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7.xml" ContentType="application/vnd.openxmlformats-officedocument.drawing+xml"/>
  <Override PartName="/xl/comments2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mc:AlternateContent xmlns:mc="http://schemas.openxmlformats.org/markup-compatibility/2006">
    <mc:Choice Requires="x15">
      <x15ac:absPath xmlns:x15ac="http://schemas.microsoft.com/office/spreadsheetml/2010/11/ac" url="G:\Compensation &amp; Benefits\Sectoral Data Project\2026 Compensation &amp; Employee Turnover Report\"/>
    </mc:Choice>
  </mc:AlternateContent>
  <xr:revisionPtr revIDLastSave="0" documentId="13_ncr:1_{30FBD6EC-0E91-4DFA-A2B7-0089F10BE838}" xr6:coauthVersionLast="36" xr6:coauthVersionMax="36" xr10:uidLastSave="{00000000-0000-0000-0000-000000000000}"/>
  <workbookProtection workbookAlgorithmName="SHA-512" workbookHashValue="/vFF+pzdmxCdYkmJVSe4RoqyWqdCMxskZYo9sEB5jyEf+ufzpA8wyVlmd5UFzwJrH/8Mo56IOPq25Dbubw9CAw==" workbookSaltValue="odKbXuyrejp5WbaM1s3rKg==" workbookSpinCount="100000" lockStructure="1"/>
  <bookViews>
    <workbookView xWindow="0" yWindow="0" windowWidth="15360" windowHeight="7125" xr2:uid="{4B91E7D8-C94B-4079-B4E1-A29DC2CFE545}"/>
  </bookViews>
  <sheets>
    <sheet name="Cover Letter" sheetId="35" r:id="rId1"/>
    <sheet name="Submission-Orientation" sheetId="34" r:id="rId2"/>
    <sheet name="Authorization" sheetId="33" r:id="rId3"/>
    <sheet name="Home" sheetId="1" r:id="rId4"/>
    <sheet name="A1" sheetId="3" state="hidden" r:id="rId5"/>
    <sheet name="A2" sheetId="9" state="hidden" r:id="rId6"/>
    <sheet name="A3" sheetId="5" state="hidden" r:id="rId7"/>
    <sheet name="A4" sheetId="13" state="hidden" r:id="rId8"/>
    <sheet name="A5" sheetId="23" state="hidden" r:id="rId9"/>
    <sheet name="H2" sheetId="32" r:id="rId10"/>
    <sheet name="Q1" sheetId="29" r:id="rId11"/>
    <sheet name="R1" sheetId="31" r:id="rId12"/>
    <sheet name="N1" sheetId="36" r:id="rId13"/>
    <sheet name="N2" sheetId="37" state="hidden" r:id="rId14"/>
    <sheet name="M1" sheetId="12" r:id="rId15"/>
    <sheet name="M2" sheetId="26" state="hidden" r:id="rId16"/>
    <sheet name="B1" sheetId="11" r:id="rId17"/>
    <sheet name="B2" sheetId="25" state="hidden" r:id="rId18"/>
    <sheet name="S1" sheetId="14" state="hidden" r:id="rId19"/>
    <sheet name="S2" sheetId="15" state="hidden" r:id="rId20"/>
    <sheet name="T1" sheetId="22" r:id="rId21"/>
    <sheet name="T2" sheetId="18" state="hidden" r:id="rId22"/>
    <sheet name="T3" sheetId="19" state="hidden" r:id="rId23"/>
    <sheet name="T4" sheetId="16" state="hidden" r:id="rId24"/>
    <sheet name="E5" sheetId="20" state="hidden" r:id="rId25"/>
    <sheet name="Wage Grid" sheetId="4" state="hidden" r:id="rId26"/>
    <sheet name="Report Checklist" sheetId="38" state="hidden" r:id="rId27"/>
    <sheet name="Funder Hours Calculator" sheetId="40" state="hidden" r:id="rId28"/>
    <sheet name="Wage Calculator" sheetId="28" state="hidden" r:id="rId29"/>
    <sheet name="Job Families" sheetId="6" r:id="rId30"/>
    <sheet name="Delegated Wage Grid" sheetId="7" state="hidden" r:id="rId31"/>
    <sheet name="Lists" sheetId="8" state="hidden" r:id="rId32"/>
    <sheet name="WebsiteImport" sheetId="21" state="hidden" r:id="rId33"/>
  </sheets>
  <externalReferences>
    <externalReference r:id="rId34"/>
  </externalReferences>
  <definedNames>
    <definedName name="LikertAgree">Lists!$P$2:$P$6</definedName>
    <definedName name="ListBargainingUnit">'Wage Grid'!$B$14:$B$80</definedName>
    <definedName name="ListBenefitProvider">Lists!$I$2:$I$5</definedName>
    <definedName name="ListDelegated">'Delegated Wage Grid'!$B$14:$B$50</definedName>
    <definedName name="ListEmployeeGroup">Lists!$J$2:$J$3</definedName>
    <definedName name="ListEmploymentType">Lists!$B$2:$B$5</definedName>
    <definedName name="listFunders">Lists!$R$2:$R$99</definedName>
    <definedName name="ListGender">Lists!$D$2:$D$4</definedName>
    <definedName name="ListGridLevel">'Wage Grid'!$F$14:$F$54</definedName>
    <definedName name="ListLegalStatus">Lists!$L$2:$L$6</definedName>
    <definedName name="ListManagement">Lists!$H$2:$H$33</definedName>
    <definedName name="ListNonUnion">Lists!$G$2:$G$68</definedName>
    <definedName name="ListPayroll">Lists!$F$2:$F$21</definedName>
    <definedName name="ListPensionPlan">Lists!$K$2:$K$5</definedName>
    <definedName name="ListPositionType">Lists!$A$2:$A$6</definedName>
    <definedName name="ListStandardHours">Lists!$C$3:$C$16</definedName>
    <definedName name="ListSubdivision">Lists!$M$2:$M$8</definedName>
    <definedName name="ListUnion">Lists!$E$2:$E$12</definedName>
    <definedName name="ListYesNo">Lists!$N$2:$N$3</definedName>
    <definedName name="ListYN">Lists!$O$2:$O$3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l="1"/>
  <c r="E68" i="1"/>
  <c r="F32" i="1"/>
  <c r="E32" i="1"/>
  <c r="B18" i="16" l="1"/>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17" i="16"/>
  <c r="AB350" i="16" l="1"/>
  <c r="AA350" i="16"/>
  <c r="Z350" i="16"/>
  <c r="Y350" i="16"/>
  <c r="D350" i="16"/>
  <c r="AG350" i="16" s="1"/>
  <c r="C350" i="16"/>
  <c r="A350" i="16"/>
  <c r="AB349" i="16"/>
  <c r="AA349" i="16"/>
  <c r="Z349" i="16"/>
  <c r="Y349" i="16"/>
  <c r="D349" i="16"/>
  <c r="AG349" i="16" s="1"/>
  <c r="C349" i="16"/>
  <c r="A349" i="16"/>
  <c r="AB348" i="16"/>
  <c r="AA348" i="16"/>
  <c r="Z348" i="16"/>
  <c r="Y348" i="16"/>
  <c r="D348" i="16"/>
  <c r="AG348" i="16" s="1"/>
  <c r="C348" i="16"/>
  <c r="A348" i="16"/>
  <c r="AB347" i="16"/>
  <c r="AA347" i="16"/>
  <c r="Z347" i="16"/>
  <c r="Y347" i="16"/>
  <c r="D347" i="16"/>
  <c r="AG347" i="16" s="1"/>
  <c r="C347" i="16"/>
  <c r="A347" i="16"/>
  <c r="AB346" i="16"/>
  <c r="AA346" i="16"/>
  <c r="Z346" i="16"/>
  <c r="Y346" i="16"/>
  <c r="D346" i="16"/>
  <c r="AG346" i="16" s="1"/>
  <c r="C346" i="16"/>
  <c r="A346" i="16"/>
  <c r="AB345" i="16"/>
  <c r="AA345" i="16"/>
  <c r="Z345" i="16"/>
  <c r="Y345" i="16"/>
  <c r="D345" i="16"/>
  <c r="C345" i="16"/>
  <c r="A345" i="16"/>
  <c r="AB344" i="16"/>
  <c r="AA344" i="16"/>
  <c r="Z344" i="16"/>
  <c r="Y344" i="16"/>
  <c r="D344" i="16"/>
  <c r="AF344" i="16" s="1"/>
  <c r="C344" i="16"/>
  <c r="A344" i="16"/>
  <c r="AB343" i="16"/>
  <c r="AA343" i="16"/>
  <c r="Z343" i="16"/>
  <c r="Y343" i="16"/>
  <c r="D343" i="16"/>
  <c r="AD343" i="16" s="1"/>
  <c r="C343" i="16"/>
  <c r="A343" i="16"/>
  <c r="AB342" i="16"/>
  <c r="AA342" i="16"/>
  <c r="Z342" i="16"/>
  <c r="Y342" i="16"/>
  <c r="D342" i="16"/>
  <c r="AG342" i="16" s="1"/>
  <c r="C342" i="16"/>
  <c r="A342" i="16"/>
  <c r="AB341" i="16"/>
  <c r="AA341" i="16"/>
  <c r="Z341" i="16"/>
  <c r="Y341" i="16"/>
  <c r="AD341" i="16" s="1"/>
  <c r="D341" i="16"/>
  <c r="AG341" i="16" s="1"/>
  <c r="C341" i="16"/>
  <c r="A341" i="16"/>
  <c r="AB340" i="16"/>
  <c r="AA340" i="16"/>
  <c r="Z340" i="16"/>
  <c r="Y340" i="16"/>
  <c r="D340" i="16"/>
  <c r="AG340" i="16" s="1"/>
  <c r="C340" i="16"/>
  <c r="A340" i="16"/>
  <c r="AB339" i="16"/>
  <c r="AA339" i="16"/>
  <c r="Z339" i="16"/>
  <c r="Y339" i="16"/>
  <c r="D339" i="16"/>
  <c r="AG339" i="16" s="1"/>
  <c r="C339" i="16"/>
  <c r="A339" i="16"/>
  <c r="AB338" i="16"/>
  <c r="AA338" i="16"/>
  <c r="Z338" i="16"/>
  <c r="Y338" i="16"/>
  <c r="AD338" i="16" s="1"/>
  <c r="D338" i="16"/>
  <c r="AG338" i="16" s="1"/>
  <c r="C338" i="16"/>
  <c r="A338" i="16"/>
  <c r="AB337" i="16"/>
  <c r="AA337" i="16"/>
  <c r="Z337" i="16"/>
  <c r="Y337" i="16"/>
  <c r="AD337" i="16" s="1"/>
  <c r="D337" i="16"/>
  <c r="C337" i="16"/>
  <c r="A337" i="16"/>
  <c r="AB336" i="16"/>
  <c r="AA336" i="16"/>
  <c r="Z336" i="16"/>
  <c r="Y336" i="16"/>
  <c r="D336" i="16"/>
  <c r="AF336" i="16" s="1"/>
  <c r="C336" i="16"/>
  <c r="A336" i="16"/>
  <c r="AB335" i="16"/>
  <c r="AA335" i="16"/>
  <c r="Z335" i="16"/>
  <c r="Y335" i="16"/>
  <c r="D335" i="16"/>
  <c r="AD335" i="16" s="1"/>
  <c r="C335" i="16"/>
  <c r="A335" i="16"/>
  <c r="AB334" i="16"/>
  <c r="AA334" i="16"/>
  <c r="Z334" i="16"/>
  <c r="Y334" i="16"/>
  <c r="D334" i="16"/>
  <c r="AG334" i="16" s="1"/>
  <c r="C334" i="16"/>
  <c r="A334" i="16"/>
  <c r="AB333" i="16"/>
  <c r="AA333" i="16"/>
  <c r="Z333" i="16"/>
  <c r="Y333" i="16"/>
  <c r="AD333" i="16" s="1"/>
  <c r="D333" i="16"/>
  <c r="AG333" i="16" s="1"/>
  <c r="C333" i="16"/>
  <c r="A333" i="16"/>
  <c r="AB332" i="16"/>
  <c r="AA332" i="16"/>
  <c r="Z332" i="16"/>
  <c r="Y332" i="16"/>
  <c r="D332" i="16"/>
  <c r="AG332" i="16" s="1"/>
  <c r="C332" i="16"/>
  <c r="A332" i="16"/>
  <c r="AB331" i="16"/>
  <c r="AA331" i="16"/>
  <c r="Z331" i="16"/>
  <c r="Y331" i="16"/>
  <c r="D331" i="16"/>
  <c r="AG331" i="16" s="1"/>
  <c r="C331" i="16"/>
  <c r="A331" i="16"/>
  <c r="AB330" i="16"/>
  <c r="AA330" i="16"/>
  <c r="Z330" i="16"/>
  <c r="Y330" i="16"/>
  <c r="D330" i="16"/>
  <c r="AG330" i="16" s="1"/>
  <c r="C330" i="16"/>
  <c r="A330" i="16"/>
  <c r="AB329" i="16"/>
  <c r="AA329" i="16"/>
  <c r="Z329" i="16"/>
  <c r="Y329" i="16"/>
  <c r="D329" i="16"/>
  <c r="C329" i="16"/>
  <c r="A329" i="16"/>
  <c r="AB328" i="16"/>
  <c r="AA328" i="16"/>
  <c r="Z328" i="16"/>
  <c r="Y328" i="16"/>
  <c r="D328" i="16"/>
  <c r="AF328" i="16" s="1"/>
  <c r="C328" i="16"/>
  <c r="A328" i="16"/>
  <c r="AB327" i="16"/>
  <c r="AA327" i="16"/>
  <c r="Z327" i="16"/>
  <c r="Y327" i="16"/>
  <c r="D327" i="16"/>
  <c r="AD327" i="16" s="1"/>
  <c r="C327" i="16"/>
  <c r="A327" i="16"/>
  <c r="AB326" i="16"/>
  <c r="AA326" i="16"/>
  <c r="Z326" i="16"/>
  <c r="Y326" i="16"/>
  <c r="D326" i="16"/>
  <c r="AG326" i="16" s="1"/>
  <c r="C326" i="16"/>
  <c r="A326" i="16"/>
  <c r="AB325" i="16"/>
  <c r="AA325" i="16"/>
  <c r="Z325" i="16"/>
  <c r="Y325" i="16"/>
  <c r="AD325" i="16" s="1"/>
  <c r="D325" i="16"/>
  <c r="AG325" i="16" s="1"/>
  <c r="C325" i="16"/>
  <c r="A325" i="16"/>
  <c r="AB324" i="16"/>
  <c r="AA324" i="16"/>
  <c r="Z324" i="16"/>
  <c r="Y324" i="16"/>
  <c r="D324" i="16"/>
  <c r="AG324" i="16" s="1"/>
  <c r="C324" i="16"/>
  <c r="A324" i="16"/>
  <c r="AB323" i="16"/>
  <c r="AA323" i="16"/>
  <c r="Z323" i="16"/>
  <c r="Y323" i="16"/>
  <c r="D323" i="16"/>
  <c r="AG323" i="16" s="1"/>
  <c r="C323" i="16"/>
  <c r="A323" i="16"/>
  <c r="AB322" i="16"/>
  <c r="AA322" i="16"/>
  <c r="Z322" i="16"/>
  <c r="Y322" i="16"/>
  <c r="AD322" i="16" s="1"/>
  <c r="D322" i="16"/>
  <c r="AG322" i="16" s="1"/>
  <c r="C322" i="16"/>
  <c r="A322" i="16"/>
  <c r="AB321" i="16"/>
  <c r="AA321" i="16"/>
  <c r="Z321" i="16"/>
  <c r="Y321" i="16"/>
  <c r="AD321" i="16" s="1"/>
  <c r="D321" i="16"/>
  <c r="C321" i="16"/>
  <c r="A321" i="16"/>
  <c r="AB320" i="16"/>
  <c r="AA320" i="16"/>
  <c r="Z320" i="16"/>
  <c r="Y320" i="16"/>
  <c r="D320" i="16"/>
  <c r="AF320" i="16" s="1"/>
  <c r="C320" i="16"/>
  <c r="A320" i="16"/>
  <c r="AB319" i="16"/>
  <c r="AA319" i="16"/>
  <c r="Z319" i="16"/>
  <c r="Y319" i="16"/>
  <c r="D319" i="16"/>
  <c r="AD319" i="16" s="1"/>
  <c r="C319" i="16"/>
  <c r="A319" i="16"/>
  <c r="AB318" i="16"/>
  <c r="AA318" i="16"/>
  <c r="Z318" i="16"/>
  <c r="Y318" i="16"/>
  <c r="D318" i="16"/>
  <c r="AG318" i="16" s="1"/>
  <c r="C318" i="16"/>
  <c r="A318" i="16"/>
  <c r="AB317" i="16"/>
  <c r="AA317" i="16"/>
  <c r="Z317" i="16"/>
  <c r="Y317" i="16"/>
  <c r="D317" i="16"/>
  <c r="AG317" i="16" s="1"/>
  <c r="C317" i="16"/>
  <c r="A317" i="16"/>
  <c r="AB316" i="16"/>
  <c r="AA316" i="16"/>
  <c r="Z316" i="16"/>
  <c r="Y316" i="16"/>
  <c r="D316" i="16"/>
  <c r="AG316" i="16" s="1"/>
  <c r="C316" i="16"/>
  <c r="A316" i="16"/>
  <c r="AB315" i="16"/>
  <c r="AA315" i="16"/>
  <c r="Z315" i="16"/>
  <c r="Y315" i="16"/>
  <c r="D315" i="16"/>
  <c r="AG315" i="16" s="1"/>
  <c r="C315" i="16"/>
  <c r="A315" i="16"/>
  <c r="AB314" i="16"/>
  <c r="AA314" i="16"/>
  <c r="Z314" i="16"/>
  <c r="Y314" i="16"/>
  <c r="D314" i="16"/>
  <c r="AG314" i="16" s="1"/>
  <c r="C314" i="16"/>
  <c r="A314" i="16"/>
  <c r="AB313" i="16"/>
  <c r="AA313" i="16"/>
  <c r="Z313" i="16"/>
  <c r="Y313" i="16"/>
  <c r="D313" i="16"/>
  <c r="C313" i="16"/>
  <c r="A313" i="16"/>
  <c r="AB312" i="16"/>
  <c r="AA312" i="16"/>
  <c r="Z312" i="16"/>
  <c r="Y312" i="16"/>
  <c r="D312" i="16"/>
  <c r="AF312" i="16" s="1"/>
  <c r="C312" i="16"/>
  <c r="A312" i="16"/>
  <c r="AD311" i="16"/>
  <c r="AB311" i="16"/>
  <c r="AA311" i="16"/>
  <c r="Z311" i="16"/>
  <c r="Y311" i="16"/>
  <c r="D311" i="16"/>
  <c r="C311" i="16"/>
  <c r="A311" i="16"/>
  <c r="AB310" i="16"/>
  <c r="AA310" i="16"/>
  <c r="Z310" i="16"/>
  <c r="Y310" i="16"/>
  <c r="D310" i="16"/>
  <c r="AG310" i="16" s="1"/>
  <c r="C310" i="16"/>
  <c r="A310" i="16"/>
  <c r="AB309" i="16"/>
  <c r="AA309" i="16"/>
  <c r="Z309" i="16"/>
  <c r="Y309" i="16"/>
  <c r="AD309" i="16" s="1"/>
  <c r="D309" i="16"/>
  <c r="AG309" i="16" s="1"/>
  <c r="C309" i="16"/>
  <c r="A309" i="16"/>
  <c r="AB308" i="16"/>
  <c r="AA308" i="16"/>
  <c r="Z308" i="16"/>
  <c r="Y308" i="16"/>
  <c r="D308" i="16"/>
  <c r="AG308" i="16" s="1"/>
  <c r="C308" i="16"/>
  <c r="A308" i="16"/>
  <c r="AB307" i="16"/>
  <c r="AA307" i="16"/>
  <c r="Z307" i="16"/>
  <c r="Y307" i="16"/>
  <c r="D307" i="16"/>
  <c r="AG307" i="16" s="1"/>
  <c r="C307" i="16"/>
  <c r="A307" i="16"/>
  <c r="AB306" i="16"/>
  <c r="AA306" i="16"/>
  <c r="Z306" i="16"/>
  <c r="Y306" i="16"/>
  <c r="AD306" i="16" s="1"/>
  <c r="D306" i="16"/>
  <c r="AG306" i="16" s="1"/>
  <c r="C306" i="16"/>
  <c r="A306" i="16"/>
  <c r="AB305" i="16"/>
  <c r="AA305" i="16"/>
  <c r="Z305" i="16"/>
  <c r="Y305" i="16"/>
  <c r="AD305" i="16" s="1"/>
  <c r="D305" i="16"/>
  <c r="C305" i="16"/>
  <c r="A305" i="16"/>
  <c r="AB304" i="16"/>
  <c r="AA304" i="16"/>
  <c r="Z304" i="16"/>
  <c r="Y304" i="16"/>
  <c r="D304" i="16"/>
  <c r="AF304" i="16" s="1"/>
  <c r="C304" i="16"/>
  <c r="A304" i="16"/>
  <c r="AB303" i="16"/>
  <c r="AA303" i="16"/>
  <c r="Z303" i="16"/>
  <c r="Y303" i="16"/>
  <c r="D303" i="16"/>
  <c r="AD303" i="16" s="1"/>
  <c r="C303" i="16"/>
  <c r="A303" i="16"/>
  <c r="AB302" i="16"/>
  <c r="AA302" i="16"/>
  <c r="Z302" i="16"/>
  <c r="Y302" i="16"/>
  <c r="D302" i="16"/>
  <c r="AG302" i="16" s="1"/>
  <c r="C302" i="16"/>
  <c r="A302" i="16"/>
  <c r="AB301" i="16"/>
  <c r="AA301" i="16"/>
  <c r="Z301" i="16"/>
  <c r="Y301" i="16"/>
  <c r="AD301" i="16" s="1"/>
  <c r="D301" i="16"/>
  <c r="AG301" i="16" s="1"/>
  <c r="C301" i="16"/>
  <c r="A301" i="16"/>
  <c r="AB300" i="16"/>
  <c r="AA300" i="16"/>
  <c r="Z300" i="16"/>
  <c r="Y300" i="16"/>
  <c r="D300" i="16"/>
  <c r="AG300" i="16" s="1"/>
  <c r="C300" i="16"/>
  <c r="A300" i="16"/>
  <c r="AB299" i="16"/>
  <c r="AA299" i="16"/>
  <c r="Z299" i="16"/>
  <c r="Y299" i="16"/>
  <c r="D299" i="16"/>
  <c r="AG299" i="16" s="1"/>
  <c r="C299" i="16"/>
  <c r="A299" i="16"/>
  <c r="AB298" i="16"/>
  <c r="AA298" i="16"/>
  <c r="Z298" i="16"/>
  <c r="Y298" i="16"/>
  <c r="AD298" i="16" s="1"/>
  <c r="D298" i="16"/>
  <c r="AG298" i="16" s="1"/>
  <c r="C298" i="16"/>
  <c r="A298" i="16"/>
  <c r="AB297" i="16"/>
  <c r="AA297" i="16"/>
  <c r="Z297" i="16"/>
  <c r="Y297" i="16"/>
  <c r="D297" i="16"/>
  <c r="AG297" i="16" s="1"/>
  <c r="C297" i="16"/>
  <c r="A297" i="16"/>
  <c r="AB296" i="16"/>
  <c r="AA296" i="16"/>
  <c r="Z296" i="16"/>
  <c r="Y296" i="16"/>
  <c r="D296" i="16"/>
  <c r="AF296" i="16" s="1"/>
  <c r="C296" i="16"/>
  <c r="A296" i="16"/>
  <c r="AB295" i="16"/>
  <c r="AA295" i="16"/>
  <c r="Z295" i="16"/>
  <c r="Y295" i="16"/>
  <c r="D295" i="16"/>
  <c r="AD295" i="16" s="1"/>
  <c r="C295" i="16"/>
  <c r="A295" i="16"/>
  <c r="AB294" i="16"/>
  <c r="AA294" i="16"/>
  <c r="Z294" i="16"/>
  <c r="Y294" i="16"/>
  <c r="D294" i="16"/>
  <c r="AG294" i="16" s="1"/>
  <c r="C294" i="16"/>
  <c r="A294" i="16"/>
  <c r="AB293" i="16"/>
  <c r="AA293" i="16"/>
  <c r="Z293" i="16"/>
  <c r="Y293" i="16"/>
  <c r="D293" i="16"/>
  <c r="AG293" i="16" s="1"/>
  <c r="C293" i="16"/>
  <c r="A293" i="16"/>
  <c r="AB292" i="16"/>
  <c r="AA292" i="16"/>
  <c r="Z292" i="16"/>
  <c r="Y292" i="16"/>
  <c r="D292" i="16"/>
  <c r="AG292" i="16" s="1"/>
  <c r="C292" i="16"/>
  <c r="A292" i="16"/>
  <c r="AB291" i="16"/>
  <c r="AA291" i="16"/>
  <c r="Z291" i="16"/>
  <c r="Y291" i="16"/>
  <c r="D291" i="16"/>
  <c r="AG291" i="16" s="1"/>
  <c r="C291" i="16"/>
  <c r="A291" i="16"/>
  <c r="AB290" i="16"/>
  <c r="AA290" i="16"/>
  <c r="Z290" i="16"/>
  <c r="Y290" i="16"/>
  <c r="D290" i="16"/>
  <c r="AG290" i="16" s="1"/>
  <c r="C290" i="16"/>
  <c r="A290" i="16"/>
  <c r="AB289" i="16"/>
  <c r="AA289" i="16"/>
  <c r="Z289" i="16"/>
  <c r="Y289" i="16"/>
  <c r="D289" i="16"/>
  <c r="AG289" i="16" s="1"/>
  <c r="C289" i="16"/>
  <c r="A289" i="16"/>
  <c r="AB288" i="16"/>
  <c r="AA288" i="16"/>
  <c r="Z288" i="16"/>
  <c r="Y288" i="16"/>
  <c r="D288" i="16"/>
  <c r="AF288" i="16" s="1"/>
  <c r="C288" i="16"/>
  <c r="A288" i="16"/>
  <c r="AB287" i="16"/>
  <c r="AA287" i="16"/>
  <c r="Z287" i="16"/>
  <c r="Y287" i="16"/>
  <c r="D287" i="16"/>
  <c r="AD287" i="16" s="1"/>
  <c r="C287" i="16"/>
  <c r="A287" i="16"/>
  <c r="AB286" i="16"/>
  <c r="AA286" i="16"/>
  <c r="Z286" i="16"/>
  <c r="Y286" i="16"/>
  <c r="D286" i="16"/>
  <c r="AG286" i="16" s="1"/>
  <c r="C286" i="16"/>
  <c r="A286" i="16"/>
  <c r="AB285" i="16"/>
  <c r="AA285" i="16"/>
  <c r="Z285" i="16"/>
  <c r="Y285" i="16"/>
  <c r="AD285" i="16" s="1"/>
  <c r="D285" i="16"/>
  <c r="AG285" i="16" s="1"/>
  <c r="C285" i="16"/>
  <c r="A285" i="16"/>
  <c r="AB284" i="16"/>
  <c r="AA284" i="16"/>
  <c r="Z284" i="16"/>
  <c r="Y284" i="16"/>
  <c r="D284" i="16"/>
  <c r="AG284" i="16" s="1"/>
  <c r="C284" i="16"/>
  <c r="A284" i="16"/>
  <c r="AB283" i="16"/>
  <c r="AA283" i="16"/>
  <c r="Z283" i="16"/>
  <c r="Y283" i="16"/>
  <c r="D283" i="16"/>
  <c r="AG283" i="16" s="1"/>
  <c r="C283" i="16"/>
  <c r="A283" i="16"/>
  <c r="AB282" i="16"/>
  <c r="AA282" i="16"/>
  <c r="Z282" i="16"/>
  <c r="Y282" i="16"/>
  <c r="D282" i="16"/>
  <c r="AG282" i="16" s="1"/>
  <c r="C282" i="16"/>
  <c r="A282" i="16"/>
  <c r="AB281" i="16"/>
  <c r="AA281" i="16"/>
  <c r="Z281" i="16"/>
  <c r="Y281" i="16"/>
  <c r="D281" i="16"/>
  <c r="AG281" i="16" s="1"/>
  <c r="C281" i="16"/>
  <c r="A281" i="16"/>
  <c r="AB280" i="16"/>
  <c r="AA280" i="16"/>
  <c r="Z280" i="16"/>
  <c r="Y280" i="16"/>
  <c r="D280" i="16"/>
  <c r="AF280" i="16" s="1"/>
  <c r="C280" i="16"/>
  <c r="A280" i="16"/>
  <c r="AB279" i="16"/>
  <c r="AA279" i="16"/>
  <c r="Z279" i="16"/>
  <c r="Y279" i="16"/>
  <c r="D279" i="16"/>
  <c r="AD279" i="16" s="1"/>
  <c r="C279" i="16"/>
  <c r="A279" i="16"/>
  <c r="AB278" i="16"/>
  <c r="AA278" i="16"/>
  <c r="Z278" i="16"/>
  <c r="Y278" i="16"/>
  <c r="D278" i="16"/>
  <c r="C278" i="16"/>
  <c r="A278" i="16"/>
  <c r="AB277" i="16"/>
  <c r="AA277" i="16"/>
  <c r="Z277" i="16"/>
  <c r="Y277" i="16"/>
  <c r="D277" i="16"/>
  <c r="AG277" i="16" s="1"/>
  <c r="C277" i="16"/>
  <c r="A277" i="16"/>
  <c r="AB276" i="16"/>
  <c r="AA276" i="16"/>
  <c r="Z276" i="16"/>
  <c r="Y276" i="16"/>
  <c r="D276" i="16"/>
  <c r="AG276" i="16" s="1"/>
  <c r="C276" i="16"/>
  <c r="A276" i="16"/>
  <c r="AB275" i="16"/>
  <c r="AA275" i="16"/>
  <c r="Z275" i="16"/>
  <c r="Y275" i="16"/>
  <c r="D275" i="16"/>
  <c r="AG275" i="16" s="1"/>
  <c r="C275" i="16"/>
  <c r="A275" i="16"/>
  <c r="AB274" i="16"/>
  <c r="AA274" i="16"/>
  <c r="Z274" i="16"/>
  <c r="Y274" i="16"/>
  <c r="D274" i="16"/>
  <c r="AG274" i="16" s="1"/>
  <c r="C274" i="16"/>
  <c r="A274" i="16"/>
  <c r="AB273" i="16"/>
  <c r="AA273" i="16"/>
  <c r="Z273" i="16"/>
  <c r="Y273" i="16"/>
  <c r="D273" i="16"/>
  <c r="AG273" i="16" s="1"/>
  <c r="C273" i="16"/>
  <c r="A273" i="16"/>
  <c r="AB272" i="16"/>
  <c r="AA272" i="16"/>
  <c r="Z272" i="16"/>
  <c r="Y272" i="16"/>
  <c r="D272" i="16"/>
  <c r="AF272" i="16" s="1"/>
  <c r="C272" i="16"/>
  <c r="A272" i="16"/>
  <c r="AB271" i="16"/>
  <c r="AA271" i="16"/>
  <c r="Z271" i="16"/>
  <c r="Y271" i="16"/>
  <c r="D271" i="16"/>
  <c r="AD271" i="16" s="1"/>
  <c r="C271" i="16"/>
  <c r="A271" i="16"/>
  <c r="AB270" i="16"/>
  <c r="AA270" i="16"/>
  <c r="Z270" i="16"/>
  <c r="Y270" i="16"/>
  <c r="D270" i="16"/>
  <c r="C270" i="16"/>
  <c r="A270" i="16"/>
  <c r="AD269" i="16"/>
  <c r="AB269" i="16"/>
  <c r="AA269" i="16"/>
  <c r="Z269" i="16"/>
  <c r="Y269" i="16"/>
  <c r="D269" i="16"/>
  <c r="AG269" i="16" s="1"/>
  <c r="C269" i="16"/>
  <c r="A269" i="16"/>
  <c r="AB268" i="16"/>
  <c r="AA268" i="16"/>
  <c r="Z268" i="16"/>
  <c r="Y268" i="16"/>
  <c r="D268" i="16"/>
  <c r="AG268" i="16" s="1"/>
  <c r="C268" i="16"/>
  <c r="A268" i="16"/>
  <c r="AB267" i="16"/>
  <c r="AA267" i="16"/>
  <c r="Z267" i="16"/>
  <c r="Y267" i="16"/>
  <c r="D267" i="16"/>
  <c r="AG267" i="16" s="1"/>
  <c r="C267" i="16"/>
  <c r="A267" i="16"/>
  <c r="AE266" i="16"/>
  <c r="AB266" i="16"/>
  <c r="AA266" i="16"/>
  <c r="AF266" i="16" s="1"/>
  <c r="Z266" i="16"/>
  <c r="Y266" i="16"/>
  <c r="AD266" i="16" s="1"/>
  <c r="D266" i="16"/>
  <c r="AG266" i="16" s="1"/>
  <c r="C266" i="16"/>
  <c r="A266" i="16"/>
  <c r="AB265" i="16"/>
  <c r="AA265" i="16"/>
  <c r="Z265" i="16"/>
  <c r="Y265" i="16"/>
  <c r="D265" i="16"/>
  <c r="AD265" i="16" s="1"/>
  <c r="C265" i="16"/>
  <c r="A265" i="16"/>
  <c r="AB264" i="16"/>
  <c r="AA264" i="16"/>
  <c r="Z264" i="16"/>
  <c r="Y264" i="16"/>
  <c r="D264" i="16"/>
  <c r="AF264" i="16" s="1"/>
  <c r="C264" i="16"/>
  <c r="A264" i="16"/>
  <c r="AB263" i="16"/>
  <c r="AA263" i="16"/>
  <c r="Z263" i="16"/>
  <c r="Y263" i="16"/>
  <c r="D263" i="16"/>
  <c r="AG263" i="16" s="1"/>
  <c r="C263" i="16"/>
  <c r="A263" i="16"/>
  <c r="AB262" i="16"/>
  <c r="AA262" i="16"/>
  <c r="Z262" i="16"/>
  <c r="Y262" i="16"/>
  <c r="AD262" i="16" s="1"/>
  <c r="D262" i="16"/>
  <c r="AG262" i="16" s="1"/>
  <c r="C262" i="16"/>
  <c r="A262" i="16"/>
  <c r="AB261" i="16"/>
  <c r="AA261" i="16"/>
  <c r="Z261" i="16"/>
  <c r="Y261" i="16"/>
  <c r="D261" i="16"/>
  <c r="AG261" i="16" s="1"/>
  <c r="C261" i="16"/>
  <c r="A261" i="16"/>
  <c r="AB260" i="16"/>
  <c r="AA260" i="16"/>
  <c r="Z260" i="16"/>
  <c r="Y260" i="16"/>
  <c r="D260" i="16"/>
  <c r="AE260" i="16" s="1"/>
  <c r="C260" i="16"/>
  <c r="A260" i="16"/>
  <c r="AB259" i="16"/>
  <c r="AA259" i="16"/>
  <c r="Z259" i="16"/>
  <c r="Y259" i="16"/>
  <c r="D259" i="16"/>
  <c r="AD259" i="16" s="1"/>
  <c r="C259" i="16"/>
  <c r="A259" i="16"/>
  <c r="AE258" i="16"/>
  <c r="AB258" i="16"/>
  <c r="AA258" i="16"/>
  <c r="Z258" i="16"/>
  <c r="Y258" i="16"/>
  <c r="AD258" i="16" s="1"/>
  <c r="D258" i="16"/>
  <c r="AG258" i="16" s="1"/>
  <c r="C258" i="16"/>
  <c r="A258" i="16"/>
  <c r="AB257" i="16"/>
  <c r="AA257" i="16"/>
  <c r="Z257" i="16"/>
  <c r="Y257" i="16"/>
  <c r="D257" i="16"/>
  <c r="AG257" i="16" s="1"/>
  <c r="C257" i="16"/>
  <c r="A257" i="16"/>
  <c r="AB256" i="16"/>
  <c r="AA256" i="16"/>
  <c r="Z256" i="16"/>
  <c r="Y256" i="16"/>
  <c r="D256" i="16"/>
  <c r="AG256" i="16" s="1"/>
  <c r="C256" i="16"/>
  <c r="A256" i="16"/>
  <c r="AB255" i="16"/>
  <c r="AA255" i="16"/>
  <c r="Z255" i="16"/>
  <c r="Y255" i="16"/>
  <c r="D255" i="16"/>
  <c r="AG255" i="16" s="1"/>
  <c r="C255" i="16"/>
  <c r="A255" i="16"/>
  <c r="AE254" i="16"/>
  <c r="AB254" i="16"/>
  <c r="AA254" i="16"/>
  <c r="Z254" i="16"/>
  <c r="Y254" i="16"/>
  <c r="D254" i="16"/>
  <c r="AF254" i="16" s="1"/>
  <c r="C254" i="16"/>
  <c r="A254" i="16"/>
  <c r="AB253" i="16"/>
  <c r="AA253" i="16"/>
  <c r="Z253" i="16"/>
  <c r="Y253" i="16"/>
  <c r="D253" i="16"/>
  <c r="C253" i="16"/>
  <c r="A253" i="16"/>
  <c r="AB252" i="16"/>
  <c r="AA252" i="16"/>
  <c r="Z252" i="16"/>
  <c r="Y252" i="16"/>
  <c r="D252" i="16"/>
  <c r="AG252" i="16" s="1"/>
  <c r="C252" i="16"/>
  <c r="A252" i="16"/>
  <c r="AB251" i="16"/>
  <c r="AA251" i="16"/>
  <c r="Z251" i="16"/>
  <c r="Y251" i="16"/>
  <c r="D251" i="16"/>
  <c r="AG251" i="16" s="1"/>
  <c r="C251" i="16"/>
  <c r="A251" i="16"/>
  <c r="AB250" i="16"/>
  <c r="AA250" i="16"/>
  <c r="Z250" i="16"/>
  <c r="Y250" i="16"/>
  <c r="AD250" i="16" s="1"/>
  <c r="D250" i="16"/>
  <c r="AG250" i="16" s="1"/>
  <c r="C250" i="16"/>
  <c r="A250" i="16"/>
  <c r="AB249" i="16"/>
  <c r="AA249" i="16"/>
  <c r="Z249" i="16"/>
  <c r="Y249" i="16"/>
  <c r="D249" i="16"/>
  <c r="AD249" i="16" s="1"/>
  <c r="C249" i="16"/>
  <c r="A249" i="16"/>
  <c r="AB248" i="16"/>
  <c r="AA248" i="16"/>
  <c r="Z248" i="16"/>
  <c r="Y248" i="16"/>
  <c r="D248" i="16"/>
  <c r="AF248" i="16" s="1"/>
  <c r="C248" i="16"/>
  <c r="A248" i="16"/>
  <c r="AB247" i="16"/>
  <c r="AA247" i="16"/>
  <c r="Z247" i="16"/>
  <c r="Y247" i="16"/>
  <c r="D247" i="16"/>
  <c r="AG247" i="16" s="1"/>
  <c r="C247" i="16"/>
  <c r="A247" i="16"/>
  <c r="AB246" i="16"/>
  <c r="AA246" i="16"/>
  <c r="Z246" i="16"/>
  <c r="Y246" i="16"/>
  <c r="AD246" i="16" s="1"/>
  <c r="D246" i="16"/>
  <c r="AG246" i="16" s="1"/>
  <c r="C246" i="16"/>
  <c r="A246" i="16"/>
  <c r="AB245" i="16"/>
  <c r="AA245" i="16"/>
  <c r="Z245" i="16"/>
  <c r="Y245" i="16"/>
  <c r="D245" i="16"/>
  <c r="AG245" i="16" s="1"/>
  <c r="C245" i="16"/>
  <c r="A245" i="16"/>
  <c r="AB244" i="16"/>
  <c r="AA244" i="16"/>
  <c r="Z244" i="16"/>
  <c r="Y244" i="16"/>
  <c r="D244" i="16"/>
  <c r="AE244" i="16" s="1"/>
  <c r="C244" i="16"/>
  <c r="A244" i="16"/>
  <c r="AD243" i="16"/>
  <c r="AB243" i="16"/>
  <c r="AA243" i="16"/>
  <c r="Z243" i="16"/>
  <c r="Y243" i="16"/>
  <c r="D243" i="16"/>
  <c r="C243" i="16"/>
  <c r="A243" i="16"/>
  <c r="AE242" i="16"/>
  <c r="AB242" i="16"/>
  <c r="AA242" i="16"/>
  <c r="Z242" i="16"/>
  <c r="Y242" i="16"/>
  <c r="D242" i="16"/>
  <c r="AG242" i="16" s="1"/>
  <c r="C242" i="16"/>
  <c r="A242" i="16"/>
  <c r="AB241" i="16"/>
  <c r="AA241" i="16"/>
  <c r="Z241" i="16"/>
  <c r="Y241" i="16"/>
  <c r="D241" i="16"/>
  <c r="AG241" i="16" s="1"/>
  <c r="C241" i="16"/>
  <c r="A241" i="16"/>
  <c r="AB240" i="16"/>
  <c r="AA240" i="16"/>
  <c r="Z240" i="16"/>
  <c r="Y240" i="16"/>
  <c r="D240" i="16"/>
  <c r="AF240" i="16" s="1"/>
  <c r="C240" i="16"/>
  <c r="A240" i="16"/>
  <c r="AB239" i="16"/>
  <c r="AA239" i="16"/>
  <c r="Z239" i="16"/>
  <c r="Y239" i="16"/>
  <c r="D239" i="16"/>
  <c r="C239" i="16"/>
  <c r="A239" i="16"/>
  <c r="AB238" i="16"/>
  <c r="AA238" i="16"/>
  <c r="Z238" i="16"/>
  <c r="Y238" i="16"/>
  <c r="AD238" i="16" s="1"/>
  <c r="D238" i="16"/>
  <c r="AE238" i="16" s="1"/>
  <c r="C238" i="16"/>
  <c r="A238" i="16"/>
  <c r="AB237" i="16"/>
  <c r="AA237" i="16"/>
  <c r="Z237" i="16"/>
  <c r="Y237" i="16"/>
  <c r="D237" i="16"/>
  <c r="AD237" i="16" s="1"/>
  <c r="C237" i="16"/>
  <c r="A237" i="16"/>
  <c r="AB236" i="16"/>
  <c r="AA236" i="16"/>
  <c r="Z236" i="16"/>
  <c r="Y236" i="16"/>
  <c r="D236" i="16"/>
  <c r="AG236" i="16" s="1"/>
  <c r="C236" i="16"/>
  <c r="A236" i="16"/>
  <c r="AB235" i="16"/>
  <c r="AA235" i="16"/>
  <c r="Z235" i="16"/>
  <c r="Y235" i="16"/>
  <c r="D235" i="16"/>
  <c r="AG235" i="16" s="1"/>
  <c r="C235" i="16"/>
  <c r="A235" i="16"/>
  <c r="AB234" i="16"/>
  <c r="AA234" i="16"/>
  <c r="Z234" i="16"/>
  <c r="Y234" i="16"/>
  <c r="D234" i="16"/>
  <c r="AG234" i="16" s="1"/>
  <c r="C234" i="16"/>
  <c r="A234" i="16"/>
  <c r="AB233" i="16"/>
  <c r="AA233" i="16"/>
  <c r="Z233" i="16"/>
  <c r="Y233" i="16"/>
  <c r="D233" i="16"/>
  <c r="AD233" i="16" s="1"/>
  <c r="C233" i="16"/>
  <c r="A233" i="16"/>
  <c r="AB232" i="16"/>
  <c r="AA232" i="16"/>
  <c r="Z232" i="16"/>
  <c r="Y232" i="16"/>
  <c r="D232" i="16"/>
  <c r="AF232" i="16" s="1"/>
  <c r="C232" i="16"/>
  <c r="A232" i="16"/>
  <c r="AG231" i="16"/>
  <c r="AB231" i="16"/>
  <c r="AA231" i="16"/>
  <c r="Z231" i="16"/>
  <c r="Y231" i="16"/>
  <c r="D231" i="16"/>
  <c r="C231" i="16"/>
  <c r="A231" i="16"/>
  <c r="AB230" i="16"/>
  <c r="AA230" i="16"/>
  <c r="Z230" i="16"/>
  <c r="Y230" i="16"/>
  <c r="D230" i="16"/>
  <c r="AF230" i="16" s="1"/>
  <c r="C230" i="16"/>
  <c r="A230" i="16"/>
  <c r="AB229" i="16"/>
  <c r="AA229" i="16"/>
  <c r="Z229" i="16"/>
  <c r="Y229" i="16"/>
  <c r="D229" i="16"/>
  <c r="AG229" i="16" s="1"/>
  <c r="C229" i="16"/>
  <c r="A229" i="16"/>
  <c r="AB228" i="16"/>
  <c r="AA228" i="16"/>
  <c r="Z228" i="16"/>
  <c r="Y228" i="16"/>
  <c r="D228" i="16"/>
  <c r="AF228" i="16" s="1"/>
  <c r="C228" i="16"/>
  <c r="A228" i="16"/>
  <c r="AB227" i="16"/>
  <c r="AA227" i="16"/>
  <c r="Z227" i="16"/>
  <c r="Y227" i="16"/>
  <c r="D227" i="16"/>
  <c r="AG227" i="16" s="1"/>
  <c r="C227" i="16"/>
  <c r="A227" i="16"/>
  <c r="AB226" i="16"/>
  <c r="AA226" i="16"/>
  <c r="Z226" i="16"/>
  <c r="Y226" i="16"/>
  <c r="D226" i="16"/>
  <c r="AG226" i="16" s="1"/>
  <c r="C226" i="16"/>
  <c r="A226" i="16"/>
  <c r="AB225" i="16"/>
  <c r="AA225" i="16"/>
  <c r="Z225" i="16"/>
  <c r="Y225" i="16"/>
  <c r="D225" i="16"/>
  <c r="AG225" i="16" s="1"/>
  <c r="C225" i="16"/>
  <c r="A225" i="16"/>
  <c r="AB224" i="16"/>
  <c r="AA224" i="16"/>
  <c r="Z224" i="16"/>
  <c r="Y224" i="16"/>
  <c r="D224" i="16"/>
  <c r="C224" i="16"/>
  <c r="A224" i="16"/>
  <c r="AB223" i="16"/>
  <c r="AA223" i="16"/>
  <c r="Z223" i="16"/>
  <c r="Y223" i="16"/>
  <c r="D223" i="16"/>
  <c r="C223" i="16"/>
  <c r="A223" i="16"/>
  <c r="AB222" i="16"/>
  <c r="AA222" i="16"/>
  <c r="Z222" i="16"/>
  <c r="Y222" i="16"/>
  <c r="D222" i="16"/>
  <c r="AF222" i="16" s="1"/>
  <c r="C222" i="16"/>
  <c r="A222" i="16"/>
  <c r="AB221" i="16"/>
  <c r="AA221" i="16"/>
  <c r="Z221" i="16"/>
  <c r="Y221" i="16"/>
  <c r="D221" i="16"/>
  <c r="C221" i="16"/>
  <c r="A221" i="16"/>
  <c r="AB220" i="16"/>
  <c r="AA220" i="16"/>
  <c r="Z220" i="16"/>
  <c r="Y220" i="16"/>
  <c r="D220" i="16"/>
  <c r="AG220" i="16" s="1"/>
  <c r="C220" i="16"/>
  <c r="A220" i="16"/>
  <c r="AB219" i="16"/>
  <c r="AA219" i="16"/>
  <c r="Z219" i="16"/>
  <c r="Y219" i="16"/>
  <c r="D219" i="16"/>
  <c r="AG219" i="16" s="1"/>
  <c r="C219" i="16"/>
  <c r="A219" i="16"/>
  <c r="AB218" i="16"/>
  <c r="AA218" i="16"/>
  <c r="Z218" i="16"/>
  <c r="Y218" i="16"/>
  <c r="D218" i="16"/>
  <c r="AD218" i="16" s="1"/>
  <c r="C218" i="16"/>
  <c r="A218" i="16"/>
  <c r="AB217" i="16"/>
  <c r="AA217" i="16"/>
  <c r="Z217" i="16"/>
  <c r="Y217" i="16"/>
  <c r="D217" i="16"/>
  <c r="AD217" i="16" s="1"/>
  <c r="C217" i="16"/>
  <c r="A217" i="16"/>
  <c r="AB216" i="16"/>
  <c r="AA216" i="16"/>
  <c r="Z216" i="16"/>
  <c r="Y216" i="16"/>
  <c r="D216" i="16"/>
  <c r="AG216" i="16" s="1"/>
  <c r="C216" i="16"/>
  <c r="A216" i="16"/>
  <c r="AB215" i="16"/>
  <c r="AA215" i="16"/>
  <c r="Z215" i="16"/>
  <c r="Y215" i="16"/>
  <c r="D215" i="16"/>
  <c r="AG215" i="16" s="1"/>
  <c r="C215" i="16"/>
  <c r="A215" i="16"/>
  <c r="AB214" i="16"/>
  <c r="AA214" i="16"/>
  <c r="Z214" i="16"/>
  <c r="Y214" i="16"/>
  <c r="D214" i="16"/>
  <c r="AD214" i="16" s="1"/>
  <c r="C214" i="16"/>
  <c r="A214" i="16"/>
  <c r="AB213" i="16"/>
  <c r="AA213" i="16"/>
  <c r="Z213" i="16"/>
  <c r="Y213" i="16"/>
  <c r="D213" i="16"/>
  <c r="AG213" i="16" s="1"/>
  <c r="C213" i="16"/>
  <c r="A213" i="16"/>
  <c r="AF212" i="16"/>
  <c r="AE212" i="16"/>
  <c r="AB212" i="16"/>
  <c r="AA212" i="16"/>
  <c r="Z212" i="16"/>
  <c r="Y212" i="16"/>
  <c r="AD212" i="16" s="1"/>
  <c r="D212" i="16"/>
  <c r="C212" i="16"/>
  <c r="A212" i="16"/>
  <c r="AB211" i="16"/>
  <c r="AA211" i="16"/>
  <c r="Z211" i="16"/>
  <c r="Y211" i="16"/>
  <c r="D211" i="16"/>
  <c r="AG211" i="16" s="1"/>
  <c r="C211" i="16"/>
  <c r="A211" i="16"/>
  <c r="AB210" i="16"/>
  <c r="AA210" i="16"/>
  <c r="Z210" i="16"/>
  <c r="Y210" i="16"/>
  <c r="D210" i="16"/>
  <c r="AG210" i="16" s="1"/>
  <c r="C210" i="16"/>
  <c r="A210" i="16"/>
  <c r="AB209" i="16"/>
  <c r="AA209" i="16"/>
  <c r="Z209" i="16"/>
  <c r="Y209" i="16"/>
  <c r="D209" i="16"/>
  <c r="AG209" i="16" s="1"/>
  <c r="C209" i="16"/>
  <c r="A209" i="16"/>
  <c r="AE208" i="16"/>
  <c r="AB208" i="16"/>
  <c r="AA208" i="16"/>
  <c r="Z208" i="16"/>
  <c r="Y208" i="16"/>
  <c r="D208" i="16"/>
  <c r="C208" i="16"/>
  <c r="A208" i="16"/>
  <c r="AB207" i="16"/>
  <c r="AA207" i="16"/>
  <c r="Z207" i="16"/>
  <c r="Y207" i="16"/>
  <c r="D207" i="16"/>
  <c r="AG207" i="16" s="1"/>
  <c r="C207" i="16"/>
  <c r="A207" i="16"/>
  <c r="AB206" i="16"/>
  <c r="AA206" i="16"/>
  <c r="Z206" i="16"/>
  <c r="Y206" i="16"/>
  <c r="D206" i="16"/>
  <c r="AD206" i="16" s="1"/>
  <c r="C206" i="16"/>
  <c r="A206" i="16"/>
  <c r="AB205" i="16"/>
  <c r="AA205" i="16"/>
  <c r="Z205" i="16"/>
  <c r="Y205" i="16"/>
  <c r="D205" i="16"/>
  <c r="C205" i="16"/>
  <c r="A205" i="16"/>
  <c r="AB204" i="16"/>
  <c r="AA204" i="16"/>
  <c r="Z204" i="16"/>
  <c r="Y204" i="16"/>
  <c r="D204" i="16"/>
  <c r="AD204" i="16" s="1"/>
  <c r="C204" i="16"/>
  <c r="A204" i="16"/>
  <c r="AB203" i="16"/>
  <c r="AA203" i="16"/>
  <c r="Z203" i="16"/>
  <c r="Y203" i="16"/>
  <c r="D203" i="16"/>
  <c r="AG203" i="16" s="1"/>
  <c r="C203" i="16"/>
  <c r="A203" i="16"/>
  <c r="AB202" i="16"/>
  <c r="AA202" i="16"/>
  <c r="Z202" i="16"/>
  <c r="Y202" i="16"/>
  <c r="D202" i="16"/>
  <c r="AD202" i="16" s="1"/>
  <c r="C202" i="16"/>
  <c r="A202" i="16"/>
  <c r="AB201" i="16"/>
  <c r="AA201" i="16"/>
  <c r="Z201" i="16"/>
  <c r="Y201" i="16"/>
  <c r="D201" i="16"/>
  <c r="C201" i="16"/>
  <c r="A201" i="16"/>
  <c r="AB200" i="16"/>
  <c r="AA200" i="16"/>
  <c r="Z200" i="16"/>
  <c r="Y200" i="16"/>
  <c r="D200" i="16"/>
  <c r="AE200" i="16" s="1"/>
  <c r="C200" i="16"/>
  <c r="A200" i="16"/>
  <c r="AB199" i="16"/>
  <c r="AA199" i="16"/>
  <c r="Z199" i="16"/>
  <c r="Y199" i="16"/>
  <c r="D199" i="16"/>
  <c r="AG199" i="16" s="1"/>
  <c r="C199" i="16"/>
  <c r="A199" i="16"/>
  <c r="AB198" i="16"/>
  <c r="AA198" i="16"/>
  <c r="Z198" i="16"/>
  <c r="Y198" i="16"/>
  <c r="D198" i="16"/>
  <c r="AD198" i="16" s="1"/>
  <c r="C198" i="16"/>
  <c r="A198" i="16"/>
  <c r="AB197" i="16"/>
  <c r="AA197" i="16"/>
  <c r="Z197" i="16"/>
  <c r="Y197" i="16"/>
  <c r="D197" i="16"/>
  <c r="AG197" i="16" s="1"/>
  <c r="C197" i="16"/>
  <c r="A197" i="16"/>
  <c r="AD350" i="19"/>
  <c r="AA350" i="19"/>
  <c r="Z350" i="19"/>
  <c r="Y350" i="19"/>
  <c r="X350" i="19"/>
  <c r="C350" i="19"/>
  <c r="AF350" i="19" s="1"/>
  <c r="B350" i="19"/>
  <c r="A350" i="19"/>
  <c r="AA349" i="19"/>
  <c r="Z349" i="19"/>
  <c r="Y349" i="19"/>
  <c r="X349" i="19"/>
  <c r="C349" i="19"/>
  <c r="AF349" i="19" s="1"/>
  <c r="B349" i="19"/>
  <c r="A349" i="19"/>
  <c r="AA348" i="19"/>
  <c r="Z348" i="19"/>
  <c r="Y348" i="19"/>
  <c r="X348" i="19"/>
  <c r="C348" i="19"/>
  <c r="AF348" i="19" s="1"/>
  <c r="B348" i="19"/>
  <c r="A348" i="19"/>
  <c r="AE347" i="19"/>
  <c r="AA347" i="19"/>
  <c r="Z347" i="19"/>
  <c r="Y347" i="19"/>
  <c r="X347" i="19"/>
  <c r="C347" i="19"/>
  <c r="B347" i="19"/>
  <c r="A347" i="19"/>
  <c r="AA346" i="19"/>
  <c r="Z346" i="19"/>
  <c r="Y346" i="19"/>
  <c r="X346" i="19"/>
  <c r="C346" i="19"/>
  <c r="AF346" i="19" s="1"/>
  <c r="B346" i="19"/>
  <c r="A346" i="19"/>
  <c r="AA345" i="19"/>
  <c r="Z345" i="19"/>
  <c r="Y345" i="19"/>
  <c r="X345" i="19"/>
  <c r="C345" i="19"/>
  <c r="AF345" i="19" s="1"/>
  <c r="B345" i="19"/>
  <c r="A345" i="19"/>
  <c r="AA344" i="19"/>
  <c r="Z344" i="19"/>
  <c r="Y344" i="19"/>
  <c r="X344" i="19"/>
  <c r="C344" i="19"/>
  <c r="B344" i="19"/>
  <c r="A344" i="19"/>
  <c r="AA343" i="19"/>
  <c r="Z343" i="19"/>
  <c r="Y343" i="19"/>
  <c r="X343" i="19"/>
  <c r="C343" i="19"/>
  <c r="B343" i="19"/>
  <c r="A343" i="19"/>
  <c r="AD342" i="19"/>
  <c r="AC342" i="19"/>
  <c r="AA342" i="19"/>
  <c r="Z342" i="19"/>
  <c r="Y342" i="19"/>
  <c r="X342" i="19"/>
  <c r="C342" i="19"/>
  <c r="B342" i="19"/>
  <c r="A342" i="19"/>
  <c r="AA341" i="19"/>
  <c r="Z341" i="19"/>
  <c r="Y341" i="19"/>
  <c r="X341" i="19"/>
  <c r="C341" i="19"/>
  <c r="B341" i="19"/>
  <c r="A341" i="19"/>
  <c r="AD340" i="19"/>
  <c r="AA340" i="19"/>
  <c r="Z340" i="19"/>
  <c r="AE340" i="19" s="1"/>
  <c r="Y340" i="19"/>
  <c r="X340" i="19"/>
  <c r="C340" i="19"/>
  <c r="B340" i="19"/>
  <c r="A340" i="19"/>
  <c r="AE339" i="19"/>
  <c r="AD339" i="19"/>
  <c r="AA339" i="19"/>
  <c r="Z339" i="19"/>
  <c r="Y339" i="19"/>
  <c r="X339" i="19"/>
  <c r="C339" i="19"/>
  <c r="AC339" i="19" s="1"/>
  <c r="B339" i="19"/>
  <c r="A339" i="19"/>
  <c r="AA338" i="19"/>
  <c r="Z338" i="19"/>
  <c r="AE338" i="19" s="1"/>
  <c r="Y338" i="19"/>
  <c r="X338" i="19"/>
  <c r="C338" i="19"/>
  <c r="B338" i="19"/>
  <c r="A338" i="19"/>
  <c r="AC337" i="19"/>
  <c r="AA337" i="19"/>
  <c r="Z337" i="19"/>
  <c r="Y337" i="19"/>
  <c r="X337" i="19"/>
  <c r="C337" i="19"/>
  <c r="B337" i="19"/>
  <c r="A337" i="19"/>
  <c r="AA336" i="19"/>
  <c r="Z336" i="19"/>
  <c r="Y336" i="19"/>
  <c r="X336" i="19"/>
  <c r="C336" i="19"/>
  <c r="B336" i="19"/>
  <c r="A336" i="19"/>
  <c r="AA335" i="19"/>
  <c r="Z335" i="19"/>
  <c r="Y335" i="19"/>
  <c r="X335" i="19"/>
  <c r="C335" i="19"/>
  <c r="B335" i="19"/>
  <c r="A335" i="19"/>
  <c r="AC334" i="19"/>
  <c r="AA334" i="19"/>
  <c r="Z334" i="19"/>
  <c r="AE334" i="19" s="1"/>
  <c r="Y334" i="19"/>
  <c r="AD334" i="19" s="1"/>
  <c r="X334" i="19"/>
  <c r="C334" i="19"/>
  <c r="B334" i="19"/>
  <c r="A334" i="19"/>
  <c r="AA333" i="19"/>
  <c r="Z333" i="19"/>
  <c r="Y333" i="19"/>
  <c r="X333" i="19"/>
  <c r="C333" i="19"/>
  <c r="B333" i="19"/>
  <c r="A333" i="19"/>
  <c r="AC332" i="19"/>
  <c r="AA332" i="19"/>
  <c r="Z332" i="19"/>
  <c r="AE332" i="19" s="1"/>
  <c r="Y332" i="19"/>
  <c r="AD332" i="19" s="1"/>
  <c r="X332" i="19"/>
  <c r="C332" i="19"/>
  <c r="B332" i="19"/>
  <c r="A332" i="19"/>
  <c r="AE331" i="19"/>
  <c r="AA331" i="19"/>
  <c r="Z331" i="19"/>
  <c r="Y331" i="19"/>
  <c r="X331" i="19"/>
  <c r="C331" i="19"/>
  <c r="AC331" i="19" s="1"/>
  <c r="B331" i="19"/>
  <c r="A331" i="19"/>
  <c r="AA330" i="19"/>
  <c r="Z330" i="19"/>
  <c r="AE330" i="19" s="1"/>
  <c r="Y330" i="19"/>
  <c r="X330" i="19"/>
  <c r="C330" i="19"/>
  <c r="B330" i="19"/>
  <c r="A330" i="19"/>
  <c r="AD329" i="19"/>
  <c r="AA329" i="19"/>
  <c r="Z329" i="19"/>
  <c r="Y329" i="19"/>
  <c r="X329" i="19"/>
  <c r="C329" i="19"/>
  <c r="AC329" i="19" s="1"/>
  <c r="B329" i="19"/>
  <c r="A329" i="19"/>
  <c r="AA328" i="19"/>
  <c r="Z328" i="19"/>
  <c r="Y328" i="19"/>
  <c r="X328" i="19"/>
  <c r="C328" i="19"/>
  <c r="B328" i="19"/>
  <c r="A328" i="19"/>
  <c r="AA327" i="19"/>
  <c r="Z327" i="19"/>
  <c r="Y327" i="19"/>
  <c r="X327" i="19"/>
  <c r="C327" i="19"/>
  <c r="B327" i="19"/>
  <c r="A327" i="19"/>
  <c r="AD326" i="19"/>
  <c r="AA326" i="19"/>
  <c r="Z326" i="19"/>
  <c r="Y326" i="19"/>
  <c r="X326" i="19"/>
  <c r="C326" i="19"/>
  <c r="AE326" i="19" s="1"/>
  <c r="B326" i="19"/>
  <c r="A326" i="19"/>
  <c r="AA325" i="19"/>
  <c r="Z325" i="19"/>
  <c r="Y325" i="19"/>
  <c r="X325" i="19"/>
  <c r="C325" i="19"/>
  <c r="B325" i="19"/>
  <c r="A325" i="19"/>
  <c r="AD324" i="19"/>
  <c r="AA324" i="19"/>
  <c r="Z324" i="19"/>
  <c r="Y324" i="19"/>
  <c r="X324" i="19"/>
  <c r="C324" i="19"/>
  <c r="AC324" i="19" s="1"/>
  <c r="B324" i="19"/>
  <c r="A324" i="19"/>
  <c r="AD323" i="19"/>
  <c r="AA323" i="19"/>
  <c r="Z323" i="19"/>
  <c r="Y323" i="19"/>
  <c r="X323" i="19"/>
  <c r="C323" i="19"/>
  <c r="AE323" i="19" s="1"/>
  <c r="B323" i="19"/>
  <c r="A323" i="19"/>
  <c r="AA322" i="19"/>
  <c r="Z322" i="19"/>
  <c r="Y322" i="19"/>
  <c r="X322" i="19"/>
  <c r="C322" i="19"/>
  <c r="B322" i="19"/>
  <c r="A322" i="19"/>
  <c r="AC321" i="19"/>
  <c r="AA321" i="19"/>
  <c r="Z321" i="19"/>
  <c r="Y321" i="19"/>
  <c r="X321" i="19"/>
  <c r="C321" i="19"/>
  <c r="AD321" i="19" s="1"/>
  <c r="B321" i="19"/>
  <c r="A321" i="19"/>
  <c r="AA320" i="19"/>
  <c r="Z320" i="19"/>
  <c r="Y320" i="19"/>
  <c r="X320" i="19"/>
  <c r="C320" i="19"/>
  <c r="B320" i="19"/>
  <c r="A320" i="19"/>
  <c r="AA319" i="19"/>
  <c r="Z319" i="19"/>
  <c r="Y319" i="19"/>
  <c r="X319" i="19"/>
  <c r="C319" i="19"/>
  <c r="B319" i="19"/>
  <c r="A319" i="19"/>
  <c r="AE318" i="19"/>
  <c r="AC318" i="19"/>
  <c r="AA318" i="19"/>
  <c r="Z318" i="19"/>
  <c r="Y318" i="19"/>
  <c r="X318" i="19"/>
  <c r="C318" i="19"/>
  <c r="AD318" i="19" s="1"/>
  <c r="B318" i="19"/>
  <c r="A318" i="19"/>
  <c r="AA317" i="19"/>
  <c r="Z317" i="19"/>
  <c r="Y317" i="19"/>
  <c r="X317" i="19"/>
  <c r="C317" i="19"/>
  <c r="B317" i="19"/>
  <c r="A317" i="19"/>
  <c r="AC316" i="19"/>
  <c r="AA316" i="19"/>
  <c r="Z316" i="19"/>
  <c r="Y316" i="19"/>
  <c r="X316" i="19"/>
  <c r="C316" i="19"/>
  <c r="AD316" i="19" s="1"/>
  <c r="B316" i="19"/>
  <c r="A316" i="19"/>
  <c r="AA315" i="19"/>
  <c r="Z315" i="19"/>
  <c r="Y315" i="19"/>
  <c r="X315" i="19"/>
  <c r="C315" i="19"/>
  <c r="AC315" i="19" s="1"/>
  <c r="B315" i="19"/>
  <c r="A315" i="19"/>
  <c r="AA314" i="19"/>
  <c r="Z314" i="19"/>
  <c r="Y314" i="19"/>
  <c r="X314" i="19"/>
  <c r="AC314" i="19" s="1"/>
  <c r="C314" i="19"/>
  <c r="B314" i="19"/>
  <c r="A314" i="19"/>
  <c r="AA313" i="19"/>
  <c r="Z313" i="19"/>
  <c r="Y313" i="19"/>
  <c r="X313" i="19"/>
  <c r="C313" i="19"/>
  <c r="AF313" i="19" s="1"/>
  <c r="B313" i="19"/>
  <c r="A313" i="19"/>
  <c r="AA312" i="19"/>
  <c r="Z312" i="19"/>
  <c r="Y312" i="19"/>
  <c r="X312" i="19"/>
  <c r="C312" i="19"/>
  <c r="B312" i="19"/>
  <c r="A312" i="19"/>
  <c r="AA311" i="19"/>
  <c r="Z311" i="19"/>
  <c r="Y311" i="19"/>
  <c r="X311" i="19"/>
  <c r="C311" i="19"/>
  <c r="B311" i="19"/>
  <c r="A311" i="19"/>
  <c r="AA310" i="19"/>
  <c r="Z310" i="19"/>
  <c r="Y310" i="19"/>
  <c r="X310" i="19"/>
  <c r="C310" i="19"/>
  <c r="AF310" i="19" s="1"/>
  <c r="B310" i="19"/>
  <c r="A310" i="19"/>
  <c r="AA309" i="19"/>
  <c r="Z309" i="19"/>
  <c r="Y309" i="19"/>
  <c r="X309" i="19"/>
  <c r="C309" i="19"/>
  <c r="B309" i="19"/>
  <c r="A309" i="19"/>
  <c r="AC308" i="19"/>
  <c r="AA308" i="19"/>
  <c r="Z308" i="19"/>
  <c r="Y308" i="19"/>
  <c r="X308" i="19"/>
  <c r="C308" i="19"/>
  <c r="B308" i="19"/>
  <c r="A308" i="19"/>
  <c r="AA307" i="19"/>
  <c r="Z307" i="19"/>
  <c r="Y307" i="19"/>
  <c r="X307" i="19"/>
  <c r="C307" i="19"/>
  <c r="AC307" i="19" s="1"/>
  <c r="B307" i="19"/>
  <c r="A307" i="19"/>
  <c r="AA306" i="19"/>
  <c r="Z306" i="19"/>
  <c r="Y306" i="19"/>
  <c r="X306" i="19"/>
  <c r="AC306" i="19" s="1"/>
  <c r="C306" i="19"/>
  <c r="B306" i="19"/>
  <c r="A306" i="19"/>
  <c r="AC305" i="19"/>
  <c r="AA305" i="19"/>
  <c r="Z305" i="19"/>
  <c r="Y305" i="19"/>
  <c r="X305" i="19"/>
  <c r="C305" i="19"/>
  <c r="B305" i="19"/>
  <c r="A305" i="19"/>
  <c r="AA304" i="19"/>
  <c r="Z304" i="19"/>
  <c r="Y304" i="19"/>
  <c r="X304" i="19"/>
  <c r="C304" i="19"/>
  <c r="B304" i="19"/>
  <c r="A304" i="19"/>
  <c r="AA303" i="19"/>
  <c r="Z303" i="19"/>
  <c r="Y303" i="19"/>
  <c r="AD303" i="19" s="1"/>
  <c r="X303" i="19"/>
  <c r="C303" i="19"/>
  <c r="B303" i="19"/>
  <c r="A303" i="19"/>
  <c r="AE302" i="19"/>
  <c r="AC302" i="19"/>
  <c r="AA302" i="19"/>
  <c r="Z302" i="19"/>
  <c r="Y302" i="19"/>
  <c r="X302" i="19"/>
  <c r="C302" i="19"/>
  <c r="AD302" i="19" s="1"/>
  <c r="B302" i="19"/>
  <c r="A302" i="19"/>
  <c r="AA301" i="19"/>
  <c r="Z301" i="19"/>
  <c r="Y301" i="19"/>
  <c r="X301" i="19"/>
  <c r="C301" i="19"/>
  <c r="B301" i="19"/>
  <c r="A301" i="19"/>
  <c r="AA300" i="19"/>
  <c r="Z300" i="19"/>
  <c r="Y300" i="19"/>
  <c r="X300" i="19"/>
  <c r="C300" i="19"/>
  <c r="AC300" i="19" s="1"/>
  <c r="B300" i="19"/>
  <c r="A300" i="19"/>
  <c r="AD299" i="19"/>
  <c r="AA299" i="19"/>
  <c r="Z299" i="19"/>
  <c r="Y299" i="19"/>
  <c r="X299" i="19"/>
  <c r="C299" i="19"/>
  <c r="AE299" i="19" s="1"/>
  <c r="B299" i="19"/>
  <c r="A299" i="19"/>
  <c r="AA298" i="19"/>
  <c r="Z298" i="19"/>
  <c r="Y298" i="19"/>
  <c r="X298" i="19"/>
  <c r="C298" i="19"/>
  <c r="B298" i="19"/>
  <c r="A298" i="19"/>
  <c r="AA297" i="19"/>
  <c r="Z297" i="19"/>
  <c r="Y297" i="19"/>
  <c r="X297" i="19"/>
  <c r="C297" i="19"/>
  <c r="AC297" i="19" s="1"/>
  <c r="B297" i="19"/>
  <c r="A297" i="19"/>
  <c r="AA296" i="19"/>
  <c r="Z296" i="19"/>
  <c r="Y296" i="19"/>
  <c r="X296" i="19"/>
  <c r="C296" i="19"/>
  <c r="B296" i="19"/>
  <c r="A296" i="19"/>
  <c r="AA295" i="19"/>
  <c r="Z295" i="19"/>
  <c r="Y295" i="19"/>
  <c r="AD295" i="19" s="1"/>
  <c r="X295" i="19"/>
  <c r="C295" i="19"/>
  <c r="B295" i="19"/>
  <c r="A295" i="19"/>
  <c r="AD294" i="19"/>
  <c r="AA294" i="19"/>
  <c r="Z294" i="19"/>
  <c r="Y294" i="19"/>
  <c r="X294" i="19"/>
  <c r="C294" i="19"/>
  <c r="AE294" i="19" s="1"/>
  <c r="B294" i="19"/>
  <c r="A294" i="19"/>
  <c r="AA293" i="19"/>
  <c r="Z293" i="19"/>
  <c r="Y293" i="19"/>
  <c r="X293" i="19"/>
  <c r="C293" i="19"/>
  <c r="B293" i="19"/>
  <c r="A293" i="19"/>
  <c r="AD292" i="19"/>
  <c r="AA292" i="19"/>
  <c r="Z292" i="19"/>
  <c r="Y292" i="19"/>
  <c r="X292" i="19"/>
  <c r="C292" i="19"/>
  <c r="AC292" i="19" s="1"/>
  <c r="B292" i="19"/>
  <c r="A292" i="19"/>
  <c r="AD291" i="19"/>
  <c r="AA291" i="19"/>
  <c r="Z291" i="19"/>
  <c r="Y291" i="19"/>
  <c r="X291" i="19"/>
  <c r="C291" i="19"/>
  <c r="AE291" i="19" s="1"/>
  <c r="B291" i="19"/>
  <c r="A291" i="19"/>
  <c r="AA290" i="19"/>
  <c r="Z290" i="19"/>
  <c r="Y290" i="19"/>
  <c r="X290" i="19"/>
  <c r="C290" i="19"/>
  <c r="B290" i="19"/>
  <c r="A290" i="19"/>
  <c r="AC289" i="19"/>
  <c r="AA289" i="19"/>
  <c r="Z289" i="19"/>
  <c r="Y289" i="19"/>
  <c r="X289" i="19"/>
  <c r="C289" i="19"/>
  <c r="AD289" i="19" s="1"/>
  <c r="B289" i="19"/>
  <c r="A289" i="19"/>
  <c r="AA288" i="19"/>
  <c r="Z288" i="19"/>
  <c r="Y288" i="19"/>
  <c r="X288" i="19"/>
  <c r="C288" i="19"/>
  <c r="B288" i="19"/>
  <c r="A288" i="19"/>
  <c r="AA287" i="19"/>
  <c r="Z287" i="19"/>
  <c r="Y287" i="19"/>
  <c r="AD287" i="19" s="1"/>
  <c r="X287" i="19"/>
  <c r="C287" i="19"/>
  <c r="B287" i="19"/>
  <c r="A287" i="19"/>
  <c r="AE286" i="19"/>
  <c r="AC286" i="19"/>
  <c r="AA286" i="19"/>
  <c r="Z286" i="19"/>
  <c r="Y286" i="19"/>
  <c r="X286" i="19"/>
  <c r="C286" i="19"/>
  <c r="AD286" i="19" s="1"/>
  <c r="B286" i="19"/>
  <c r="A286" i="19"/>
  <c r="AA285" i="19"/>
  <c r="Z285" i="19"/>
  <c r="Y285" i="19"/>
  <c r="X285" i="19"/>
  <c r="C285" i="19"/>
  <c r="B285" i="19"/>
  <c r="A285" i="19"/>
  <c r="AC284" i="19"/>
  <c r="AA284" i="19"/>
  <c r="Z284" i="19"/>
  <c r="Y284" i="19"/>
  <c r="X284" i="19"/>
  <c r="C284" i="19"/>
  <c r="AD284" i="19" s="1"/>
  <c r="B284" i="19"/>
  <c r="A284" i="19"/>
  <c r="AA283" i="19"/>
  <c r="Z283" i="19"/>
  <c r="Y283" i="19"/>
  <c r="X283" i="19"/>
  <c r="C283" i="19"/>
  <c r="AC283" i="19" s="1"/>
  <c r="B283" i="19"/>
  <c r="A283" i="19"/>
  <c r="AA282" i="19"/>
  <c r="Z282" i="19"/>
  <c r="Y282" i="19"/>
  <c r="X282" i="19"/>
  <c r="AC282" i="19" s="1"/>
  <c r="C282" i="19"/>
  <c r="B282" i="19"/>
  <c r="A282" i="19"/>
  <c r="AA281" i="19"/>
  <c r="Z281" i="19"/>
  <c r="Y281" i="19"/>
  <c r="X281" i="19"/>
  <c r="C281" i="19"/>
  <c r="AF281" i="19" s="1"/>
  <c r="B281" i="19"/>
  <c r="A281" i="19"/>
  <c r="AA280" i="19"/>
  <c r="Z280" i="19"/>
  <c r="Y280" i="19"/>
  <c r="X280" i="19"/>
  <c r="C280" i="19"/>
  <c r="B280" i="19"/>
  <c r="A280" i="19"/>
  <c r="AA279" i="19"/>
  <c r="Z279" i="19"/>
  <c r="Y279" i="19"/>
  <c r="X279" i="19"/>
  <c r="C279" i="19"/>
  <c r="B279" i="19"/>
  <c r="A279" i="19"/>
  <c r="AA278" i="19"/>
  <c r="Z278" i="19"/>
  <c r="Y278" i="19"/>
  <c r="X278" i="19"/>
  <c r="C278" i="19"/>
  <c r="AF278" i="19" s="1"/>
  <c r="B278" i="19"/>
  <c r="A278" i="19"/>
  <c r="AA277" i="19"/>
  <c r="Z277" i="19"/>
  <c r="Y277" i="19"/>
  <c r="X277" i="19"/>
  <c r="C277" i="19"/>
  <c r="B277" i="19"/>
  <c r="A277" i="19"/>
  <c r="AA276" i="19"/>
  <c r="Z276" i="19"/>
  <c r="Y276" i="19"/>
  <c r="X276" i="19"/>
  <c r="C276" i="19"/>
  <c r="AF276" i="19" s="1"/>
  <c r="B276" i="19"/>
  <c r="A276" i="19"/>
  <c r="AA275" i="19"/>
  <c r="Z275" i="19"/>
  <c r="AE275" i="19" s="1"/>
  <c r="Y275" i="19"/>
  <c r="X275" i="19"/>
  <c r="C275" i="19"/>
  <c r="B275" i="19"/>
  <c r="A275" i="19"/>
  <c r="AA274" i="19"/>
  <c r="Z274" i="19"/>
  <c r="Y274" i="19"/>
  <c r="X274" i="19"/>
  <c r="C274" i="19"/>
  <c r="AF274" i="19" s="1"/>
  <c r="B274" i="19"/>
  <c r="A274" i="19"/>
  <c r="AD273" i="19"/>
  <c r="AA273" i="19"/>
  <c r="Z273" i="19"/>
  <c r="Y273" i="19"/>
  <c r="X273" i="19"/>
  <c r="C273" i="19"/>
  <c r="AF273" i="19" s="1"/>
  <c r="B273" i="19"/>
  <c r="A273" i="19"/>
  <c r="AA272" i="19"/>
  <c r="Z272" i="19"/>
  <c r="Y272" i="19"/>
  <c r="X272" i="19"/>
  <c r="C272" i="19"/>
  <c r="AF272" i="19" s="1"/>
  <c r="B272" i="19"/>
  <c r="A272" i="19"/>
  <c r="AA271" i="19"/>
  <c r="Z271" i="19"/>
  <c r="Y271" i="19"/>
  <c r="X271" i="19"/>
  <c r="C271" i="19"/>
  <c r="B271" i="19"/>
  <c r="A271" i="19"/>
  <c r="AE270" i="19"/>
  <c r="AD270" i="19"/>
  <c r="AA270" i="19"/>
  <c r="Z270" i="19"/>
  <c r="Y270" i="19"/>
  <c r="X270" i="19"/>
  <c r="C270" i="19"/>
  <c r="AF270" i="19" s="1"/>
  <c r="B270" i="19"/>
  <c r="A270" i="19"/>
  <c r="AA269" i="19"/>
  <c r="Z269" i="19"/>
  <c r="Y269" i="19"/>
  <c r="X269" i="19"/>
  <c r="C269" i="19"/>
  <c r="AF269" i="19" s="1"/>
  <c r="B269" i="19"/>
  <c r="A269" i="19"/>
  <c r="AD268" i="19"/>
  <c r="AA268" i="19"/>
  <c r="Z268" i="19"/>
  <c r="AE268" i="19" s="1"/>
  <c r="Y268" i="19"/>
  <c r="X268" i="19"/>
  <c r="C268" i="19"/>
  <c r="AF268" i="19" s="1"/>
  <c r="B268" i="19"/>
  <c r="A268" i="19"/>
  <c r="AA267" i="19"/>
  <c r="Z267" i="19"/>
  <c r="Y267" i="19"/>
  <c r="X267" i="19"/>
  <c r="C267" i="19"/>
  <c r="AC267" i="19" s="1"/>
  <c r="B267" i="19"/>
  <c r="A267" i="19"/>
  <c r="AA266" i="19"/>
  <c r="Z266" i="19"/>
  <c r="AE266" i="19" s="1"/>
  <c r="Y266" i="19"/>
  <c r="X266" i="19"/>
  <c r="AC266" i="19" s="1"/>
  <c r="C266" i="19"/>
  <c r="AF266" i="19" s="1"/>
  <c r="B266" i="19"/>
  <c r="A266" i="19"/>
  <c r="AA265" i="19"/>
  <c r="Z265" i="19"/>
  <c r="Y265" i="19"/>
  <c r="X265" i="19"/>
  <c r="C265" i="19"/>
  <c r="AF265" i="19" s="1"/>
  <c r="B265" i="19"/>
  <c r="A265" i="19"/>
  <c r="AA264" i="19"/>
  <c r="Z264" i="19"/>
  <c r="Y264" i="19"/>
  <c r="X264" i="19"/>
  <c r="C264" i="19"/>
  <c r="AF264" i="19" s="1"/>
  <c r="B264" i="19"/>
  <c r="A264" i="19"/>
  <c r="AA263" i="19"/>
  <c r="Z263" i="19"/>
  <c r="Y263" i="19"/>
  <c r="X263" i="19"/>
  <c r="C263" i="19"/>
  <c r="AF263" i="19" s="1"/>
  <c r="B263" i="19"/>
  <c r="A263" i="19"/>
  <c r="AA262" i="19"/>
  <c r="Z262" i="19"/>
  <c r="Y262" i="19"/>
  <c r="X262" i="19"/>
  <c r="C262" i="19"/>
  <c r="AF262" i="19" s="1"/>
  <c r="B262" i="19"/>
  <c r="A262" i="19"/>
  <c r="AA261" i="19"/>
  <c r="Z261" i="19"/>
  <c r="Y261" i="19"/>
  <c r="X261" i="19"/>
  <c r="C261" i="19"/>
  <c r="AF261" i="19" s="1"/>
  <c r="B261" i="19"/>
  <c r="A261" i="19"/>
  <c r="AA260" i="19"/>
  <c r="Z260" i="19"/>
  <c r="Y260" i="19"/>
  <c r="X260" i="19"/>
  <c r="C260" i="19"/>
  <c r="AF260" i="19" s="1"/>
  <c r="B260" i="19"/>
  <c r="A260" i="19"/>
  <c r="AD259" i="19"/>
  <c r="AA259" i="19"/>
  <c r="Z259" i="19"/>
  <c r="Y259" i="19"/>
  <c r="X259" i="19"/>
  <c r="C259" i="19"/>
  <c r="AE259" i="19" s="1"/>
  <c r="B259" i="19"/>
  <c r="A259" i="19"/>
  <c r="AA258" i="19"/>
  <c r="Z258" i="19"/>
  <c r="Y258" i="19"/>
  <c r="X258" i="19"/>
  <c r="C258" i="19"/>
  <c r="AF258" i="19" s="1"/>
  <c r="B258" i="19"/>
  <c r="A258" i="19"/>
  <c r="AA257" i="19"/>
  <c r="Z257" i="19"/>
  <c r="Y257" i="19"/>
  <c r="X257" i="19"/>
  <c r="AC257" i="19" s="1"/>
  <c r="C257" i="19"/>
  <c r="AF257" i="19" s="1"/>
  <c r="B257" i="19"/>
  <c r="A257" i="19"/>
  <c r="AA256" i="19"/>
  <c r="Z256" i="19"/>
  <c r="Y256" i="19"/>
  <c r="X256" i="19"/>
  <c r="C256" i="19"/>
  <c r="AF256" i="19" s="1"/>
  <c r="B256" i="19"/>
  <c r="A256" i="19"/>
  <c r="AA255" i="19"/>
  <c r="Z255" i="19"/>
  <c r="Y255" i="19"/>
  <c r="AD255" i="19" s="1"/>
  <c r="X255" i="19"/>
  <c r="C255" i="19"/>
  <c r="AF255" i="19" s="1"/>
  <c r="B255" i="19"/>
  <c r="A255" i="19"/>
  <c r="AA254" i="19"/>
  <c r="Z254" i="19"/>
  <c r="Y254" i="19"/>
  <c r="X254" i="19"/>
  <c r="AC254" i="19" s="1"/>
  <c r="C254" i="19"/>
  <c r="AF254" i="19" s="1"/>
  <c r="B254" i="19"/>
  <c r="A254" i="19"/>
  <c r="AA253" i="19"/>
  <c r="Z253" i="19"/>
  <c r="Y253" i="19"/>
  <c r="X253" i="19"/>
  <c r="C253" i="19"/>
  <c r="AF253" i="19" s="1"/>
  <c r="B253" i="19"/>
  <c r="A253" i="19"/>
  <c r="AA252" i="19"/>
  <c r="Z252" i="19"/>
  <c r="Y252" i="19"/>
  <c r="AD252" i="19" s="1"/>
  <c r="X252" i="19"/>
  <c r="C252" i="19"/>
  <c r="AF252" i="19" s="1"/>
  <c r="B252" i="19"/>
  <c r="A252" i="19"/>
  <c r="AD251" i="19"/>
  <c r="AA251" i="19"/>
  <c r="Z251" i="19"/>
  <c r="Y251" i="19"/>
  <c r="X251" i="19"/>
  <c r="C251" i="19"/>
  <c r="AE251" i="19" s="1"/>
  <c r="B251" i="19"/>
  <c r="A251" i="19"/>
  <c r="AA250" i="19"/>
  <c r="Z250" i="19"/>
  <c r="Y250" i="19"/>
  <c r="X250" i="19"/>
  <c r="C250" i="19"/>
  <c r="AF250" i="19" s="1"/>
  <c r="B250" i="19"/>
  <c r="A250" i="19"/>
  <c r="AA249" i="19"/>
  <c r="Z249" i="19"/>
  <c r="Y249" i="19"/>
  <c r="X249" i="19"/>
  <c r="AC249" i="19" s="1"/>
  <c r="C249" i="19"/>
  <c r="AF249" i="19" s="1"/>
  <c r="B249" i="19"/>
  <c r="A249" i="19"/>
  <c r="AA248" i="19"/>
  <c r="Z248" i="19"/>
  <c r="Y248" i="19"/>
  <c r="X248" i="19"/>
  <c r="C248" i="19"/>
  <c r="AF248" i="19" s="1"/>
  <c r="B248" i="19"/>
  <c r="A248" i="19"/>
  <c r="AA247" i="19"/>
  <c r="Z247" i="19"/>
  <c r="Y247" i="19"/>
  <c r="AD247" i="19" s="1"/>
  <c r="X247" i="19"/>
  <c r="C247" i="19"/>
  <c r="AF247" i="19" s="1"/>
  <c r="B247" i="19"/>
  <c r="A247" i="19"/>
  <c r="AA246" i="19"/>
  <c r="Z246" i="19"/>
  <c r="Y246" i="19"/>
  <c r="X246" i="19"/>
  <c r="AC246" i="19" s="1"/>
  <c r="C246" i="19"/>
  <c r="AF246" i="19" s="1"/>
  <c r="B246" i="19"/>
  <c r="A246" i="19"/>
  <c r="AA245" i="19"/>
  <c r="Z245" i="19"/>
  <c r="Y245" i="19"/>
  <c r="X245" i="19"/>
  <c r="C245" i="19"/>
  <c r="AF245" i="19" s="1"/>
  <c r="B245" i="19"/>
  <c r="A245" i="19"/>
  <c r="AA244" i="19"/>
  <c r="Z244" i="19"/>
  <c r="Y244" i="19"/>
  <c r="AD244" i="19" s="1"/>
  <c r="X244" i="19"/>
  <c r="C244" i="19"/>
  <c r="AF244" i="19" s="1"/>
  <c r="B244" i="19"/>
  <c r="A244" i="19"/>
  <c r="AD243" i="19"/>
  <c r="AA243" i="19"/>
  <c r="Z243" i="19"/>
  <c r="Y243" i="19"/>
  <c r="X243" i="19"/>
  <c r="C243" i="19"/>
  <c r="AE243" i="19" s="1"/>
  <c r="B243" i="19"/>
  <c r="A243" i="19"/>
  <c r="AA242" i="19"/>
  <c r="Z242" i="19"/>
  <c r="Y242" i="19"/>
  <c r="X242" i="19"/>
  <c r="C242" i="19"/>
  <c r="AF242" i="19" s="1"/>
  <c r="B242" i="19"/>
  <c r="A242" i="19"/>
  <c r="AA241" i="19"/>
  <c r="Z241" i="19"/>
  <c r="Y241" i="19"/>
  <c r="X241" i="19"/>
  <c r="AC241" i="19" s="1"/>
  <c r="C241" i="19"/>
  <c r="AF241" i="19" s="1"/>
  <c r="B241" i="19"/>
  <c r="A241" i="19"/>
  <c r="AA240" i="19"/>
  <c r="Z240" i="19"/>
  <c r="Y240" i="19"/>
  <c r="X240" i="19"/>
  <c r="C240" i="19"/>
  <c r="AF240" i="19" s="1"/>
  <c r="B240" i="19"/>
  <c r="A240" i="19"/>
  <c r="AA239" i="19"/>
  <c r="Z239" i="19"/>
  <c r="Y239" i="19"/>
  <c r="AD239" i="19" s="1"/>
  <c r="X239" i="19"/>
  <c r="C239" i="19"/>
  <c r="AF239" i="19" s="1"/>
  <c r="B239" i="19"/>
  <c r="A239" i="19"/>
  <c r="AA238" i="19"/>
  <c r="Z238" i="19"/>
  <c r="Y238" i="19"/>
  <c r="X238" i="19"/>
  <c r="AC238" i="19" s="1"/>
  <c r="C238" i="19"/>
  <c r="AF238" i="19" s="1"/>
  <c r="B238" i="19"/>
  <c r="A238" i="19"/>
  <c r="AA237" i="19"/>
  <c r="Z237" i="19"/>
  <c r="Y237" i="19"/>
  <c r="X237" i="19"/>
  <c r="C237" i="19"/>
  <c r="AF237" i="19" s="1"/>
  <c r="B237" i="19"/>
  <c r="A237" i="19"/>
  <c r="AA236" i="19"/>
  <c r="Z236" i="19"/>
  <c r="Y236" i="19"/>
  <c r="X236" i="19"/>
  <c r="C236" i="19"/>
  <c r="AC236" i="19" s="1"/>
  <c r="B236" i="19"/>
  <c r="A236" i="19"/>
  <c r="AD235" i="19"/>
  <c r="AA235" i="19"/>
  <c r="Z235" i="19"/>
  <c r="Y235" i="19"/>
  <c r="X235" i="19"/>
  <c r="C235" i="19"/>
  <c r="AE235" i="19" s="1"/>
  <c r="B235" i="19"/>
  <c r="A235" i="19"/>
  <c r="AA234" i="19"/>
  <c r="Z234" i="19"/>
  <c r="Y234" i="19"/>
  <c r="X234" i="19"/>
  <c r="C234" i="19"/>
  <c r="AF234" i="19" s="1"/>
  <c r="B234" i="19"/>
  <c r="A234" i="19"/>
  <c r="AA233" i="19"/>
  <c r="Z233" i="19"/>
  <c r="Y233" i="19"/>
  <c r="X233" i="19"/>
  <c r="AC233" i="19" s="1"/>
  <c r="C233" i="19"/>
  <c r="AF233" i="19" s="1"/>
  <c r="B233" i="19"/>
  <c r="A233" i="19"/>
  <c r="AA232" i="19"/>
  <c r="Z232" i="19"/>
  <c r="Y232" i="19"/>
  <c r="X232" i="19"/>
  <c r="C232" i="19"/>
  <c r="AF232" i="19" s="1"/>
  <c r="B232" i="19"/>
  <c r="A232" i="19"/>
  <c r="AA231" i="19"/>
  <c r="Z231" i="19"/>
  <c r="Y231" i="19"/>
  <c r="AD231" i="19" s="1"/>
  <c r="X231" i="19"/>
  <c r="C231" i="19"/>
  <c r="AF231" i="19" s="1"/>
  <c r="B231" i="19"/>
  <c r="A231" i="19"/>
  <c r="AA230" i="19"/>
  <c r="Z230" i="19"/>
  <c r="Y230" i="19"/>
  <c r="X230" i="19"/>
  <c r="AC230" i="19" s="1"/>
  <c r="C230" i="19"/>
  <c r="AF230" i="19" s="1"/>
  <c r="B230" i="19"/>
  <c r="A230" i="19"/>
  <c r="AA229" i="19"/>
  <c r="Z229" i="19"/>
  <c r="Y229" i="19"/>
  <c r="X229" i="19"/>
  <c r="C229" i="19"/>
  <c r="B229" i="19"/>
  <c r="A229" i="19"/>
  <c r="AA228" i="19"/>
  <c r="Z228" i="19"/>
  <c r="Y228" i="19"/>
  <c r="X228" i="19"/>
  <c r="C228" i="19"/>
  <c r="AF228" i="19" s="1"/>
  <c r="B228" i="19"/>
  <c r="A228" i="19"/>
  <c r="AD227" i="19"/>
  <c r="AA227" i="19"/>
  <c r="Z227" i="19"/>
  <c r="Y227" i="19"/>
  <c r="X227" i="19"/>
  <c r="C227" i="19"/>
  <c r="AE227" i="19" s="1"/>
  <c r="B227" i="19"/>
  <c r="A227" i="19"/>
  <c r="AA226" i="19"/>
  <c r="Z226" i="19"/>
  <c r="Y226" i="19"/>
  <c r="X226" i="19"/>
  <c r="C226" i="19"/>
  <c r="AF226" i="19" s="1"/>
  <c r="B226" i="19"/>
  <c r="A226" i="19"/>
  <c r="AA225" i="19"/>
  <c r="Z225" i="19"/>
  <c r="Y225" i="19"/>
  <c r="X225" i="19"/>
  <c r="AC225" i="19" s="1"/>
  <c r="C225" i="19"/>
  <c r="AF225" i="19" s="1"/>
  <c r="B225" i="19"/>
  <c r="A225" i="19"/>
  <c r="AE224" i="19"/>
  <c r="AA224" i="19"/>
  <c r="AF224" i="19" s="1"/>
  <c r="Z224" i="19"/>
  <c r="Y224" i="19"/>
  <c r="X224" i="19"/>
  <c r="C224" i="19"/>
  <c r="B224" i="19"/>
  <c r="A224" i="19"/>
  <c r="AA223" i="19"/>
  <c r="Z223" i="19"/>
  <c r="Y223" i="19"/>
  <c r="X223" i="19"/>
  <c r="C223" i="19"/>
  <c r="AF223" i="19" s="1"/>
  <c r="B223" i="19"/>
  <c r="A223" i="19"/>
  <c r="AC222" i="19"/>
  <c r="AA222" i="19"/>
  <c r="Z222" i="19"/>
  <c r="AE222" i="19" s="1"/>
  <c r="Y222" i="19"/>
  <c r="AD222" i="19" s="1"/>
  <c r="X222" i="19"/>
  <c r="C222" i="19"/>
  <c r="B222" i="19"/>
  <c r="A222" i="19"/>
  <c r="AF221" i="19"/>
  <c r="AA221" i="19"/>
  <c r="Z221" i="19"/>
  <c r="Y221" i="19"/>
  <c r="X221" i="19"/>
  <c r="C221" i="19"/>
  <c r="B221" i="19"/>
  <c r="A221" i="19"/>
  <c r="AC220" i="19"/>
  <c r="AA220" i="19"/>
  <c r="Z220" i="19"/>
  <c r="AE220" i="19" s="1"/>
  <c r="Y220" i="19"/>
  <c r="X220" i="19"/>
  <c r="C220" i="19"/>
  <c r="B220" i="19"/>
  <c r="A220" i="19"/>
  <c r="AE219" i="19"/>
  <c r="AA219" i="19"/>
  <c r="Z219" i="19"/>
  <c r="Y219" i="19"/>
  <c r="X219" i="19"/>
  <c r="C219" i="19"/>
  <c r="AC219" i="19" s="1"/>
  <c r="B219" i="19"/>
  <c r="A219" i="19"/>
  <c r="AA218" i="19"/>
  <c r="Z218" i="19"/>
  <c r="Y218" i="19"/>
  <c r="X218" i="19"/>
  <c r="C218" i="19"/>
  <c r="AF218" i="19" s="1"/>
  <c r="B218" i="19"/>
  <c r="A218" i="19"/>
  <c r="AD217" i="19"/>
  <c r="AA217" i="19"/>
  <c r="Z217" i="19"/>
  <c r="Y217" i="19"/>
  <c r="X217" i="19"/>
  <c r="C217" i="19"/>
  <c r="AC217" i="19" s="1"/>
  <c r="B217" i="19"/>
  <c r="A217" i="19"/>
  <c r="AE216" i="19"/>
  <c r="AA216" i="19"/>
  <c r="Z216" i="19"/>
  <c r="Y216" i="19"/>
  <c r="X216" i="19"/>
  <c r="C216" i="19"/>
  <c r="AF216" i="19" s="1"/>
  <c r="B216" i="19"/>
  <c r="A216" i="19"/>
  <c r="AD215" i="19"/>
  <c r="AA215" i="19"/>
  <c r="Z215" i="19"/>
  <c r="Y215" i="19"/>
  <c r="X215" i="19"/>
  <c r="C215" i="19"/>
  <c r="B215" i="19"/>
  <c r="A215" i="19"/>
  <c r="AA214" i="19"/>
  <c r="Z214" i="19"/>
  <c r="Y214" i="19"/>
  <c r="X214" i="19"/>
  <c r="C214" i="19"/>
  <c r="AF214" i="19" s="1"/>
  <c r="B214" i="19"/>
  <c r="A214" i="19"/>
  <c r="AA213" i="19"/>
  <c r="Z213" i="19"/>
  <c r="Y213" i="19"/>
  <c r="X213" i="19"/>
  <c r="C213" i="19"/>
  <c r="B213" i="19"/>
  <c r="A213" i="19"/>
  <c r="AC212" i="19"/>
  <c r="AA212" i="19"/>
  <c r="Z212" i="19"/>
  <c r="Y212" i="19"/>
  <c r="X212" i="19"/>
  <c r="C212" i="19"/>
  <c r="B212" i="19"/>
  <c r="A212" i="19"/>
  <c r="AA211" i="19"/>
  <c r="Z211" i="19"/>
  <c r="Y211" i="19"/>
  <c r="X211" i="19"/>
  <c r="C211" i="19"/>
  <c r="AC211" i="19" s="1"/>
  <c r="B211" i="19"/>
  <c r="A211" i="19"/>
  <c r="AA210" i="19"/>
  <c r="Z210" i="19"/>
  <c r="Y210" i="19"/>
  <c r="X210" i="19"/>
  <c r="C210" i="19"/>
  <c r="AF210" i="19" s="1"/>
  <c r="B210" i="19"/>
  <c r="A210" i="19"/>
  <c r="AD209" i="19"/>
  <c r="AA209" i="19"/>
  <c r="Z209" i="19"/>
  <c r="Y209" i="19"/>
  <c r="X209" i="19"/>
  <c r="C209" i="19"/>
  <c r="B209" i="19"/>
  <c r="A209" i="19"/>
  <c r="AA208" i="19"/>
  <c r="Z208" i="19"/>
  <c r="Y208" i="19"/>
  <c r="X208" i="19"/>
  <c r="C208" i="19"/>
  <c r="AD208" i="19" s="1"/>
  <c r="B208" i="19"/>
  <c r="A208" i="19"/>
  <c r="AA207" i="19"/>
  <c r="Z207" i="19"/>
  <c r="Y207" i="19"/>
  <c r="X207" i="19"/>
  <c r="C207" i="19"/>
  <c r="B207" i="19"/>
  <c r="A207" i="19"/>
  <c r="AC206" i="19"/>
  <c r="AA206" i="19"/>
  <c r="Z206" i="19"/>
  <c r="Y206" i="19"/>
  <c r="X206" i="19"/>
  <c r="C206" i="19"/>
  <c r="B206" i="19"/>
  <c r="A206" i="19"/>
  <c r="AA205" i="19"/>
  <c r="Z205" i="19"/>
  <c r="Y205" i="19"/>
  <c r="X205" i="19"/>
  <c r="C205" i="19"/>
  <c r="AC205" i="19" s="1"/>
  <c r="B205" i="19"/>
  <c r="A205" i="19"/>
  <c r="AA204" i="19"/>
  <c r="Z204" i="19"/>
  <c r="AE204" i="19" s="1"/>
  <c r="Y204" i="19"/>
  <c r="AD204" i="19" s="1"/>
  <c r="X204" i="19"/>
  <c r="C204" i="19"/>
  <c r="B204" i="19"/>
  <c r="A204" i="19"/>
  <c r="AD203" i="19"/>
  <c r="AA203" i="19"/>
  <c r="Z203" i="19"/>
  <c r="Y203" i="19"/>
  <c r="X203" i="19"/>
  <c r="C203" i="19"/>
  <c r="AC203" i="19" s="1"/>
  <c r="B203" i="19"/>
  <c r="A203" i="19"/>
  <c r="AA202" i="19"/>
  <c r="Z202" i="19"/>
  <c r="Y202" i="19"/>
  <c r="X202" i="19"/>
  <c r="C202" i="19"/>
  <c r="B202" i="19"/>
  <c r="A202" i="19"/>
  <c r="AA201" i="19"/>
  <c r="Z201" i="19"/>
  <c r="AE201" i="19" s="1"/>
  <c r="Y201" i="19"/>
  <c r="AD201" i="19" s="1"/>
  <c r="X201" i="19"/>
  <c r="C201" i="19"/>
  <c r="B201" i="19"/>
  <c r="A201" i="19"/>
  <c r="AD200" i="19"/>
  <c r="AA200" i="19"/>
  <c r="Z200" i="19"/>
  <c r="Y200" i="19"/>
  <c r="X200" i="19"/>
  <c r="C200" i="19"/>
  <c r="AE200" i="19" s="1"/>
  <c r="B200" i="19"/>
  <c r="A200" i="19"/>
  <c r="AA199" i="19"/>
  <c r="Z199" i="19"/>
  <c r="Y199" i="19"/>
  <c r="X199" i="19"/>
  <c r="C199" i="19"/>
  <c r="B199" i="19"/>
  <c r="A199" i="19"/>
  <c r="AC198" i="19"/>
  <c r="AA198" i="19"/>
  <c r="Z198" i="19"/>
  <c r="AE198" i="19" s="1"/>
  <c r="Y198" i="19"/>
  <c r="X198" i="19"/>
  <c r="C198" i="19"/>
  <c r="AF198" i="19" s="1"/>
  <c r="B198" i="19"/>
  <c r="A198" i="19"/>
  <c r="AA197" i="19"/>
  <c r="Z197" i="19"/>
  <c r="Y197" i="19"/>
  <c r="X197" i="19"/>
  <c r="C197" i="19"/>
  <c r="B197" i="19"/>
  <c r="A197" i="19"/>
  <c r="AB350" i="18"/>
  <c r="AA350" i="18"/>
  <c r="Z350" i="18"/>
  <c r="Y350" i="18"/>
  <c r="D350" i="18"/>
  <c r="AG350" i="18" s="1"/>
  <c r="C350" i="18"/>
  <c r="B350" i="18"/>
  <c r="A350" i="18"/>
  <c r="AB349" i="18"/>
  <c r="AA349" i="18"/>
  <c r="Z349" i="18"/>
  <c r="Y349" i="18"/>
  <c r="D349" i="18"/>
  <c r="AG349" i="18" s="1"/>
  <c r="C349" i="18"/>
  <c r="B349" i="18"/>
  <c r="A349" i="18"/>
  <c r="AB348" i="18"/>
  <c r="AA348" i="18"/>
  <c r="Z348" i="18"/>
  <c r="Y348" i="18"/>
  <c r="D348" i="18"/>
  <c r="AG348" i="18" s="1"/>
  <c r="C348" i="18"/>
  <c r="B348" i="18"/>
  <c r="A348" i="18"/>
  <c r="AB347" i="18"/>
  <c r="AA347" i="18"/>
  <c r="Z347" i="18"/>
  <c r="Y347" i="18"/>
  <c r="D347" i="18"/>
  <c r="AD347" i="18" s="1"/>
  <c r="C347" i="18"/>
  <c r="B347" i="18"/>
  <c r="A347" i="18"/>
  <c r="AB346" i="18"/>
  <c r="AA346" i="18"/>
  <c r="Z346" i="18"/>
  <c r="Y346" i="18"/>
  <c r="D346" i="18"/>
  <c r="AG346" i="18" s="1"/>
  <c r="C346" i="18"/>
  <c r="B346" i="18"/>
  <c r="A346" i="18"/>
  <c r="AB345" i="18"/>
  <c r="AA345" i="18"/>
  <c r="Z345" i="18"/>
  <c r="Y345" i="18"/>
  <c r="D345" i="18"/>
  <c r="AD345" i="18" s="1"/>
  <c r="C345" i="18"/>
  <c r="B345" i="18"/>
  <c r="A345" i="18"/>
  <c r="AB344" i="18"/>
  <c r="AG344" i="18" s="1"/>
  <c r="AA344" i="18"/>
  <c r="Z344" i="18"/>
  <c r="Y344" i="18"/>
  <c r="D344" i="18"/>
  <c r="C344" i="18"/>
  <c r="B344" i="18"/>
  <c r="A344" i="18"/>
  <c r="AD343" i="18"/>
  <c r="AB343" i="18"/>
  <c r="AA343" i="18"/>
  <c r="AF343" i="18" s="1"/>
  <c r="Z343" i="18"/>
  <c r="Y343" i="18"/>
  <c r="D343" i="18"/>
  <c r="AG343" i="18" s="1"/>
  <c r="C343" i="18"/>
  <c r="B343" i="18"/>
  <c r="A343" i="18"/>
  <c r="AB342" i="18"/>
  <c r="AA342" i="18"/>
  <c r="Z342" i="18"/>
  <c r="Y342" i="18"/>
  <c r="D342" i="18"/>
  <c r="AG342" i="18" s="1"/>
  <c r="C342" i="18"/>
  <c r="B342" i="18"/>
  <c r="A342" i="18"/>
  <c r="AB341" i="18"/>
  <c r="AA341" i="18"/>
  <c r="AF341" i="18" s="1"/>
  <c r="Z341" i="18"/>
  <c r="Y341" i="18"/>
  <c r="AD341" i="18" s="1"/>
  <c r="D341" i="18"/>
  <c r="C341" i="18"/>
  <c r="B341" i="18"/>
  <c r="A341" i="18"/>
  <c r="AB340" i="18"/>
  <c r="AA340" i="18"/>
  <c r="Z340" i="18"/>
  <c r="Y340" i="18"/>
  <c r="D340" i="18"/>
  <c r="C340" i="18"/>
  <c r="B340" i="18"/>
  <c r="A340" i="18"/>
  <c r="AB339" i="18"/>
  <c r="AA339" i="18"/>
  <c r="Z339" i="18"/>
  <c r="Y339" i="18"/>
  <c r="D339" i="18"/>
  <c r="AD339" i="18" s="1"/>
  <c r="C339" i="18"/>
  <c r="B339" i="18"/>
  <c r="A339" i="18"/>
  <c r="AG338" i="18"/>
  <c r="AB338" i="18"/>
  <c r="AA338" i="18"/>
  <c r="Z338" i="18"/>
  <c r="Y338" i="18"/>
  <c r="D338" i="18"/>
  <c r="C338" i="18"/>
  <c r="B338" i="18"/>
  <c r="A338" i="18"/>
  <c r="AB337" i="18"/>
  <c r="AA337" i="18"/>
  <c r="Z337" i="18"/>
  <c r="Y337" i="18"/>
  <c r="D337" i="18"/>
  <c r="AD337" i="18" s="1"/>
  <c r="C337" i="18"/>
  <c r="B337" i="18"/>
  <c r="A337" i="18"/>
  <c r="AB336" i="18"/>
  <c r="AA336" i="18"/>
  <c r="Z336" i="18"/>
  <c r="Y336" i="18"/>
  <c r="D336" i="18"/>
  <c r="AG336" i="18" s="1"/>
  <c r="C336" i="18"/>
  <c r="B336" i="18"/>
  <c r="A336" i="18"/>
  <c r="AB335" i="18"/>
  <c r="AA335" i="18"/>
  <c r="Z335" i="18"/>
  <c r="Y335" i="18"/>
  <c r="D335" i="18"/>
  <c r="AG335" i="18" s="1"/>
  <c r="C335" i="18"/>
  <c r="B335" i="18"/>
  <c r="A335" i="18"/>
  <c r="AB334" i="18"/>
  <c r="AA334" i="18"/>
  <c r="Z334" i="18"/>
  <c r="Y334" i="18"/>
  <c r="D334" i="18"/>
  <c r="AG334" i="18" s="1"/>
  <c r="C334" i="18"/>
  <c r="B334" i="18"/>
  <c r="A334" i="18"/>
  <c r="AB333" i="18"/>
  <c r="AA333" i="18"/>
  <c r="Z333" i="18"/>
  <c r="Y333" i="18"/>
  <c r="AD333" i="18" s="1"/>
  <c r="D333" i="18"/>
  <c r="C333" i="18"/>
  <c r="B333" i="18"/>
  <c r="A333" i="18"/>
  <c r="AB332" i="18"/>
  <c r="AA332" i="18"/>
  <c r="Z332" i="18"/>
  <c r="Y332" i="18"/>
  <c r="D332" i="18"/>
  <c r="C332" i="18"/>
  <c r="B332" i="18"/>
  <c r="A332" i="18"/>
  <c r="AB331" i="18"/>
  <c r="AA331" i="18"/>
  <c r="Z331" i="18"/>
  <c r="Y331" i="18"/>
  <c r="D331" i="18"/>
  <c r="AD331" i="18" s="1"/>
  <c r="C331" i="18"/>
  <c r="B331" i="18"/>
  <c r="A331" i="18"/>
  <c r="AB330" i="18"/>
  <c r="AA330" i="18"/>
  <c r="Z330" i="18"/>
  <c r="Y330" i="18"/>
  <c r="D330" i="18"/>
  <c r="C330" i="18"/>
  <c r="B330" i="18"/>
  <c r="A330" i="18"/>
  <c r="AD329" i="18"/>
  <c r="AB329" i="18"/>
  <c r="AA329" i="18"/>
  <c r="Z329" i="18"/>
  <c r="Y329" i="18"/>
  <c r="D329" i="18"/>
  <c r="C329" i="18"/>
  <c r="B329" i="18"/>
  <c r="A329" i="18"/>
  <c r="AG328" i="18"/>
  <c r="AB328" i="18"/>
  <c r="AA328" i="18"/>
  <c r="Z328" i="18"/>
  <c r="Y328" i="18"/>
  <c r="D328" i="18"/>
  <c r="C328" i="18"/>
  <c r="B328" i="18"/>
  <c r="A328" i="18"/>
  <c r="AB327" i="18"/>
  <c r="AA327" i="18"/>
  <c r="Z327" i="18"/>
  <c r="Y327" i="18"/>
  <c r="D327" i="18"/>
  <c r="C327" i="18"/>
  <c r="B327" i="18"/>
  <c r="A327" i="18"/>
  <c r="AB326" i="18"/>
  <c r="AA326" i="18"/>
  <c r="Z326" i="18"/>
  <c r="Y326" i="18"/>
  <c r="D326" i="18"/>
  <c r="C326" i="18"/>
  <c r="B326" i="18"/>
  <c r="A326" i="18"/>
  <c r="AB325" i="18"/>
  <c r="AA325" i="18"/>
  <c r="Z325" i="18"/>
  <c r="Y325" i="18"/>
  <c r="D325" i="18"/>
  <c r="AG325" i="18" s="1"/>
  <c r="C325" i="18"/>
  <c r="B325" i="18"/>
  <c r="A325" i="18"/>
  <c r="AB324" i="18"/>
  <c r="AA324" i="18"/>
  <c r="Z324" i="18"/>
  <c r="Y324" i="18"/>
  <c r="D324" i="18"/>
  <c r="AG324" i="18" s="1"/>
  <c r="C324" i="18"/>
  <c r="B324" i="18"/>
  <c r="A324" i="18"/>
  <c r="AB323" i="18"/>
  <c r="AA323" i="18"/>
  <c r="Z323" i="18"/>
  <c r="Y323" i="18"/>
  <c r="D323" i="18"/>
  <c r="AD323" i="18" s="1"/>
  <c r="C323" i="18"/>
  <c r="B323" i="18"/>
  <c r="A323" i="18"/>
  <c r="AG322" i="18"/>
  <c r="AB322" i="18"/>
  <c r="AA322" i="18"/>
  <c r="Z322" i="18"/>
  <c r="Y322" i="18"/>
  <c r="D322" i="18"/>
  <c r="C322" i="18"/>
  <c r="B322" i="18"/>
  <c r="A322" i="18"/>
  <c r="AB321" i="18"/>
  <c r="AA321" i="18"/>
  <c r="AF321" i="18" s="1"/>
  <c r="Z321" i="18"/>
  <c r="Y321" i="18"/>
  <c r="D321" i="18"/>
  <c r="AD321" i="18" s="1"/>
  <c r="C321" i="18"/>
  <c r="B321" i="18"/>
  <c r="A321" i="18"/>
  <c r="AB320" i="18"/>
  <c r="AG320" i="18" s="1"/>
  <c r="AA320" i="18"/>
  <c r="Z320" i="18"/>
  <c r="Y320" i="18"/>
  <c r="D320" i="18"/>
  <c r="C320" i="18"/>
  <c r="B320" i="18"/>
  <c r="A320" i="18"/>
  <c r="AD319" i="18"/>
  <c r="AB319" i="18"/>
  <c r="AA319" i="18"/>
  <c r="Z319" i="18"/>
  <c r="Y319" i="18"/>
  <c r="D319" i="18"/>
  <c r="C319" i="18"/>
  <c r="B319" i="18"/>
  <c r="A319" i="18"/>
  <c r="AB318" i="18"/>
  <c r="AA318" i="18"/>
  <c r="Z318" i="18"/>
  <c r="Y318" i="18"/>
  <c r="D318" i="18"/>
  <c r="C318" i="18"/>
  <c r="B318" i="18"/>
  <c r="A318" i="18"/>
  <c r="AD317" i="18"/>
  <c r="AB317" i="18"/>
  <c r="AA317" i="18"/>
  <c r="AF317" i="18" s="1"/>
  <c r="Z317" i="18"/>
  <c r="Y317" i="18"/>
  <c r="D317" i="18"/>
  <c r="AG317" i="18" s="1"/>
  <c r="C317" i="18"/>
  <c r="B317" i="18"/>
  <c r="A317" i="18"/>
  <c r="AB316" i="18"/>
  <c r="AA316" i="18"/>
  <c r="Z316" i="18"/>
  <c r="Y316" i="18"/>
  <c r="D316" i="18"/>
  <c r="AG316" i="18" s="1"/>
  <c r="C316" i="18"/>
  <c r="B316" i="18"/>
  <c r="A316" i="18"/>
  <c r="AB315" i="18"/>
  <c r="AA315" i="18"/>
  <c r="Z315" i="18"/>
  <c r="Y315" i="18"/>
  <c r="D315" i="18"/>
  <c r="AD315" i="18" s="1"/>
  <c r="C315" i="18"/>
  <c r="B315" i="18"/>
  <c r="A315" i="18"/>
  <c r="AB314" i="18"/>
  <c r="AA314" i="18"/>
  <c r="Z314" i="18"/>
  <c r="Y314" i="18"/>
  <c r="D314" i="18"/>
  <c r="AG314" i="18" s="1"/>
  <c r="C314" i="18"/>
  <c r="B314" i="18"/>
  <c r="A314" i="18"/>
  <c r="AB313" i="18"/>
  <c r="AA313" i="18"/>
  <c r="Z313" i="18"/>
  <c r="Y313" i="18"/>
  <c r="D313" i="18"/>
  <c r="AD313" i="18" s="1"/>
  <c r="C313" i="18"/>
  <c r="B313" i="18"/>
  <c r="A313" i="18"/>
  <c r="AG312" i="18"/>
  <c r="AB312" i="18"/>
  <c r="AA312" i="18"/>
  <c r="Z312" i="18"/>
  <c r="Y312" i="18"/>
  <c r="D312" i="18"/>
  <c r="C312" i="18"/>
  <c r="B312" i="18"/>
  <c r="A312" i="18"/>
  <c r="AB311" i="18"/>
  <c r="AA311" i="18"/>
  <c r="AF311" i="18" s="1"/>
  <c r="Z311" i="18"/>
  <c r="Y311" i="18"/>
  <c r="D311" i="18"/>
  <c r="AG311" i="18" s="1"/>
  <c r="C311" i="18"/>
  <c r="B311" i="18"/>
  <c r="A311" i="18"/>
  <c r="AB310" i="18"/>
  <c r="AA310" i="18"/>
  <c r="Z310" i="18"/>
  <c r="Y310" i="18"/>
  <c r="D310" i="18"/>
  <c r="AG310" i="18" s="1"/>
  <c r="C310" i="18"/>
  <c r="B310" i="18"/>
  <c r="A310" i="18"/>
  <c r="AB309" i="18"/>
  <c r="AA309" i="18"/>
  <c r="AF309" i="18" s="1"/>
  <c r="Z309" i="18"/>
  <c r="Y309" i="18"/>
  <c r="AD309" i="18" s="1"/>
  <c r="D309" i="18"/>
  <c r="C309" i="18"/>
  <c r="B309" i="18"/>
  <c r="A309" i="18"/>
  <c r="AB308" i="18"/>
  <c r="AA308" i="18"/>
  <c r="Z308" i="18"/>
  <c r="Y308" i="18"/>
  <c r="D308" i="18"/>
  <c r="C308" i="18"/>
  <c r="B308" i="18"/>
  <c r="A308" i="18"/>
  <c r="AD307" i="18"/>
  <c r="AB307" i="18"/>
  <c r="AA307" i="18"/>
  <c r="Z307" i="18"/>
  <c r="Y307" i="18"/>
  <c r="D307" i="18"/>
  <c r="C307" i="18"/>
  <c r="B307" i="18"/>
  <c r="A307" i="18"/>
  <c r="AG306" i="18"/>
  <c r="AB306" i="18"/>
  <c r="AA306" i="18"/>
  <c r="Z306" i="18"/>
  <c r="Y306" i="18"/>
  <c r="D306" i="18"/>
  <c r="C306" i="18"/>
  <c r="B306" i="18"/>
  <c r="A306" i="18"/>
  <c r="AB305" i="18"/>
  <c r="AA305" i="18"/>
  <c r="Z305" i="18"/>
  <c r="Y305" i="18"/>
  <c r="D305" i="18"/>
  <c r="AD305" i="18" s="1"/>
  <c r="C305" i="18"/>
  <c r="B305" i="18"/>
  <c r="A305" i="18"/>
  <c r="AB304" i="18"/>
  <c r="AA304" i="18"/>
  <c r="Z304" i="18"/>
  <c r="Y304" i="18"/>
  <c r="D304" i="18"/>
  <c r="AG304" i="18" s="1"/>
  <c r="C304" i="18"/>
  <c r="B304" i="18"/>
  <c r="A304" i="18"/>
  <c r="AB303" i="18"/>
  <c r="AA303" i="18"/>
  <c r="Z303" i="18"/>
  <c r="Y303" i="18"/>
  <c r="D303" i="18"/>
  <c r="AG303" i="18" s="1"/>
  <c r="C303" i="18"/>
  <c r="B303" i="18"/>
  <c r="A303" i="18"/>
  <c r="AB302" i="18"/>
  <c r="AA302" i="18"/>
  <c r="Z302" i="18"/>
  <c r="Y302" i="18"/>
  <c r="D302" i="18"/>
  <c r="AG302" i="18" s="1"/>
  <c r="C302" i="18"/>
  <c r="B302" i="18"/>
  <c r="A302" i="18"/>
  <c r="AB301" i="18"/>
  <c r="AA301" i="18"/>
  <c r="AF301" i="18" s="1"/>
  <c r="Z301" i="18"/>
  <c r="Y301" i="18"/>
  <c r="AD301" i="18" s="1"/>
  <c r="D301" i="18"/>
  <c r="C301" i="18"/>
  <c r="B301" i="18"/>
  <c r="A301" i="18"/>
  <c r="AB300" i="18"/>
  <c r="AA300" i="18"/>
  <c r="Z300" i="18"/>
  <c r="Y300" i="18"/>
  <c r="D300" i="18"/>
  <c r="C300" i="18"/>
  <c r="B300" i="18"/>
  <c r="A300" i="18"/>
  <c r="AB299" i="18"/>
  <c r="AA299" i="18"/>
  <c r="AF299" i="18" s="1"/>
  <c r="Z299" i="18"/>
  <c r="Y299" i="18"/>
  <c r="D299" i="18"/>
  <c r="AD299" i="18" s="1"/>
  <c r="C299" i="18"/>
  <c r="B299" i="18"/>
  <c r="A299" i="18"/>
  <c r="AB298" i="18"/>
  <c r="AG298" i="18" s="1"/>
  <c r="AA298" i="18"/>
  <c r="Z298" i="18"/>
  <c r="Y298" i="18"/>
  <c r="D298" i="18"/>
  <c r="C298" i="18"/>
  <c r="B298" i="18"/>
  <c r="A298" i="18"/>
  <c r="AD297" i="18"/>
  <c r="AB297" i="18"/>
  <c r="AA297" i="18"/>
  <c r="Z297" i="18"/>
  <c r="Y297" i="18"/>
  <c r="D297" i="18"/>
  <c r="C297" i="18"/>
  <c r="B297" i="18"/>
  <c r="A297" i="18"/>
  <c r="AG296" i="18"/>
  <c r="AB296" i="18"/>
  <c r="AA296" i="18"/>
  <c r="Z296" i="18"/>
  <c r="Y296" i="18"/>
  <c r="D296" i="18"/>
  <c r="C296" i="18"/>
  <c r="B296" i="18"/>
  <c r="A296" i="18"/>
  <c r="AB295" i="18"/>
  <c r="AA295" i="18"/>
  <c r="Z295" i="18"/>
  <c r="Y295" i="18"/>
  <c r="D295" i="18"/>
  <c r="C295" i="18"/>
  <c r="B295" i="18"/>
  <c r="A295" i="18"/>
  <c r="AB294" i="18"/>
  <c r="AA294" i="18"/>
  <c r="Z294" i="18"/>
  <c r="Y294" i="18"/>
  <c r="D294" i="18"/>
  <c r="C294" i="18"/>
  <c r="B294" i="18"/>
  <c r="A294" i="18"/>
  <c r="AB293" i="18"/>
  <c r="AA293" i="18"/>
  <c r="Z293" i="18"/>
  <c r="Y293" i="18"/>
  <c r="D293" i="18"/>
  <c r="AG293" i="18" s="1"/>
  <c r="C293" i="18"/>
  <c r="B293" i="18"/>
  <c r="A293" i="18"/>
  <c r="AB292" i="18"/>
  <c r="AA292" i="18"/>
  <c r="Z292" i="18"/>
  <c r="Y292" i="18"/>
  <c r="D292" i="18"/>
  <c r="AG292" i="18" s="1"/>
  <c r="C292" i="18"/>
  <c r="B292" i="18"/>
  <c r="A292" i="18"/>
  <c r="AB291" i="18"/>
  <c r="AA291" i="18"/>
  <c r="Z291" i="18"/>
  <c r="Y291" i="18"/>
  <c r="D291" i="18"/>
  <c r="AD291" i="18" s="1"/>
  <c r="C291" i="18"/>
  <c r="B291" i="18"/>
  <c r="A291" i="18"/>
  <c r="AB290" i="18"/>
  <c r="AA290" i="18"/>
  <c r="Z290" i="18"/>
  <c r="Y290" i="18"/>
  <c r="D290" i="18"/>
  <c r="AG290" i="18" s="1"/>
  <c r="C290" i="18"/>
  <c r="B290" i="18"/>
  <c r="A290" i="18"/>
  <c r="AB289" i="18"/>
  <c r="AA289" i="18"/>
  <c r="AF289" i="18" s="1"/>
  <c r="Z289" i="18"/>
  <c r="Y289" i="18"/>
  <c r="D289" i="18"/>
  <c r="AD289" i="18" s="1"/>
  <c r="C289" i="18"/>
  <c r="B289" i="18"/>
  <c r="A289" i="18"/>
  <c r="AB288" i="18"/>
  <c r="AG288" i="18" s="1"/>
  <c r="AA288" i="18"/>
  <c r="Z288" i="18"/>
  <c r="Y288" i="18"/>
  <c r="D288" i="18"/>
  <c r="C288" i="18"/>
  <c r="B288" i="18"/>
  <c r="A288" i="18"/>
  <c r="AD287" i="18"/>
  <c r="AB287" i="18"/>
  <c r="AA287" i="18"/>
  <c r="Z287" i="18"/>
  <c r="Y287" i="18"/>
  <c r="D287" i="18"/>
  <c r="C287" i="18"/>
  <c r="B287" i="18"/>
  <c r="A287" i="18"/>
  <c r="AB286" i="18"/>
  <c r="AA286" i="18"/>
  <c r="Z286" i="18"/>
  <c r="Y286" i="18"/>
  <c r="D286" i="18"/>
  <c r="C286" i="18"/>
  <c r="B286" i="18"/>
  <c r="A286" i="18"/>
  <c r="AD285" i="18"/>
  <c r="AB285" i="18"/>
  <c r="AA285" i="18"/>
  <c r="AF285" i="18" s="1"/>
  <c r="Z285" i="18"/>
  <c r="Y285" i="18"/>
  <c r="D285" i="18"/>
  <c r="AG285" i="18" s="1"/>
  <c r="C285" i="18"/>
  <c r="B285" i="18"/>
  <c r="A285" i="18"/>
  <c r="AB284" i="18"/>
  <c r="AA284" i="18"/>
  <c r="Z284" i="18"/>
  <c r="Y284" i="18"/>
  <c r="D284" i="18"/>
  <c r="AG284" i="18" s="1"/>
  <c r="C284" i="18"/>
  <c r="B284" i="18"/>
  <c r="A284" i="18"/>
  <c r="AB283" i="18"/>
  <c r="AA283" i="18"/>
  <c r="Z283" i="18"/>
  <c r="Y283" i="18"/>
  <c r="D283" i="18"/>
  <c r="AD283" i="18" s="1"/>
  <c r="C283" i="18"/>
  <c r="B283" i="18"/>
  <c r="A283" i="18"/>
  <c r="AB282" i="18"/>
  <c r="AA282" i="18"/>
  <c r="Z282" i="18"/>
  <c r="Y282" i="18"/>
  <c r="D282" i="18"/>
  <c r="AG282" i="18" s="1"/>
  <c r="C282" i="18"/>
  <c r="B282" i="18"/>
  <c r="A282" i="18"/>
  <c r="AB281" i="18"/>
  <c r="AA281" i="18"/>
  <c r="Z281" i="18"/>
  <c r="Y281" i="18"/>
  <c r="D281" i="18"/>
  <c r="AD281" i="18" s="1"/>
  <c r="C281" i="18"/>
  <c r="B281" i="18"/>
  <c r="A281" i="18"/>
  <c r="AG280" i="18"/>
  <c r="AB280" i="18"/>
  <c r="AA280" i="18"/>
  <c r="Z280" i="18"/>
  <c r="Y280" i="18"/>
  <c r="D280" i="18"/>
  <c r="C280" i="18"/>
  <c r="B280" i="18"/>
  <c r="A280" i="18"/>
  <c r="AB279" i="18"/>
  <c r="AA279" i="18"/>
  <c r="AF279" i="18" s="1"/>
  <c r="Z279" i="18"/>
  <c r="Y279" i="18"/>
  <c r="D279" i="18"/>
  <c r="AG279" i="18" s="1"/>
  <c r="C279" i="18"/>
  <c r="B279" i="18"/>
  <c r="A279" i="18"/>
  <c r="AB278" i="18"/>
  <c r="AA278" i="18"/>
  <c r="Z278" i="18"/>
  <c r="Y278" i="18"/>
  <c r="D278" i="18"/>
  <c r="AG278" i="18" s="1"/>
  <c r="C278" i="18"/>
  <c r="B278" i="18"/>
  <c r="A278" i="18"/>
  <c r="AB277" i="18"/>
  <c r="AA277" i="18"/>
  <c r="AF277" i="18" s="1"/>
  <c r="Z277" i="18"/>
  <c r="Y277" i="18"/>
  <c r="AD277" i="18" s="1"/>
  <c r="D277" i="18"/>
  <c r="C277" i="18"/>
  <c r="B277" i="18"/>
  <c r="A277" i="18"/>
  <c r="AB276" i="18"/>
  <c r="AA276" i="18"/>
  <c r="Z276" i="18"/>
  <c r="Y276" i="18"/>
  <c r="D276" i="18"/>
  <c r="C276" i="18"/>
  <c r="B276" i="18"/>
  <c r="A276" i="18"/>
  <c r="AD275" i="18"/>
  <c r="AB275" i="18"/>
  <c r="AA275" i="18"/>
  <c r="Z275" i="18"/>
  <c r="Y275" i="18"/>
  <c r="D275" i="18"/>
  <c r="C275" i="18"/>
  <c r="B275" i="18"/>
  <c r="A275" i="18"/>
  <c r="AG274" i="18"/>
  <c r="AB274" i="18"/>
  <c r="AA274" i="18"/>
  <c r="Z274" i="18"/>
  <c r="Y274" i="18"/>
  <c r="D274" i="18"/>
  <c r="C274" i="18"/>
  <c r="B274" i="18"/>
  <c r="A274" i="18"/>
  <c r="AB273" i="18"/>
  <c r="AA273" i="18"/>
  <c r="Z273" i="18"/>
  <c r="Y273" i="18"/>
  <c r="D273" i="18"/>
  <c r="AD273" i="18" s="1"/>
  <c r="C273" i="18"/>
  <c r="B273" i="18"/>
  <c r="A273" i="18"/>
  <c r="AB272" i="18"/>
  <c r="AA272" i="18"/>
  <c r="Z272" i="18"/>
  <c r="Y272" i="18"/>
  <c r="D272" i="18"/>
  <c r="AG272" i="18" s="1"/>
  <c r="C272" i="18"/>
  <c r="B272" i="18"/>
  <c r="A272" i="18"/>
  <c r="AB271" i="18"/>
  <c r="AA271" i="18"/>
  <c r="Z271" i="18"/>
  <c r="Y271" i="18"/>
  <c r="D271" i="18"/>
  <c r="AG271" i="18" s="1"/>
  <c r="C271" i="18"/>
  <c r="B271" i="18"/>
  <c r="A271" i="18"/>
  <c r="AB270" i="18"/>
  <c r="AA270" i="18"/>
  <c r="Z270" i="18"/>
  <c r="Y270" i="18"/>
  <c r="D270" i="18"/>
  <c r="AG270" i="18" s="1"/>
  <c r="C270" i="18"/>
  <c r="B270" i="18"/>
  <c r="A270" i="18"/>
  <c r="AB269" i="18"/>
  <c r="AA269" i="18"/>
  <c r="AF269" i="18" s="1"/>
  <c r="Z269" i="18"/>
  <c r="Y269" i="18"/>
  <c r="D269" i="18"/>
  <c r="AG269" i="18" s="1"/>
  <c r="C269" i="18"/>
  <c r="B269" i="18"/>
  <c r="A269" i="18"/>
  <c r="AB268" i="18"/>
  <c r="AA268" i="18"/>
  <c r="Z268" i="18"/>
  <c r="Y268" i="18"/>
  <c r="D268" i="18"/>
  <c r="AG268" i="18" s="1"/>
  <c r="C268" i="18"/>
  <c r="B268" i="18"/>
  <c r="A268" i="18"/>
  <c r="AB267" i="18"/>
  <c r="AA267" i="18"/>
  <c r="AF267" i="18" s="1"/>
  <c r="Z267" i="18"/>
  <c r="Y267" i="18"/>
  <c r="D267" i="18"/>
  <c r="AD267" i="18" s="1"/>
  <c r="C267" i="18"/>
  <c r="B267" i="18"/>
  <c r="A267" i="18"/>
  <c r="AB266" i="18"/>
  <c r="AG266" i="18" s="1"/>
  <c r="AA266" i="18"/>
  <c r="Z266" i="18"/>
  <c r="Y266" i="18"/>
  <c r="D266" i="18"/>
  <c r="C266" i="18"/>
  <c r="B266" i="18"/>
  <c r="A266" i="18"/>
  <c r="AD265" i="18"/>
  <c r="AB265" i="18"/>
  <c r="AA265" i="18"/>
  <c r="Z265" i="18"/>
  <c r="Y265" i="18"/>
  <c r="D265" i="18"/>
  <c r="C265" i="18"/>
  <c r="B265" i="18"/>
  <c r="A265" i="18"/>
  <c r="AG264" i="18"/>
  <c r="AB264" i="18"/>
  <c r="AA264" i="18"/>
  <c r="Z264" i="18"/>
  <c r="Y264" i="18"/>
  <c r="D264" i="18"/>
  <c r="C264" i="18"/>
  <c r="B264" i="18"/>
  <c r="A264" i="18"/>
  <c r="AB263" i="18"/>
  <c r="AA263" i="18"/>
  <c r="Z263" i="18"/>
  <c r="Y263" i="18"/>
  <c r="D263" i="18"/>
  <c r="C263" i="18"/>
  <c r="B263" i="18"/>
  <c r="A263" i="18"/>
  <c r="AB262" i="18"/>
  <c r="AA262" i="18"/>
  <c r="Z262" i="18"/>
  <c r="Y262" i="18"/>
  <c r="D262" i="18"/>
  <c r="C262" i="18"/>
  <c r="B262" i="18"/>
  <c r="A262" i="18"/>
  <c r="AB261" i="18"/>
  <c r="AA261" i="18"/>
  <c r="Z261" i="18"/>
  <c r="Y261" i="18"/>
  <c r="D261" i="18"/>
  <c r="AG261" i="18" s="1"/>
  <c r="C261" i="18"/>
  <c r="B261" i="18"/>
  <c r="A261" i="18"/>
  <c r="AB260" i="18"/>
  <c r="AA260" i="18"/>
  <c r="Z260" i="18"/>
  <c r="Y260" i="18"/>
  <c r="D260" i="18"/>
  <c r="AG260" i="18" s="1"/>
  <c r="C260" i="18"/>
  <c r="B260" i="18"/>
  <c r="A260" i="18"/>
  <c r="AB259" i="18"/>
  <c r="AA259" i="18"/>
  <c r="Z259" i="18"/>
  <c r="Y259" i="18"/>
  <c r="D259" i="18"/>
  <c r="AD259" i="18" s="1"/>
  <c r="C259" i="18"/>
  <c r="B259" i="18"/>
  <c r="A259" i="18"/>
  <c r="AB258" i="18"/>
  <c r="AA258" i="18"/>
  <c r="Z258" i="18"/>
  <c r="Y258" i="18"/>
  <c r="D258" i="18"/>
  <c r="AG258" i="18" s="1"/>
  <c r="C258" i="18"/>
  <c r="B258" i="18"/>
  <c r="A258" i="18"/>
  <c r="AB257" i="18"/>
  <c r="AA257" i="18"/>
  <c r="AF257" i="18" s="1"/>
  <c r="Z257" i="18"/>
  <c r="Y257" i="18"/>
  <c r="AD257" i="18" s="1"/>
  <c r="D257" i="18"/>
  <c r="C257" i="18"/>
  <c r="B257" i="18"/>
  <c r="A257" i="18"/>
  <c r="AG256" i="18"/>
  <c r="AB256" i="18"/>
  <c r="AA256" i="18"/>
  <c r="Z256" i="18"/>
  <c r="Y256" i="18"/>
  <c r="D256" i="18"/>
  <c r="AF256" i="18" s="1"/>
  <c r="C256" i="18"/>
  <c r="B256" i="18"/>
  <c r="A256" i="18"/>
  <c r="AD255" i="18"/>
  <c r="AB255" i="18"/>
  <c r="AA255" i="18"/>
  <c r="AF255" i="18" s="1"/>
  <c r="Z255" i="18"/>
  <c r="Y255" i="18"/>
  <c r="D255" i="18"/>
  <c r="C255" i="18"/>
  <c r="B255" i="18"/>
  <c r="A255" i="18"/>
  <c r="AB254" i="18"/>
  <c r="AA254" i="18"/>
  <c r="Z254" i="18"/>
  <c r="Y254" i="18"/>
  <c r="D254" i="18"/>
  <c r="AG254" i="18" s="1"/>
  <c r="C254" i="18"/>
  <c r="B254" i="18"/>
  <c r="A254" i="18"/>
  <c r="AB253" i="18"/>
  <c r="AA253" i="18"/>
  <c r="Z253" i="18"/>
  <c r="Y253" i="18"/>
  <c r="D253" i="18"/>
  <c r="AF253" i="18" s="1"/>
  <c r="C253" i="18"/>
  <c r="B253" i="18"/>
  <c r="A253" i="18"/>
  <c r="AB252" i="18"/>
  <c r="AA252" i="18"/>
  <c r="Z252" i="18"/>
  <c r="Y252" i="18"/>
  <c r="D252" i="18"/>
  <c r="AG252" i="18" s="1"/>
  <c r="C252" i="18"/>
  <c r="B252" i="18"/>
  <c r="A252" i="18"/>
  <c r="AB251" i="18"/>
  <c r="AA251" i="18"/>
  <c r="AF251" i="18" s="1"/>
  <c r="Z251" i="18"/>
  <c r="Y251" i="18"/>
  <c r="AD251" i="18" s="1"/>
  <c r="D251" i="18"/>
  <c r="C251" i="18"/>
  <c r="B251" i="18"/>
  <c r="A251" i="18"/>
  <c r="AG250" i="18"/>
  <c r="AF250" i="18"/>
  <c r="AB250" i="18"/>
  <c r="AA250" i="18"/>
  <c r="Z250" i="18"/>
  <c r="Y250" i="18"/>
  <c r="D250" i="18"/>
  <c r="C250" i="18"/>
  <c r="B250" i="18"/>
  <c r="A250" i="18"/>
  <c r="AB249" i="18"/>
  <c r="AA249" i="18"/>
  <c r="Z249" i="18"/>
  <c r="Y249" i="18"/>
  <c r="D249" i="18"/>
  <c r="AF249" i="18" s="1"/>
  <c r="C249" i="18"/>
  <c r="B249" i="18"/>
  <c r="A249" i="18"/>
  <c r="AB248" i="18"/>
  <c r="AA248" i="18"/>
  <c r="Z248" i="18"/>
  <c r="Y248" i="18"/>
  <c r="D248" i="18"/>
  <c r="AF248" i="18" s="1"/>
  <c r="C248" i="18"/>
  <c r="B248" i="18"/>
  <c r="A248" i="18"/>
  <c r="AB247" i="18"/>
  <c r="AA247" i="18"/>
  <c r="AF247" i="18" s="1"/>
  <c r="Z247" i="18"/>
  <c r="Y247" i="18"/>
  <c r="D247" i="18"/>
  <c r="AG247" i="18" s="1"/>
  <c r="C247" i="18"/>
  <c r="B247" i="18"/>
  <c r="A247" i="18"/>
  <c r="AB246" i="18"/>
  <c r="AA246" i="18"/>
  <c r="AF246" i="18" s="1"/>
  <c r="Z246" i="18"/>
  <c r="Y246" i="18"/>
  <c r="D246" i="18"/>
  <c r="AG246" i="18" s="1"/>
  <c r="C246" i="18"/>
  <c r="B246" i="18"/>
  <c r="A246" i="18"/>
  <c r="AF245" i="18"/>
  <c r="AD245" i="18"/>
  <c r="AB245" i="18"/>
  <c r="AA245" i="18"/>
  <c r="Z245" i="18"/>
  <c r="Y245" i="18"/>
  <c r="D245" i="18"/>
  <c r="C245" i="18"/>
  <c r="B245" i="18"/>
  <c r="A245" i="18"/>
  <c r="AB244" i="18"/>
  <c r="AA244" i="18"/>
  <c r="Z244" i="18"/>
  <c r="Y244" i="18"/>
  <c r="D244" i="18"/>
  <c r="AF244" i="18" s="1"/>
  <c r="C244" i="18"/>
  <c r="B244" i="18"/>
  <c r="A244" i="18"/>
  <c r="AB243" i="18"/>
  <c r="AA243" i="18"/>
  <c r="Z243" i="18"/>
  <c r="Y243" i="18"/>
  <c r="D243" i="18"/>
  <c r="AG243" i="18" s="1"/>
  <c r="C243" i="18"/>
  <c r="B243" i="18"/>
  <c r="A243" i="18"/>
  <c r="AB242" i="18"/>
  <c r="AA242" i="18"/>
  <c r="Z242" i="18"/>
  <c r="Y242" i="18"/>
  <c r="D242" i="18"/>
  <c r="AG242" i="18" s="1"/>
  <c r="C242" i="18"/>
  <c r="B242" i="18"/>
  <c r="A242" i="18"/>
  <c r="AB241" i="18"/>
  <c r="AA241" i="18"/>
  <c r="Z241" i="18"/>
  <c r="Y241" i="18"/>
  <c r="AD241" i="18" s="1"/>
  <c r="D241" i="18"/>
  <c r="AF241" i="18" s="1"/>
  <c r="C241" i="18"/>
  <c r="B241" i="18"/>
  <c r="A241" i="18"/>
  <c r="AG240" i="18"/>
  <c r="AB240" i="18"/>
  <c r="AA240" i="18"/>
  <c r="Z240" i="18"/>
  <c r="Y240" i="18"/>
  <c r="D240" i="18"/>
  <c r="AF240" i="18" s="1"/>
  <c r="C240" i="18"/>
  <c r="B240" i="18"/>
  <c r="A240" i="18"/>
  <c r="AD239" i="18"/>
  <c r="AB239" i="18"/>
  <c r="AA239" i="18"/>
  <c r="AF239" i="18" s="1"/>
  <c r="Z239" i="18"/>
  <c r="Y239" i="18"/>
  <c r="D239" i="18"/>
  <c r="C239" i="18"/>
  <c r="B239" i="18"/>
  <c r="A239" i="18"/>
  <c r="AB238" i="18"/>
  <c r="AA238" i="18"/>
  <c r="Z238" i="18"/>
  <c r="Y238" i="18"/>
  <c r="D238" i="18"/>
  <c r="AG238" i="18" s="1"/>
  <c r="C238" i="18"/>
  <c r="B238" i="18"/>
  <c r="A238" i="18"/>
  <c r="AB237" i="18"/>
  <c r="AA237" i="18"/>
  <c r="Z237" i="18"/>
  <c r="Y237" i="18"/>
  <c r="D237" i="18"/>
  <c r="AF237" i="18" s="1"/>
  <c r="C237" i="18"/>
  <c r="B237" i="18"/>
  <c r="A237" i="18"/>
  <c r="AB236" i="18"/>
  <c r="AA236" i="18"/>
  <c r="Z236" i="18"/>
  <c r="Y236" i="18"/>
  <c r="D236" i="18"/>
  <c r="AG236" i="18" s="1"/>
  <c r="C236" i="18"/>
  <c r="B236" i="18"/>
  <c r="A236" i="18"/>
  <c r="AB235" i="18"/>
  <c r="AA235" i="18"/>
  <c r="AF235" i="18" s="1"/>
  <c r="Z235" i="18"/>
  <c r="Y235" i="18"/>
  <c r="AD235" i="18" s="1"/>
  <c r="D235" i="18"/>
  <c r="C235" i="18"/>
  <c r="B235" i="18"/>
  <c r="A235" i="18"/>
  <c r="AG234" i="18"/>
  <c r="AF234" i="18"/>
  <c r="AB234" i="18"/>
  <c r="AA234" i="18"/>
  <c r="Z234" i="18"/>
  <c r="Y234" i="18"/>
  <c r="D234" i="18"/>
  <c r="C234" i="18"/>
  <c r="B234" i="18"/>
  <c r="A234" i="18"/>
  <c r="AB233" i="18"/>
  <c r="AA233" i="18"/>
  <c r="Z233" i="18"/>
  <c r="Y233" i="18"/>
  <c r="D233" i="18"/>
  <c r="AF233" i="18" s="1"/>
  <c r="C233" i="18"/>
  <c r="B233" i="18"/>
  <c r="A233" i="18"/>
  <c r="AB232" i="18"/>
  <c r="AA232" i="18"/>
  <c r="Z232" i="18"/>
  <c r="Y232" i="18"/>
  <c r="D232" i="18"/>
  <c r="AF232" i="18" s="1"/>
  <c r="C232" i="18"/>
  <c r="B232" i="18"/>
  <c r="A232" i="18"/>
  <c r="AB231" i="18"/>
  <c r="AA231" i="18"/>
  <c r="AF231" i="18" s="1"/>
  <c r="Z231" i="18"/>
  <c r="Y231" i="18"/>
  <c r="D231" i="18"/>
  <c r="AG231" i="18" s="1"/>
  <c r="C231" i="18"/>
  <c r="B231" i="18"/>
  <c r="A231" i="18"/>
  <c r="AB230" i="18"/>
  <c r="AA230" i="18"/>
  <c r="AF230" i="18" s="1"/>
  <c r="Z230" i="18"/>
  <c r="Y230" i="18"/>
  <c r="D230" i="18"/>
  <c r="AG230" i="18" s="1"/>
  <c r="C230" i="18"/>
  <c r="B230" i="18"/>
  <c r="A230" i="18"/>
  <c r="AF229" i="18"/>
  <c r="AD229" i="18"/>
  <c r="AB229" i="18"/>
  <c r="AA229" i="18"/>
  <c r="Z229" i="18"/>
  <c r="Y229" i="18"/>
  <c r="D229" i="18"/>
  <c r="C229" i="18"/>
  <c r="B229" i="18"/>
  <c r="A229" i="18"/>
  <c r="AB228" i="18"/>
  <c r="AA228" i="18"/>
  <c r="Z228" i="18"/>
  <c r="Y228" i="18"/>
  <c r="D228" i="18"/>
  <c r="AF228" i="18" s="1"/>
  <c r="C228" i="18"/>
  <c r="B228" i="18"/>
  <c r="A228" i="18"/>
  <c r="AB227" i="18"/>
  <c r="AA227" i="18"/>
  <c r="Z227" i="18"/>
  <c r="Y227" i="18"/>
  <c r="D227" i="18"/>
  <c r="AG227" i="18" s="1"/>
  <c r="C227" i="18"/>
  <c r="B227" i="18"/>
  <c r="A227" i="18"/>
  <c r="AB226" i="18"/>
  <c r="AA226" i="18"/>
  <c r="Z226" i="18"/>
  <c r="Y226" i="18"/>
  <c r="D226" i="18"/>
  <c r="AG226" i="18" s="1"/>
  <c r="C226" i="18"/>
  <c r="B226" i="18"/>
  <c r="A226" i="18"/>
  <c r="AB225" i="18"/>
  <c r="AA225" i="18"/>
  <c r="Z225" i="18"/>
  <c r="Y225" i="18"/>
  <c r="AD225" i="18" s="1"/>
  <c r="D225" i="18"/>
  <c r="AF225" i="18" s="1"/>
  <c r="C225" i="18"/>
  <c r="B225" i="18"/>
  <c r="A225" i="18"/>
  <c r="AG224" i="18"/>
  <c r="AB224" i="18"/>
  <c r="AA224" i="18"/>
  <c r="Z224" i="18"/>
  <c r="Y224" i="18"/>
  <c r="D224" i="18"/>
  <c r="AF224" i="18" s="1"/>
  <c r="C224" i="18"/>
  <c r="B224" i="18"/>
  <c r="A224" i="18"/>
  <c r="AD223" i="18"/>
  <c r="AB223" i="18"/>
  <c r="AA223" i="18"/>
  <c r="AF223" i="18" s="1"/>
  <c r="Z223" i="18"/>
  <c r="Y223" i="18"/>
  <c r="D223" i="18"/>
  <c r="C223" i="18"/>
  <c r="B223" i="18"/>
  <c r="A223" i="18"/>
  <c r="AB222" i="18"/>
  <c r="AA222" i="18"/>
  <c r="Z222" i="18"/>
  <c r="Y222" i="18"/>
  <c r="D222" i="18"/>
  <c r="AG222" i="18" s="1"/>
  <c r="C222" i="18"/>
  <c r="B222" i="18"/>
  <c r="A222" i="18"/>
  <c r="AB221" i="18"/>
  <c r="AA221" i="18"/>
  <c r="Z221" i="18"/>
  <c r="Y221" i="18"/>
  <c r="D221" i="18"/>
  <c r="AF221" i="18" s="1"/>
  <c r="C221" i="18"/>
  <c r="B221" i="18"/>
  <c r="A221" i="18"/>
  <c r="AB220" i="18"/>
  <c r="AA220" i="18"/>
  <c r="Z220" i="18"/>
  <c r="Y220" i="18"/>
  <c r="D220" i="18"/>
  <c r="AG220" i="18" s="1"/>
  <c r="C220" i="18"/>
  <c r="B220" i="18"/>
  <c r="A220" i="18"/>
  <c r="AB219" i="18"/>
  <c r="AA219" i="18"/>
  <c r="AF219" i="18" s="1"/>
  <c r="Z219" i="18"/>
  <c r="Y219" i="18"/>
  <c r="AD219" i="18" s="1"/>
  <c r="D219" i="18"/>
  <c r="C219" i="18"/>
  <c r="B219" i="18"/>
  <c r="A219" i="18"/>
  <c r="AG218" i="18"/>
  <c r="AF218" i="18"/>
  <c r="AB218" i="18"/>
  <c r="AA218" i="18"/>
  <c r="Z218" i="18"/>
  <c r="Y218" i="18"/>
  <c r="D218" i="18"/>
  <c r="C218" i="18"/>
  <c r="B218" i="18"/>
  <c r="A218" i="18"/>
  <c r="AB217" i="18"/>
  <c r="AA217" i="18"/>
  <c r="Z217" i="18"/>
  <c r="Y217" i="18"/>
  <c r="D217" i="18"/>
  <c r="AF217" i="18" s="1"/>
  <c r="C217" i="18"/>
  <c r="B217" i="18"/>
  <c r="A217" i="18"/>
  <c r="AB216" i="18"/>
  <c r="AA216" i="18"/>
  <c r="Z216" i="18"/>
  <c r="Y216" i="18"/>
  <c r="D216" i="18"/>
  <c r="AF216" i="18" s="1"/>
  <c r="C216" i="18"/>
  <c r="B216" i="18"/>
  <c r="A216" i="18"/>
  <c r="AB215" i="18"/>
  <c r="AA215" i="18"/>
  <c r="AF215" i="18" s="1"/>
  <c r="Z215" i="18"/>
  <c r="Y215" i="18"/>
  <c r="D215" i="18"/>
  <c r="AG215" i="18" s="1"/>
  <c r="C215" i="18"/>
  <c r="B215" i="18"/>
  <c r="A215" i="18"/>
  <c r="AB214" i="18"/>
  <c r="AA214" i="18"/>
  <c r="AF214" i="18" s="1"/>
  <c r="Z214" i="18"/>
  <c r="Y214" i="18"/>
  <c r="D214" i="18"/>
  <c r="AG214" i="18" s="1"/>
  <c r="C214" i="18"/>
  <c r="B214" i="18"/>
  <c r="A214" i="18"/>
  <c r="AF213" i="18"/>
  <c r="AD213" i="18"/>
  <c r="AB213" i="18"/>
  <c r="AA213" i="18"/>
  <c r="Z213" i="18"/>
  <c r="Y213" i="18"/>
  <c r="D213" i="18"/>
  <c r="C213" i="18"/>
  <c r="B213" i="18"/>
  <c r="A213" i="18"/>
  <c r="AB212" i="18"/>
  <c r="AA212" i="18"/>
  <c r="Z212" i="18"/>
  <c r="Y212" i="18"/>
  <c r="D212" i="18"/>
  <c r="C212" i="18"/>
  <c r="B212" i="18"/>
  <c r="A212" i="18"/>
  <c r="AB211" i="18"/>
  <c r="AA211" i="18"/>
  <c r="Z211" i="18"/>
  <c r="Y211" i="18"/>
  <c r="D211" i="18"/>
  <c r="AE211" i="18" s="1"/>
  <c r="C211" i="18"/>
  <c r="B211" i="18"/>
  <c r="A211" i="18"/>
  <c r="AB210" i="18"/>
  <c r="AA210" i="18"/>
  <c r="Z210" i="18"/>
  <c r="Y210" i="18"/>
  <c r="D210" i="18"/>
  <c r="AG210" i="18" s="1"/>
  <c r="C210" i="18"/>
  <c r="B210" i="18"/>
  <c r="A210" i="18"/>
  <c r="AB209" i="18"/>
  <c r="AA209" i="18"/>
  <c r="Z209" i="18"/>
  <c r="Y209" i="18"/>
  <c r="D209" i="18"/>
  <c r="AD209" i="18" s="1"/>
  <c r="C209" i="18"/>
  <c r="B209" i="18"/>
  <c r="A209" i="18"/>
  <c r="AB208" i="18"/>
  <c r="AA208" i="18"/>
  <c r="Z208" i="18"/>
  <c r="Y208" i="18"/>
  <c r="D208" i="18"/>
  <c r="AG208" i="18" s="1"/>
  <c r="C208" i="18"/>
  <c r="B208" i="18"/>
  <c r="A208" i="18"/>
  <c r="AB207" i="18"/>
  <c r="AA207" i="18"/>
  <c r="Z207" i="18"/>
  <c r="Y207" i="18"/>
  <c r="D207" i="18"/>
  <c r="AG207" i="18" s="1"/>
  <c r="C207" i="18"/>
  <c r="B207" i="18"/>
  <c r="A207" i="18"/>
  <c r="AB206" i="18"/>
  <c r="AA206" i="18"/>
  <c r="Z206" i="18"/>
  <c r="Y206" i="18"/>
  <c r="D206" i="18"/>
  <c r="C206" i="18"/>
  <c r="B206" i="18"/>
  <c r="A206" i="18"/>
  <c r="AB205" i="18"/>
  <c r="AA205" i="18"/>
  <c r="Z205" i="18"/>
  <c r="Y205" i="18"/>
  <c r="D205" i="18"/>
  <c r="AG205" i="18" s="1"/>
  <c r="C205" i="18"/>
  <c r="B205" i="18"/>
  <c r="A205" i="18"/>
  <c r="AB204" i="18"/>
  <c r="AA204" i="18"/>
  <c r="Z204" i="18"/>
  <c r="Y204" i="18"/>
  <c r="D204" i="18"/>
  <c r="C204" i="18"/>
  <c r="B204" i="18"/>
  <c r="A204" i="18"/>
  <c r="AB203" i="18"/>
  <c r="AA203" i="18"/>
  <c r="Z203" i="18"/>
  <c r="Y203" i="18"/>
  <c r="D203" i="18"/>
  <c r="AG203" i="18" s="1"/>
  <c r="C203" i="18"/>
  <c r="B203" i="18"/>
  <c r="A203" i="18"/>
  <c r="AB202" i="18"/>
  <c r="AA202" i="18"/>
  <c r="Z202" i="18"/>
  <c r="Y202" i="18"/>
  <c r="D202" i="18"/>
  <c r="C202" i="18"/>
  <c r="B202" i="18"/>
  <c r="A202" i="18"/>
  <c r="AB201" i="18"/>
  <c r="AA201" i="18"/>
  <c r="Z201" i="18"/>
  <c r="Y201" i="18"/>
  <c r="D201" i="18"/>
  <c r="AG201" i="18" s="1"/>
  <c r="C201" i="18"/>
  <c r="B201" i="18"/>
  <c r="A201" i="18"/>
  <c r="AB200" i="18"/>
  <c r="AA200" i="18"/>
  <c r="Z200" i="18"/>
  <c r="Y200" i="18"/>
  <c r="D200" i="18"/>
  <c r="C200" i="18"/>
  <c r="B200" i="18"/>
  <c r="A200" i="18"/>
  <c r="AB199" i="18"/>
  <c r="AA199" i="18"/>
  <c r="Z199" i="18"/>
  <c r="Y199" i="18"/>
  <c r="D199" i="18"/>
  <c r="AG199" i="18" s="1"/>
  <c r="C199" i="18"/>
  <c r="B199" i="18"/>
  <c r="A199" i="18"/>
  <c r="AB198" i="18"/>
  <c r="AA198" i="18"/>
  <c r="Z198" i="18"/>
  <c r="Y198" i="18"/>
  <c r="D198" i="18"/>
  <c r="C198" i="18"/>
  <c r="B198" i="18"/>
  <c r="A198" i="18"/>
  <c r="AB197" i="18"/>
  <c r="AA197" i="18"/>
  <c r="Z197" i="18"/>
  <c r="Y197" i="18"/>
  <c r="D197" i="18"/>
  <c r="AG197" i="18" s="1"/>
  <c r="C197" i="18"/>
  <c r="B197" i="18"/>
  <c r="A197" i="18"/>
  <c r="AG217" i="16" l="1"/>
  <c r="AE224" i="16"/>
  <c r="AD229" i="16"/>
  <c r="AE236" i="16"/>
  <c r="AF238" i="16"/>
  <c r="AD273" i="16"/>
  <c r="AF220" i="16"/>
  <c r="AF224" i="16"/>
  <c r="AF236" i="16"/>
  <c r="AE250" i="16"/>
  <c r="AD329" i="16"/>
  <c r="AD330" i="16"/>
  <c r="AE222" i="16"/>
  <c r="AD281" i="16"/>
  <c r="AE204" i="16"/>
  <c r="AE228" i="16"/>
  <c r="AF242" i="16"/>
  <c r="AF258" i="16"/>
  <c r="AD277" i="16"/>
  <c r="AD289" i="16"/>
  <c r="AD290" i="16"/>
  <c r="AD293" i="16"/>
  <c r="AD345" i="16"/>
  <c r="AD346" i="16"/>
  <c r="AD349" i="16"/>
  <c r="AE214" i="16"/>
  <c r="AD297" i="16"/>
  <c r="AF214" i="16"/>
  <c r="AE218" i="16"/>
  <c r="AG233" i="16"/>
  <c r="AF244" i="16"/>
  <c r="AF260" i="16"/>
  <c r="AF286" i="16"/>
  <c r="AF342" i="16"/>
  <c r="AF218" i="16"/>
  <c r="AD224" i="16"/>
  <c r="AD236" i="16"/>
  <c r="AD240" i="16"/>
  <c r="AD241" i="16"/>
  <c r="AD242" i="16"/>
  <c r="AD247" i="16"/>
  <c r="AF250" i="16"/>
  <c r="AD255" i="16"/>
  <c r="AD263" i="16"/>
  <c r="AD313" i="16"/>
  <c r="AD314" i="16"/>
  <c r="AD317" i="16"/>
  <c r="AF331" i="18"/>
  <c r="AG330" i="18"/>
  <c r="AF333" i="18"/>
  <c r="AD200" i="16"/>
  <c r="AE206" i="16"/>
  <c r="AD216" i="16"/>
  <c r="AD226" i="16"/>
  <c r="AD231" i="16"/>
  <c r="AD252" i="16"/>
  <c r="AD268" i="16"/>
  <c r="AD276" i="16"/>
  <c r="AD284" i="16"/>
  <c r="AD292" i="16"/>
  <c r="AD300" i="16"/>
  <c r="AD308" i="16"/>
  <c r="AD316" i="16"/>
  <c r="AD324" i="16"/>
  <c r="AD332" i="16"/>
  <c r="AD340" i="16"/>
  <c r="AD348" i="16"/>
  <c r="AG221" i="16"/>
  <c r="AG232" i="16"/>
  <c r="AG248" i="16"/>
  <c r="AG253" i="16"/>
  <c r="AG264" i="16"/>
  <c r="AG270" i="16"/>
  <c r="AG278" i="16"/>
  <c r="AE210" i="16"/>
  <c r="AG222" i="16"/>
  <c r="AD230" i="16"/>
  <c r="AD232" i="16"/>
  <c r="AD234" i="16"/>
  <c r="AG243" i="16"/>
  <c r="AD245" i="16"/>
  <c r="AD248" i="16"/>
  <c r="AG254" i="16"/>
  <c r="AE256" i="16"/>
  <c r="AG259" i="16"/>
  <c r="AD261" i="16"/>
  <c r="AD264" i="16"/>
  <c r="AD270" i="16"/>
  <c r="AG271" i="16"/>
  <c r="AF274" i="16"/>
  <c r="AD278" i="16"/>
  <c r="AG279" i="16"/>
  <c r="AF282" i="16"/>
  <c r="AD286" i="16"/>
  <c r="AG287" i="16"/>
  <c r="AF290" i="16"/>
  <c r="AD294" i="16"/>
  <c r="AG295" i="16"/>
  <c r="AF298" i="16"/>
  <c r="AD302" i="16"/>
  <c r="AG303" i="16"/>
  <c r="AF306" i="16"/>
  <c r="AD310" i="16"/>
  <c r="AG311" i="16"/>
  <c r="AF314" i="16"/>
  <c r="AD318" i="16"/>
  <c r="AG319" i="16"/>
  <c r="AF322" i="16"/>
  <c r="AD326" i="16"/>
  <c r="AG327" i="16"/>
  <c r="AF330" i="16"/>
  <c r="AD334" i="16"/>
  <c r="AG335" i="16"/>
  <c r="AF338" i="16"/>
  <c r="AD342" i="16"/>
  <c r="AG343" i="16"/>
  <c r="AF346" i="16"/>
  <c r="AG205" i="16"/>
  <c r="AF210" i="16"/>
  <c r="AD213" i="16"/>
  <c r="AD220" i="16"/>
  <c r="AD222" i="16"/>
  <c r="AD228" i="16"/>
  <c r="AE230" i="16"/>
  <c r="AE234" i="16"/>
  <c r="AG237" i="16"/>
  <c r="AE240" i="16"/>
  <c r="AG244" i="16"/>
  <c r="AE246" i="16"/>
  <c r="AG249" i="16"/>
  <c r="AD251" i="16"/>
  <c r="AD254" i="16"/>
  <c r="AF256" i="16"/>
  <c r="AG260" i="16"/>
  <c r="AE262" i="16"/>
  <c r="AG265" i="16"/>
  <c r="AD267" i="16"/>
  <c r="AG272" i="16"/>
  <c r="AD275" i="16"/>
  <c r="AG280" i="16"/>
  <c r="AD283" i="16"/>
  <c r="AG288" i="16"/>
  <c r="AD291" i="16"/>
  <c r="AG296" i="16"/>
  <c r="AD299" i="16"/>
  <c r="AG304" i="16"/>
  <c r="AD307" i="16"/>
  <c r="AG312" i="16"/>
  <c r="AD315" i="16"/>
  <c r="AG320" i="16"/>
  <c r="AD323" i="16"/>
  <c r="AG328" i="16"/>
  <c r="AD331" i="16"/>
  <c r="AG336" i="16"/>
  <c r="AD339" i="16"/>
  <c r="AG344" i="16"/>
  <c r="AD347" i="16"/>
  <c r="AG201" i="16"/>
  <c r="AE198" i="16"/>
  <c r="AF208" i="16"/>
  <c r="AE216" i="16"/>
  <c r="AE220" i="16"/>
  <c r="AE226" i="16"/>
  <c r="AF234" i="16"/>
  <c r="AG238" i="16"/>
  <c r="AD244" i="16"/>
  <c r="AF246" i="16"/>
  <c r="AE252" i="16"/>
  <c r="AD257" i="16"/>
  <c r="AD260" i="16"/>
  <c r="AF262" i="16"/>
  <c r="AF268" i="16"/>
  <c r="AD272" i="16"/>
  <c r="AF276" i="16"/>
  <c r="AD280" i="16"/>
  <c r="AF284" i="16"/>
  <c r="AD288" i="16"/>
  <c r="AF292" i="16"/>
  <c r="AD296" i="16"/>
  <c r="AF300" i="16"/>
  <c r="AD304" i="16"/>
  <c r="AG305" i="16"/>
  <c r="AF308" i="16"/>
  <c r="AD312" i="16"/>
  <c r="AG313" i="16"/>
  <c r="AF316" i="16"/>
  <c r="AD320" i="16"/>
  <c r="AG321" i="16"/>
  <c r="AF324" i="16"/>
  <c r="AD328" i="16"/>
  <c r="AG329" i="16"/>
  <c r="AF332" i="16"/>
  <c r="AD336" i="16"/>
  <c r="AG337" i="16"/>
  <c r="AF340" i="16"/>
  <c r="AD344" i="16"/>
  <c r="AG345" i="16"/>
  <c r="AF348" i="16"/>
  <c r="AF216" i="16"/>
  <c r="AF226" i="16"/>
  <c r="AF252" i="16"/>
  <c r="AE202" i="16"/>
  <c r="AD210" i="16"/>
  <c r="AD215" i="16"/>
  <c r="AD221" i="16"/>
  <c r="AE232" i="16"/>
  <c r="AE248" i="16"/>
  <c r="AD253" i="16"/>
  <c r="AD256" i="16"/>
  <c r="AE264" i="16"/>
  <c r="AF270" i="16"/>
  <c r="AD274" i="16"/>
  <c r="AF278" i="16"/>
  <c r="AD282" i="16"/>
  <c r="AF294" i="16"/>
  <c r="AF302" i="16"/>
  <c r="AF310" i="16"/>
  <c r="AF318" i="16"/>
  <c r="AF326" i="16"/>
  <c r="AF334" i="16"/>
  <c r="AF350" i="16"/>
  <c r="AF223" i="16"/>
  <c r="AE223" i="16"/>
  <c r="AF239" i="16"/>
  <c r="AE239" i="16"/>
  <c r="AF198" i="16"/>
  <c r="AF200" i="16"/>
  <c r="AF202" i="16"/>
  <c r="AF204" i="16"/>
  <c r="AF206" i="16"/>
  <c r="AG214" i="16"/>
  <c r="AF217" i="16"/>
  <c r="AE217" i="16"/>
  <c r="AG230" i="16"/>
  <c r="AF233" i="16"/>
  <c r="AE233" i="16"/>
  <c r="AG198" i="16"/>
  <c r="AG200" i="16"/>
  <c r="AG202" i="16"/>
  <c r="AG204" i="16"/>
  <c r="AG206" i="16"/>
  <c r="AG208" i="16"/>
  <c r="AD209" i="16"/>
  <c r="AF211" i="16"/>
  <c r="AE211" i="16"/>
  <c r="AG224" i="16"/>
  <c r="AD225" i="16"/>
  <c r="AF227" i="16"/>
  <c r="AE227" i="16"/>
  <c r="AG240" i="16"/>
  <c r="AD197" i="16"/>
  <c r="AD199" i="16"/>
  <c r="AD201" i="16"/>
  <c r="AD203" i="16"/>
  <c r="AD205" i="16"/>
  <c r="AD207" i="16"/>
  <c r="AG218" i="16"/>
  <c r="AD219" i="16"/>
  <c r="AF221" i="16"/>
  <c r="AE221" i="16"/>
  <c r="AD235" i="16"/>
  <c r="AF237" i="16"/>
  <c r="AE237" i="16"/>
  <c r="AE197" i="16"/>
  <c r="AE199" i="16"/>
  <c r="AE201" i="16"/>
  <c r="AE203" i="16"/>
  <c r="AE205" i="16"/>
  <c r="AE207" i="16"/>
  <c r="AG212" i="16"/>
  <c r="AF215" i="16"/>
  <c r="AE215" i="16"/>
  <c r="AG228" i="16"/>
  <c r="AF231" i="16"/>
  <c r="AE231" i="16"/>
  <c r="AF197" i="16"/>
  <c r="AF199" i="16"/>
  <c r="AF201" i="16"/>
  <c r="AF203" i="16"/>
  <c r="AF205" i="16"/>
  <c r="AF207" i="16"/>
  <c r="AF209" i="16"/>
  <c r="AE209" i="16"/>
  <c r="AD223" i="16"/>
  <c r="AF225" i="16"/>
  <c r="AE225" i="16"/>
  <c r="AD239" i="16"/>
  <c r="AF219" i="16"/>
  <c r="AE219" i="16"/>
  <c r="AG223" i="16"/>
  <c r="AF235" i="16"/>
  <c r="AE235" i="16"/>
  <c r="AG239" i="16"/>
  <c r="AD208" i="16"/>
  <c r="AD211" i="16"/>
  <c r="AF213" i="16"/>
  <c r="AE213" i="16"/>
  <c r="AD227" i="16"/>
  <c r="AF229" i="16"/>
  <c r="AE229" i="16"/>
  <c r="AE241" i="16"/>
  <c r="AE243" i="16"/>
  <c r="AE245" i="16"/>
  <c r="AE247" i="16"/>
  <c r="AE249" i="16"/>
  <c r="AE251" i="16"/>
  <c r="AE253" i="16"/>
  <c r="AE255" i="16"/>
  <c r="AE257" i="16"/>
  <c r="AE259" i="16"/>
  <c r="AE261" i="16"/>
  <c r="AE263" i="16"/>
  <c r="AE265" i="16"/>
  <c r="AE267" i="16"/>
  <c r="AE269" i="16"/>
  <c r="AE271" i="16"/>
  <c r="AE273" i="16"/>
  <c r="AE275" i="16"/>
  <c r="AE277" i="16"/>
  <c r="AE279" i="16"/>
  <c r="AE281" i="16"/>
  <c r="AE283" i="16"/>
  <c r="AE285" i="16"/>
  <c r="AE287" i="16"/>
  <c r="AE289" i="16"/>
  <c r="AE291" i="16"/>
  <c r="AE293" i="16"/>
  <c r="AE295" i="16"/>
  <c r="AE297" i="16"/>
  <c r="AE299" i="16"/>
  <c r="AE301" i="16"/>
  <c r="AE303" i="16"/>
  <c r="AE305" i="16"/>
  <c r="AE307" i="16"/>
  <c r="AE309" i="16"/>
  <c r="AE311" i="16"/>
  <c r="AE313" i="16"/>
  <c r="AE315" i="16"/>
  <c r="AE317" i="16"/>
  <c r="AE319" i="16"/>
  <c r="AE321" i="16"/>
  <c r="AE323" i="16"/>
  <c r="AE325" i="16"/>
  <c r="AE327" i="16"/>
  <c r="AE329" i="16"/>
  <c r="AE331" i="16"/>
  <c r="AE333" i="16"/>
  <c r="AE335" i="16"/>
  <c r="AE337" i="16"/>
  <c r="AE339" i="16"/>
  <c r="AE341" i="16"/>
  <c r="AE343" i="16"/>
  <c r="AE345" i="16"/>
  <c r="AE347" i="16"/>
  <c r="AE349" i="16"/>
  <c r="AF241" i="16"/>
  <c r="AF243" i="16"/>
  <c r="AF245" i="16"/>
  <c r="AF247" i="16"/>
  <c r="AF249" i="16"/>
  <c r="AF251" i="16"/>
  <c r="AF253" i="16"/>
  <c r="AF255" i="16"/>
  <c r="AF257" i="16"/>
  <c r="AF259" i="16"/>
  <c r="AF261" i="16"/>
  <c r="AF263" i="16"/>
  <c r="AF265" i="16"/>
  <c r="AF267" i="16"/>
  <c r="AF269" i="16"/>
  <c r="AF271" i="16"/>
  <c r="AF273" i="16"/>
  <c r="AF275" i="16"/>
  <c r="AF277" i="16"/>
  <c r="AF279" i="16"/>
  <c r="AF281" i="16"/>
  <c r="AF283" i="16"/>
  <c r="AF285" i="16"/>
  <c r="AF287" i="16"/>
  <c r="AF289" i="16"/>
  <c r="AF291" i="16"/>
  <c r="AF293" i="16"/>
  <c r="AF295" i="16"/>
  <c r="AF297" i="16"/>
  <c r="AF299" i="16"/>
  <c r="AF301" i="16"/>
  <c r="AF303" i="16"/>
  <c r="AF305" i="16"/>
  <c r="AF307" i="16"/>
  <c r="AF309" i="16"/>
  <c r="AF311" i="16"/>
  <c r="AF313" i="16"/>
  <c r="AF315" i="16"/>
  <c r="AF317" i="16"/>
  <c r="AF319" i="16"/>
  <c r="AF321" i="16"/>
  <c r="AF323" i="16"/>
  <c r="AF325" i="16"/>
  <c r="AF327" i="16"/>
  <c r="AF329" i="16"/>
  <c r="AF331" i="16"/>
  <c r="AF333" i="16"/>
  <c r="AF335" i="16"/>
  <c r="AF337" i="16"/>
  <c r="AF339" i="16"/>
  <c r="AF341" i="16"/>
  <c r="AF343" i="16"/>
  <c r="AF345" i="16"/>
  <c r="AF347" i="16"/>
  <c r="AF349" i="16"/>
  <c r="AD350" i="16"/>
  <c r="AE268" i="16"/>
  <c r="AE270" i="16"/>
  <c r="AE272" i="16"/>
  <c r="AE274" i="16"/>
  <c r="AE276" i="16"/>
  <c r="AE278" i="16"/>
  <c r="AE280" i="16"/>
  <c r="AE282" i="16"/>
  <c r="AE284" i="16"/>
  <c r="AE286" i="16"/>
  <c r="AE288" i="16"/>
  <c r="AE290" i="16"/>
  <c r="AE292" i="16"/>
  <c r="AE294" i="16"/>
  <c r="AE296" i="16"/>
  <c r="AE298" i="16"/>
  <c r="AE300" i="16"/>
  <c r="AE302" i="16"/>
  <c r="AE304" i="16"/>
  <c r="AE306" i="16"/>
  <c r="AE308" i="16"/>
  <c r="AE310" i="16"/>
  <c r="AE312" i="16"/>
  <c r="AE314" i="16"/>
  <c r="AE316" i="16"/>
  <c r="AE318" i="16"/>
  <c r="AE320" i="16"/>
  <c r="AE322" i="16"/>
  <c r="AE324" i="16"/>
  <c r="AE326" i="16"/>
  <c r="AE328" i="16"/>
  <c r="AE330" i="16"/>
  <c r="AE332" i="16"/>
  <c r="AE334" i="16"/>
  <c r="AE336" i="16"/>
  <c r="AE338" i="16"/>
  <c r="AE340" i="16"/>
  <c r="AE342" i="16"/>
  <c r="AE344" i="16"/>
  <c r="AE346" i="16"/>
  <c r="AE348" i="16"/>
  <c r="AE350" i="16"/>
  <c r="AF211" i="19"/>
  <c r="AE214" i="19"/>
  <c r="AD276" i="19"/>
  <c r="AD278" i="19"/>
  <c r="AD281" i="19"/>
  <c r="AE283" i="19"/>
  <c r="AE307" i="19"/>
  <c r="AD310" i="19"/>
  <c r="AD313" i="19"/>
  <c r="AE315" i="19"/>
  <c r="AC200" i="19"/>
  <c r="AE209" i="19"/>
  <c r="AD219" i="19"/>
  <c r="AD223" i="19"/>
  <c r="AC226" i="19"/>
  <c r="AC234" i="19"/>
  <c r="AC242" i="19"/>
  <c r="AC250" i="19"/>
  <c r="AC258" i="19"/>
  <c r="AC275" i="19"/>
  <c r="AE278" i="19"/>
  <c r="AC294" i="19"/>
  <c r="AE310" i="19"/>
  <c r="AC326" i="19"/>
  <c r="AD331" i="19"/>
  <c r="AC347" i="19"/>
  <c r="AF206" i="19"/>
  <c r="AF212" i="19"/>
  <c r="AC214" i="19"/>
  <c r="AF215" i="19"/>
  <c r="AE228" i="19"/>
  <c r="AE236" i="19"/>
  <c r="AE242" i="19"/>
  <c r="AE244" i="19"/>
  <c r="AE250" i="19"/>
  <c r="AE252" i="19"/>
  <c r="AE258" i="19"/>
  <c r="AE260" i="19"/>
  <c r="AF271" i="19"/>
  <c r="AC274" i="19"/>
  <c r="AF277" i="19"/>
  <c r="AF280" i="19"/>
  <c r="AF282" i="19"/>
  <c r="AF284" i="19"/>
  <c r="AF286" i="19"/>
  <c r="AF289" i="19"/>
  <c r="AC291" i="19"/>
  <c r="AC299" i="19"/>
  <c r="AF302" i="19"/>
  <c r="AF305" i="19"/>
  <c r="AF306" i="19"/>
  <c r="AF308" i="19"/>
  <c r="AF309" i="19"/>
  <c r="AF312" i="19"/>
  <c r="AF314" i="19"/>
  <c r="AF316" i="19"/>
  <c r="AF318" i="19"/>
  <c r="AF321" i="19"/>
  <c r="AC323" i="19"/>
  <c r="AF342" i="19"/>
  <c r="AF344" i="19"/>
  <c r="AC346" i="19"/>
  <c r="AC348" i="19"/>
  <c r="AF329" i="19"/>
  <c r="AF337" i="19"/>
  <c r="AF338" i="19"/>
  <c r="AF340" i="19"/>
  <c r="AF341" i="19"/>
  <c r="AF343" i="19"/>
  <c r="AE350" i="19"/>
  <c r="AF203" i="19"/>
  <c r="AD263" i="19"/>
  <c r="AF288" i="19"/>
  <c r="AF292" i="19"/>
  <c r="AF297" i="19"/>
  <c r="AF301" i="19"/>
  <c r="AF311" i="19"/>
  <c r="AF317" i="19"/>
  <c r="AF322" i="19"/>
  <c r="AF326" i="19"/>
  <c r="AE199" i="19"/>
  <c r="AD202" i="19"/>
  <c r="AF204" i="19"/>
  <c r="AF222" i="19"/>
  <c r="AD225" i="19"/>
  <c r="AC228" i="19"/>
  <c r="AD230" i="19"/>
  <c r="AD233" i="19"/>
  <c r="AD238" i="19"/>
  <c r="AD241" i="19"/>
  <c r="AC244" i="19"/>
  <c r="AD246" i="19"/>
  <c r="AD249" i="19"/>
  <c r="AC252" i="19"/>
  <c r="AD254" i="19"/>
  <c r="AD257" i="19"/>
  <c r="AC260" i="19"/>
  <c r="AC262" i="19"/>
  <c r="AC265" i="19"/>
  <c r="AD267" i="19"/>
  <c r="AD271" i="19"/>
  <c r="AE274" i="19"/>
  <c r="AE276" i="19"/>
  <c r="AF287" i="19"/>
  <c r="AC290" i="19"/>
  <c r="AF293" i="19"/>
  <c r="AF296" i="19"/>
  <c r="AC298" i="19"/>
  <c r="AF303" i="19"/>
  <c r="AD308" i="19"/>
  <c r="AF319" i="19"/>
  <c r="AC322" i="19"/>
  <c r="AF325" i="19"/>
  <c r="AF328" i="19"/>
  <c r="AF330" i="19"/>
  <c r="AF332" i="19"/>
  <c r="AF334" i="19"/>
  <c r="AF336" i="19"/>
  <c r="AC338" i="19"/>
  <c r="AC340" i="19"/>
  <c r="AE346" i="19"/>
  <c r="AE348" i="19"/>
  <c r="AF200" i="19"/>
  <c r="AF217" i="19"/>
  <c r="AF279" i="19"/>
  <c r="AF285" i="19"/>
  <c r="AF290" i="19"/>
  <c r="AF294" i="19"/>
  <c r="AF298" i="19"/>
  <c r="AF300" i="19"/>
  <c r="AF304" i="19"/>
  <c r="AF320" i="19"/>
  <c r="AF324" i="19"/>
  <c r="AC197" i="19"/>
  <c r="AF201" i="19"/>
  <c r="AC204" i="19"/>
  <c r="AE206" i="19"/>
  <c r="AC209" i="19"/>
  <c r="AE212" i="19"/>
  <c r="AC218" i="19"/>
  <c r="AE230" i="19"/>
  <c r="AE238" i="19"/>
  <c r="AE246" i="19"/>
  <c r="AE254" i="19"/>
  <c r="AD260" i="19"/>
  <c r="AD262" i="19"/>
  <c r="AD265" i="19"/>
  <c r="AE267" i="19"/>
  <c r="AC268" i="19"/>
  <c r="AC270" i="19"/>
  <c r="AC273" i="19"/>
  <c r="AD275" i="19"/>
  <c r="AD279" i="19"/>
  <c r="AE282" i="19"/>
  <c r="AE284" i="19"/>
  <c r="AF295" i="19"/>
  <c r="AD300" i="19"/>
  <c r="AE306" i="19"/>
  <c r="AE308" i="19"/>
  <c r="AD311" i="19"/>
  <c r="AE314" i="19"/>
  <c r="AE316" i="19"/>
  <c r="AF327" i="19"/>
  <c r="AC330" i="19"/>
  <c r="AF333" i="19"/>
  <c r="AF335" i="19"/>
  <c r="AE342" i="19"/>
  <c r="AD347" i="19"/>
  <c r="AC350" i="19"/>
  <c r="AC210" i="19"/>
  <c r="AE211" i="19"/>
  <c r="AD214" i="19"/>
  <c r="AC227" i="19"/>
  <c r="AC235" i="19"/>
  <c r="AC243" i="19"/>
  <c r="AC251" i="19"/>
  <c r="AC259" i="19"/>
  <c r="AE262" i="19"/>
  <c r="AC276" i="19"/>
  <c r="AC278" i="19"/>
  <c r="AC281" i="19"/>
  <c r="AD283" i="19"/>
  <c r="AE290" i="19"/>
  <c r="AE292" i="19"/>
  <c r="AE298" i="19"/>
  <c r="AE300" i="19"/>
  <c r="AD307" i="19"/>
  <c r="AC310" i="19"/>
  <c r="AC313" i="19"/>
  <c r="AD315" i="19"/>
  <c r="AE322" i="19"/>
  <c r="AE324" i="19"/>
  <c r="AC345" i="19"/>
  <c r="AD348" i="19"/>
  <c r="AD197" i="19"/>
  <c r="AF199" i="19"/>
  <c r="AE202" i="19"/>
  <c r="AD205" i="19"/>
  <c r="AE207" i="19"/>
  <c r="AC207" i="19"/>
  <c r="AE208" i="19"/>
  <c r="AE197" i="19"/>
  <c r="AF202" i="19"/>
  <c r="AE205" i="19"/>
  <c r="AF208" i="19"/>
  <c r="AE213" i="19"/>
  <c r="AD213" i="19"/>
  <c r="AC213" i="19"/>
  <c r="AE229" i="19"/>
  <c r="AD229" i="19"/>
  <c r="AC229" i="19"/>
  <c r="AF197" i="19"/>
  <c r="AD198" i="19"/>
  <c r="AC201" i="19"/>
  <c r="AE203" i="19"/>
  <c r="AD206" i="19"/>
  <c r="AF209" i="19"/>
  <c r="AD211" i="19"/>
  <c r="AD216" i="19"/>
  <c r="AC216" i="19"/>
  <c r="AF219" i="19"/>
  <c r="AD232" i="19"/>
  <c r="AC232" i="19"/>
  <c r="AF236" i="19"/>
  <c r="AE240" i="19"/>
  <c r="AD240" i="19"/>
  <c r="AC240" i="19"/>
  <c r="AC199" i="19"/>
  <c r="AD207" i="19"/>
  <c r="AD199" i="19"/>
  <c r="AC202" i="19"/>
  <c r="AF207" i="19"/>
  <c r="AC208" i="19"/>
  <c r="AF213" i="19"/>
  <c r="AF220" i="19"/>
  <c r="AE221" i="19"/>
  <c r="AD221" i="19"/>
  <c r="AC221" i="19"/>
  <c r="AF229" i="19"/>
  <c r="AF205" i="19"/>
  <c r="AD224" i="19"/>
  <c r="AC224" i="19"/>
  <c r="AE232" i="19"/>
  <c r="AF227" i="19"/>
  <c r="AF235" i="19"/>
  <c r="AF243" i="19"/>
  <c r="AF251" i="19"/>
  <c r="AF259" i="19"/>
  <c r="AF267" i="19"/>
  <c r="AF275" i="19"/>
  <c r="AF283" i="19"/>
  <c r="AF291" i="19"/>
  <c r="AD297" i="19"/>
  <c r="AF299" i="19"/>
  <c r="AD305" i="19"/>
  <c r="AF307" i="19"/>
  <c r="AF315" i="19"/>
  <c r="AF323" i="19"/>
  <c r="AF331" i="19"/>
  <c r="AD337" i="19"/>
  <c r="AF339" i="19"/>
  <c r="AD345" i="19"/>
  <c r="AF347" i="19"/>
  <c r="AD212" i="19"/>
  <c r="AC215" i="19"/>
  <c r="AE217" i="19"/>
  <c r="AD220" i="19"/>
  <c r="AC223" i="19"/>
  <c r="AE225" i="19"/>
  <c r="AD228" i="19"/>
  <c r="AC231" i="19"/>
  <c r="AE233" i="19"/>
  <c r="AD236" i="19"/>
  <c r="AC239" i="19"/>
  <c r="AE241" i="19"/>
  <c r="AC247" i="19"/>
  <c r="AE249" i="19"/>
  <c r="AC255" i="19"/>
  <c r="AE257" i="19"/>
  <c r="AC263" i="19"/>
  <c r="AE265" i="19"/>
  <c r="AC271" i="19"/>
  <c r="AE273" i="19"/>
  <c r="AC279" i="19"/>
  <c r="AE281" i="19"/>
  <c r="AC287" i="19"/>
  <c r="AE289" i="19"/>
  <c r="AC295" i="19"/>
  <c r="AE297" i="19"/>
  <c r="AC303" i="19"/>
  <c r="AE305" i="19"/>
  <c r="AC311" i="19"/>
  <c r="AE313" i="19"/>
  <c r="AC319" i="19"/>
  <c r="AE321" i="19"/>
  <c r="AC327" i="19"/>
  <c r="AE329" i="19"/>
  <c r="AC335" i="19"/>
  <c r="AE337" i="19"/>
  <c r="AC343" i="19"/>
  <c r="AE345" i="19"/>
  <c r="AD319" i="19"/>
  <c r="AD327" i="19"/>
  <c r="AD335" i="19"/>
  <c r="AD343" i="19"/>
  <c r="AD210" i="19"/>
  <c r="AE215" i="19"/>
  <c r="AD218" i="19"/>
  <c r="AE223" i="19"/>
  <c r="AD226" i="19"/>
  <c r="AE231" i="19"/>
  <c r="AD234" i="19"/>
  <c r="AC237" i="19"/>
  <c r="AE239" i="19"/>
  <c r="AD242" i="19"/>
  <c r="AC245" i="19"/>
  <c r="AE247" i="19"/>
  <c r="AD250" i="19"/>
  <c r="AC253" i="19"/>
  <c r="AE255" i="19"/>
  <c r="AD258" i="19"/>
  <c r="AC261" i="19"/>
  <c r="AE263" i="19"/>
  <c r="AD266" i="19"/>
  <c r="AC269" i="19"/>
  <c r="AE271" i="19"/>
  <c r="AD274" i="19"/>
  <c r="AC277" i="19"/>
  <c r="AE279" i="19"/>
  <c r="AD282" i="19"/>
  <c r="AC285" i="19"/>
  <c r="AE287" i="19"/>
  <c r="AD290" i="19"/>
  <c r="AC293" i="19"/>
  <c r="AE295" i="19"/>
  <c r="AD298" i="19"/>
  <c r="AC301" i="19"/>
  <c r="AE303" i="19"/>
  <c r="AD306" i="19"/>
  <c r="AC309" i="19"/>
  <c r="AE311" i="19"/>
  <c r="AD314" i="19"/>
  <c r="AC317" i="19"/>
  <c r="AE319" i="19"/>
  <c r="AD322" i="19"/>
  <c r="AC325" i="19"/>
  <c r="AE327" i="19"/>
  <c r="AD330" i="19"/>
  <c r="AC333" i="19"/>
  <c r="AE335" i="19"/>
  <c r="AD338" i="19"/>
  <c r="AC341" i="19"/>
  <c r="AE343" i="19"/>
  <c r="AD346" i="19"/>
  <c r="AC349" i="19"/>
  <c r="AE210" i="19"/>
  <c r="AE218" i="19"/>
  <c r="AE226" i="19"/>
  <c r="AE234" i="19"/>
  <c r="AD237" i="19"/>
  <c r="AD245" i="19"/>
  <c r="AC248" i="19"/>
  <c r="AD253" i="19"/>
  <c r="AC256" i="19"/>
  <c r="AD261" i="19"/>
  <c r="AC264" i="19"/>
  <c r="AD269" i="19"/>
  <c r="AC272" i="19"/>
  <c r="AD277" i="19"/>
  <c r="AC280" i="19"/>
  <c r="AD285" i="19"/>
  <c r="AC288" i="19"/>
  <c r="AD293" i="19"/>
  <c r="AC296" i="19"/>
  <c r="AD301" i="19"/>
  <c r="AC304" i="19"/>
  <c r="AD309" i="19"/>
  <c r="AC312" i="19"/>
  <c r="AD317" i="19"/>
  <c r="AC320" i="19"/>
  <c r="AD325" i="19"/>
  <c r="AC328" i="19"/>
  <c r="AD333" i="19"/>
  <c r="AC336" i="19"/>
  <c r="AD341" i="19"/>
  <c r="AC344" i="19"/>
  <c r="AD349" i="19"/>
  <c r="AE237" i="19"/>
  <c r="AE245" i="19"/>
  <c r="AD248" i="19"/>
  <c r="AE253" i="19"/>
  <c r="AD256" i="19"/>
  <c r="AE261" i="19"/>
  <c r="AD264" i="19"/>
  <c r="AE269" i="19"/>
  <c r="AD272" i="19"/>
  <c r="AE277" i="19"/>
  <c r="AD280" i="19"/>
  <c r="AE285" i="19"/>
  <c r="AD288" i="19"/>
  <c r="AE293" i="19"/>
  <c r="AD296" i="19"/>
  <c r="AE301" i="19"/>
  <c r="AD304" i="19"/>
  <c r="AE309" i="19"/>
  <c r="AD312" i="19"/>
  <c r="AE317" i="19"/>
  <c r="AD320" i="19"/>
  <c r="AE325" i="19"/>
  <c r="AD328" i="19"/>
  <c r="AE333" i="19"/>
  <c r="AD336" i="19"/>
  <c r="AE341" i="19"/>
  <c r="AD344" i="19"/>
  <c r="AE349" i="19"/>
  <c r="AE248" i="19"/>
  <c r="AE256" i="19"/>
  <c r="AE264" i="19"/>
  <c r="AE272" i="19"/>
  <c r="AE280" i="19"/>
  <c r="AE288" i="19"/>
  <c r="AE296" i="19"/>
  <c r="AE304" i="19"/>
  <c r="AE312" i="19"/>
  <c r="AE320" i="19"/>
  <c r="AE328" i="19"/>
  <c r="AE336" i="19"/>
  <c r="AE344" i="19"/>
  <c r="AG262" i="18"/>
  <c r="AG263" i="18"/>
  <c r="AG294" i="18"/>
  <c r="AG295" i="18"/>
  <c r="AG326" i="18"/>
  <c r="AG327" i="18"/>
  <c r="AE208" i="18"/>
  <c r="AF209" i="18"/>
  <c r="AG212" i="18"/>
  <c r="AG223" i="18"/>
  <c r="AG239" i="18"/>
  <c r="AG255" i="18"/>
  <c r="AF258" i="18"/>
  <c r="AF259" i="18"/>
  <c r="AF271" i="18"/>
  <c r="AD279" i="18"/>
  <c r="AF281" i="18"/>
  <c r="AF291" i="18"/>
  <c r="AF303" i="18"/>
  <c r="AD311" i="18"/>
  <c r="AF313" i="18"/>
  <c r="AF323" i="18"/>
  <c r="AF335" i="18"/>
  <c r="AF345" i="18"/>
  <c r="AF208" i="18"/>
  <c r="AG209" i="18"/>
  <c r="AD215" i="18"/>
  <c r="AD221" i="18"/>
  <c r="AF226" i="18"/>
  <c r="AF227" i="18"/>
  <c r="AD231" i="18"/>
  <c r="AD237" i="18"/>
  <c r="AF242" i="18"/>
  <c r="AF243" i="18"/>
  <c r="AD247" i="18"/>
  <c r="AD253" i="18"/>
  <c r="AF261" i="18"/>
  <c r="AD269" i="18"/>
  <c r="AG286" i="18"/>
  <c r="AG287" i="18"/>
  <c r="AF293" i="18"/>
  <c r="AG318" i="18"/>
  <c r="AG319" i="18"/>
  <c r="AF325" i="18"/>
  <c r="AG216" i="18"/>
  <c r="AG219" i="18"/>
  <c r="AG232" i="18"/>
  <c r="AG235" i="18"/>
  <c r="AG248" i="18"/>
  <c r="AG251" i="18"/>
  <c r="AF263" i="18"/>
  <c r="AD271" i="18"/>
  <c r="AF273" i="18"/>
  <c r="AG276" i="18"/>
  <c r="AG277" i="18"/>
  <c r="AF283" i="18"/>
  <c r="AF295" i="18"/>
  <c r="AD303" i="18"/>
  <c r="AF305" i="18"/>
  <c r="AG308" i="18"/>
  <c r="AG309" i="18"/>
  <c r="AF315" i="18"/>
  <c r="AF327" i="18"/>
  <c r="AD335" i="18"/>
  <c r="AF337" i="18"/>
  <c r="AG340" i="18"/>
  <c r="AG341" i="18"/>
  <c r="AF347" i="18"/>
  <c r="AF204" i="18"/>
  <c r="AF206" i="18"/>
  <c r="AD217" i="18"/>
  <c r="AD227" i="18"/>
  <c r="AD233" i="18"/>
  <c r="AF236" i="18"/>
  <c r="AF238" i="18"/>
  <c r="AD243" i="18"/>
  <c r="AD249" i="18"/>
  <c r="AF252" i="18"/>
  <c r="AF254" i="18"/>
  <c r="AD261" i="18"/>
  <c r="AD293" i="18"/>
  <c r="AD325" i="18"/>
  <c r="AF349" i="18"/>
  <c r="AF198" i="18"/>
  <c r="AF200" i="18"/>
  <c r="AF202" i="18"/>
  <c r="AD211" i="18"/>
  <c r="AF220" i="18"/>
  <c r="AF222" i="18"/>
  <c r="AF211" i="18"/>
  <c r="AG228" i="18"/>
  <c r="AG244" i="18"/>
  <c r="AD263" i="18"/>
  <c r="AF265" i="18"/>
  <c r="AF275" i="18"/>
  <c r="AF287" i="18"/>
  <c r="AD295" i="18"/>
  <c r="AF297" i="18"/>
  <c r="AG300" i="18"/>
  <c r="AG301" i="18"/>
  <c r="AF307" i="18"/>
  <c r="AF319" i="18"/>
  <c r="AD327" i="18"/>
  <c r="AF329" i="18"/>
  <c r="AG332" i="18"/>
  <c r="AG333" i="18"/>
  <c r="AF339" i="18"/>
  <c r="AD349" i="18"/>
  <c r="AD197" i="18"/>
  <c r="AD199" i="18"/>
  <c r="AD201" i="18"/>
  <c r="AD203" i="18"/>
  <c r="AD205" i="18"/>
  <c r="AD207" i="18"/>
  <c r="AG211" i="18"/>
  <c r="AG213" i="18"/>
  <c r="AG217" i="18"/>
  <c r="AG221" i="18"/>
  <c r="AG225" i="18"/>
  <c r="AG229" i="18"/>
  <c r="AG233" i="18"/>
  <c r="AG237" i="18"/>
  <c r="AG241" i="18"/>
  <c r="AG245" i="18"/>
  <c r="AG249" i="18"/>
  <c r="AG253" i="18"/>
  <c r="AG257" i="18"/>
  <c r="AF264" i="18"/>
  <c r="AE264" i="18"/>
  <c r="AD264" i="18"/>
  <c r="AF272" i="18"/>
  <c r="AE272" i="18"/>
  <c r="AD272" i="18"/>
  <c r="AF280" i="18"/>
  <c r="AE280" i="18"/>
  <c r="AD280" i="18"/>
  <c r="AF288" i="18"/>
  <c r="AE288" i="18"/>
  <c r="AD288" i="18"/>
  <c r="AF296" i="18"/>
  <c r="AE296" i="18"/>
  <c r="AD296" i="18"/>
  <c r="AF304" i="18"/>
  <c r="AE304" i="18"/>
  <c r="AD304" i="18"/>
  <c r="AF312" i="18"/>
  <c r="AE312" i="18"/>
  <c r="AD312" i="18"/>
  <c r="AF320" i="18"/>
  <c r="AE320" i="18"/>
  <c r="AD320" i="18"/>
  <c r="AF328" i="18"/>
  <c r="AE328" i="18"/>
  <c r="AD328" i="18"/>
  <c r="AF336" i="18"/>
  <c r="AE336" i="18"/>
  <c r="AD336" i="18"/>
  <c r="AF344" i="18"/>
  <c r="AE344" i="18"/>
  <c r="AD344" i="18"/>
  <c r="AG204" i="18"/>
  <c r="AE197" i="18"/>
  <c r="AE201" i="18"/>
  <c r="AE203" i="18"/>
  <c r="AE205" i="18"/>
  <c r="AF207" i="18"/>
  <c r="AD212" i="18"/>
  <c r="AE258" i="18"/>
  <c r="AD258" i="18"/>
  <c r="AG265" i="18"/>
  <c r="AG273" i="18"/>
  <c r="AG281" i="18"/>
  <c r="AG289" i="18"/>
  <c r="AG297" i="18"/>
  <c r="AG305" i="18"/>
  <c r="AG313" i="18"/>
  <c r="AG321" i="18"/>
  <c r="AG329" i="18"/>
  <c r="AG337" i="18"/>
  <c r="AG345" i="18"/>
  <c r="AG202" i="18"/>
  <c r="AG206" i="18"/>
  <c r="AE199" i="18"/>
  <c r="AF197" i="18"/>
  <c r="AF199" i="18"/>
  <c r="AF201" i="18"/>
  <c r="AF203" i="18"/>
  <c r="AF205" i="18"/>
  <c r="AE209" i="18"/>
  <c r="AD210" i="18"/>
  <c r="AE212" i="18"/>
  <c r="AE214" i="18"/>
  <c r="AD214" i="18"/>
  <c r="AE218" i="18"/>
  <c r="AD218" i="18"/>
  <c r="AE222" i="18"/>
  <c r="AD222" i="18"/>
  <c r="AE226" i="18"/>
  <c r="AD226" i="18"/>
  <c r="AE230" i="18"/>
  <c r="AD230" i="18"/>
  <c r="AE234" i="18"/>
  <c r="AD234" i="18"/>
  <c r="AE238" i="18"/>
  <c r="AD238" i="18"/>
  <c r="AE242" i="18"/>
  <c r="AD242" i="18"/>
  <c r="AE246" i="18"/>
  <c r="AD246" i="18"/>
  <c r="AE250" i="18"/>
  <c r="AD250" i="18"/>
  <c r="AE254" i="18"/>
  <c r="AD254" i="18"/>
  <c r="AF266" i="18"/>
  <c r="AE266" i="18"/>
  <c r="AD266" i="18"/>
  <c r="AF274" i="18"/>
  <c r="AE274" i="18"/>
  <c r="AD274" i="18"/>
  <c r="AF282" i="18"/>
  <c r="AE282" i="18"/>
  <c r="AD282" i="18"/>
  <c r="AF290" i="18"/>
  <c r="AE290" i="18"/>
  <c r="AD290" i="18"/>
  <c r="AF298" i="18"/>
  <c r="AE298" i="18"/>
  <c r="AD298" i="18"/>
  <c r="AF306" i="18"/>
  <c r="AE306" i="18"/>
  <c r="AD306" i="18"/>
  <c r="AF314" i="18"/>
  <c r="AE314" i="18"/>
  <c r="AD314" i="18"/>
  <c r="AF322" i="18"/>
  <c r="AE322" i="18"/>
  <c r="AD322" i="18"/>
  <c r="AF330" i="18"/>
  <c r="AE330" i="18"/>
  <c r="AD330" i="18"/>
  <c r="AF338" i="18"/>
  <c r="AE338" i="18"/>
  <c r="AD338" i="18"/>
  <c r="AF346" i="18"/>
  <c r="AE346" i="18"/>
  <c r="AD346" i="18"/>
  <c r="AE207" i="18"/>
  <c r="AD208" i="18"/>
  <c r="AE210" i="18"/>
  <c r="AF212" i="18"/>
  <c r="AG259" i="18"/>
  <c r="AG267" i="18"/>
  <c r="AG275" i="18"/>
  <c r="AG283" i="18"/>
  <c r="AG291" i="18"/>
  <c r="AG299" i="18"/>
  <c r="AG307" i="18"/>
  <c r="AG315" i="18"/>
  <c r="AG323" i="18"/>
  <c r="AG331" i="18"/>
  <c r="AG339" i="18"/>
  <c r="AG347" i="18"/>
  <c r="AD200" i="18"/>
  <c r="AD202" i="18"/>
  <c r="AD204" i="18"/>
  <c r="AD206" i="18"/>
  <c r="AF210" i="18"/>
  <c r="AF260" i="18"/>
  <c r="AE260" i="18"/>
  <c r="AD260" i="18"/>
  <c r="AF268" i="18"/>
  <c r="AE268" i="18"/>
  <c r="AD268" i="18"/>
  <c r="AF276" i="18"/>
  <c r="AE276" i="18"/>
  <c r="AD276" i="18"/>
  <c r="AF284" i="18"/>
  <c r="AE284" i="18"/>
  <c r="AD284" i="18"/>
  <c r="AF292" i="18"/>
  <c r="AE292" i="18"/>
  <c r="AD292" i="18"/>
  <c r="AF300" i="18"/>
  <c r="AE300" i="18"/>
  <c r="AD300" i="18"/>
  <c r="AF308" i="18"/>
  <c r="AE308" i="18"/>
  <c r="AD308" i="18"/>
  <c r="AF316" i="18"/>
  <c r="AE316" i="18"/>
  <c r="AD316" i="18"/>
  <c r="AF324" i="18"/>
  <c r="AE324" i="18"/>
  <c r="AD324" i="18"/>
  <c r="AF332" i="18"/>
  <c r="AE332" i="18"/>
  <c r="AD332" i="18"/>
  <c r="AF340" i="18"/>
  <c r="AE340" i="18"/>
  <c r="AD340" i="18"/>
  <c r="AF348" i="18"/>
  <c r="AE348" i="18"/>
  <c r="AD348" i="18"/>
  <c r="AG200" i="18"/>
  <c r="AD198" i="18"/>
  <c r="AE198" i="18"/>
  <c r="AE204" i="18"/>
  <c r="AE206" i="18"/>
  <c r="AG198" i="18"/>
  <c r="AE200" i="18"/>
  <c r="AE202" i="18"/>
  <c r="AE216" i="18"/>
  <c r="AD216" i="18"/>
  <c r="AE220" i="18"/>
  <c r="AD220" i="18"/>
  <c r="AE224" i="18"/>
  <c r="AD224" i="18"/>
  <c r="AE228" i="18"/>
  <c r="AD228" i="18"/>
  <c r="AE232" i="18"/>
  <c r="AD232" i="18"/>
  <c r="AE236" i="18"/>
  <c r="AD236" i="18"/>
  <c r="AE240" i="18"/>
  <c r="AD240" i="18"/>
  <c r="AE244" i="18"/>
  <c r="AD244" i="18"/>
  <c r="AE248" i="18"/>
  <c r="AD248" i="18"/>
  <c r="AE252" i="18"/>
  <c r="AD252" i="18"/>
  <c r="AE256" i="18"/>
  <c r="AD256" i="18"/>
  <c r="AF262" i="18"/>
  <c r="AE262" i="18"/>
  <c r="AD262" i="18"/>
  <c r="AF270" i="18"/>
  <c r="AE270" i="18"/>
  <c r="AD270" i="18"/>
  <c r="AF278" i="18"/>
  <c r="AE278" i="18"/>
  <c r="AD278" i="18"/>
  <c r="AF286" i="18"/>
  <c r="AE286" i="18"/>
  <c r="AD286" i="18"/>
  <c r="AF294" i="18"/>
  <c r="AE294" i="18"/>
  <c r="AD294" i="18"/>
  <c r="AF302" i="18"/>
  <c r="AE302" i="18"/>
  <c r="AD302" i="18"/>
  <c r="AF310" i="18"/>
  <c r="AE310" i="18"/>
  <c r="AD310" i="18"/>
  <c r="AF318" i="18"/>
  <c r="AE318" i="18"/>
  <c r="AD318" i="18"/>
  <c r="AF326" i="18"/>
  <c r="AE326" i="18"/>
  <c r="AD326" i="18"/>
  <c r="AF334" i="18"/>
  <c r="AE334" i="18"/>
  <c r="AD334" i="18"/>
  <c r="AF342" i="18"/>
  <c r="AE342" i="18"/>
  <c r="AD342" i="18"/>
  <c r="AF350" i="18"/>
  <c r="AE350" i="18"/>
  <c r="AD350" i="18"/>
  <c r="AE213" i="18"/>
  <c r="AE215" i="18"/>
  <c r="AE217" i="18"/>
  <c r="AE219" i="18"/>
  <c r="AE221" i="18"/>
  <c r="AE223" i="18"/>
  <c r="AE225" i="18"/>
  <c r="AE227" i="18"/>
  <c r="AE229" i="18"/>
  <c r="AE231" i="18"/>
  <c r="AE233" i="18"/>
  <c r="AE235" i="18"/>
  <c r="AE237" i="18"/>
  <c r="AE239" i="18"/>
  <c r="AE241" i="18"/>
  <c r="AE243" i="18"/>
  <c r="AE245" i="18"/>
  <c r="AE247" i="18"/>
  <c r="AE249" i="18"/>
  <c r="AE251" i="18"/>
  <c r="AE253" i="18"/>
  <c r="AE255" i="18"/>
  <c r="AE257" i="18"/>
  <c r="AE259" i="18"/>
  <c r="AE261" i="18"/>
  <c r="AE263" i="18"/>
  <c r="AE265" i="18"/>
  <c r="AE267" i="18"/>
  <c r="AE269" i="18"/>
  <c r="AE271" i="18"/>
  <c r="AE273" i="18"/>
  <c r="AE275" i="18"/>
  <c r="AE277" i="18"/>
  <c r="AE279" i="18"/>
  <c r="AE281" i="18"/>
  <c r="AE283" i="18"/>
  <c r="AE285" i="18"/>
  <c r="AE287" i="18"/>
  <c r="AE289" i="18"/>
  <c r="AE291" i="18"/>
  <c r="AE293" i="18"/>
  <c r="AE295" i="18"/>
  <c r="AE297" i="18"/>
  <c r="AE299" i="18"/>
  <c r="AE301" i="18"/>
  <c r="AE303" i="18"/>
  <c r="AE305" i="18"/>
  <c r="AE307" i="18"/>
  <c r="AE309" i="18"/>
  <c r="AE311" i="18"/>
  <c r="AE313" i="18"/>
  <c r="AE315" i="18"/>
  <c r="AE317" i="18"/>
  <c r="AE319" i="18"/>
  <c r="AE321" i="18"/>
  <c r="AE323" i="18"/>
  <c r="AE325" i="18"/>
  <c r="AE327" i="18"/>
  <c r="AE329" i="18"/>
  <c r="AE331" i="18"/>
  <c r="AE333" i="18"/>
  <c r="AE335" i="18"/>
  <c r="AE337" i="18"/>
  <c r="AE339" i="18"/>
  <c r="AE341" i="18"/>
  <c r="AE343" i="18"/>
  <c r="AE345" i="18"/>
  <c r="AE347" i="18"/>
  <c r="AE349" i="18"/>
  <c r="D196" i="16" l="1"/>
  <c r="C196" i="16"/>
  <c r="A196" i="16"/>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B140" i="18"/>
  <c r="B141" i="18"/>
  <c r="B142" i="18"/>
  <c r="B143" i="18"/>
  <c r="B144" i="18"/>
  <c r="B145" i="18"/>
  <c r="B146" i="18"/>
  <c r="B147" i="18"/>
  <c r="B148" i="18"/>
  <c r="B149" i="18"/>
  <c r="B150" i="18"/>
  <c r="B151" i="18"/>
  <c r="B152" i="18"/>
  <c r="B153" i="18"/>
  <c r="B154" i="18"/>
  <c r="B155" i="18"/>
  <c r="B156" i="18"/>
  <c r="B157" i="18"/>
  <c r="B158" i="18"/>
  <c r="B159" i="18"/>
  <c r="B160" i="18"/>
  <c r="B161" i="18"/>
  <c r="B162" i="18"/>
  <c r="B163" i="18"/>
  <c r="B164" i="18"/>
  <c r="B165" i="18"/>
  <c r="B166" i="18"/>
  <c r="B167" i="18"/>
  <c r="B168" i="18"/>
  <c r="B169" i="18"/>
  <c r="B170" i="18"/>
  <c r="B171" i="18"/>
  <c r="B172" i="18"/>
  <c r="B173" i="18"/>
  <c r="B174" i="18"/>
  <c r="B175" i="18"/>
  <c r="B176" i="18"/>
  <c r="B177" i="18"/>
  <c r="B178" i="18"/>
  <c r="B179" i="18"/>
  <c r="B180" i="18"/>
  <c r="B181" i="18"/>
  <c r="B182" i="18"/>
  <c r="B183" i="18"/>
  <c r="B184" i="18"/>
  <c r="B185" i="18"/>
  <c r="B186" i="18"/>
  <c r="B187" i="18"/>
  <c r="B188" i="18"/>
  <c r="B189" i="18"/>
  <c r="B190" i="18"/>
  <c r="B191" i="18"/>
  <c r="B192" i="18"/>
  <c r="B193" i="18"/>
  <c r="B194" i="18"/>
  <c r="B195" i="18"/>
  <c r="B196" i="18"/>
  <c r="B17" i="18"/>
  <c r="A37" i="16" l="1"/>
  <c r="A37" i="19"/>
  <c r="A37" i="18"/>
  <c r="H19" i="15" l="1"/>
  <c r="H20" i="15"/>
  <c r="E20" i="15"/>
  <c r="L21" i="14"/>
  <c r="L20" i="14"/>
  <c r="G19" i="15" l="1"/>
  <c r="D19" i="15"/>
  <c r="O21" i="14" l="1"/>
  <c r="O20" i="14"/>
  <c r="O19" i="14"/>
  <c r="O18" i="14"/>
  <c r="N18" i="14"/>
  <c r="M21" i="14"/>
  <c r="M20" i="14"/>
  <c r="M19" i="14"/>
  <c r="M18" i="14"/>
  <c r="L19" i="14"/>
  <c r="J21" i="14"/>
  <c r="J20" i="14"/>
  <c r="J19" i="14"/>
  <c r="L18" i="14"/>
  <c r="K18" i="14"/>
  <c r="J18" i="14"/>
  <c r="J16" i="11" l="1"/>
  <c r="K16" i="11"/>
  <c r="L16" i="11"/>
  <c r="M16" i="11"/>
  <c r="N16" i="11"/>
  <c r="O16" i="11"/>
  <c r="P16" i="11"/>
  <c r="Q16" i="11"/>
  <c r="R16" i="11"/>
  <c r="S16" i="11"/>
  <c r="T16" i="11"/>
  <c r="I16" i="11"/>
  <c r="F16" i="11"/>
  <c r="E16" i="11"/>
  <c r="K16" i="12"/>
  <c r="L16" i="12"/>
  <c r="M16" i="12"/>
  <c r="N16" i="12"/>
  <c r="O16" i="12"/>
  <c r="P16" i="12"/>
  <c r="Q16" i="12"/>
  <c r="R16" i="12"/>
  <c r="S16" i="12"/>
  <c r="T16" i="12"/>
  <c r="J16" i="12"/>
  <c r="I16" i="12"/>
  <c r="H16" i="12"/>
  <c r="G16" i="12"/>
  <c r="F16" i="12"/>
  <c r="E16" i="12"/>
  <c r="D16" i="12"/>
  <c r="N16" i="36"/>
  <c r="S16" i="36"/>
  <c r="R16" i="36"/>
  <c r="Q16" i="36"/>
  <c r="P16" i="36"/>
  <c r="O16" i="36"/>
  <c r="M16" i="36"/>
  <c r="L16" i="36"/>
  <c r="K16" i="36"/>
  <c r="J16" i="36"/>
  <c r="I16" i="36"/>
  <c r="AA350" i="11"/>
  <c r="Z350" i="11"/>
  <c r="AA349" i="11"/>
  <c r="Z349" i="11"/>
  <c r="AA348" i="11"/>
  <c r="Z348" i="11"/>
  <c r="AA347" i="11"/>
  <c r="Z347" i="11"/>
  <c r="AA346" i="11"/>
  <c r="Z346" i="11"/>
  <c r="AA345" i="11"/>
  <c r="Z345" i="11"/>
  <c r="AA344" i="11"/>
  <c r="Z344" i="11"/>
  <c r="AA343" i="11"/>
  <c r="Z343" i="11"/>
  <c r="AA342" i="11"/>
  <c r="Z342" i="11"/>
  <c r="AA341" i="11"/>
  <c r="Z341" i="11"/>
  <c r="AA340" i="11"/>
  <c r="Z340" i="11"/>
  <c r="AA339" i="11"/>
  <c r="Z339" i="11"/>
  <c r="AA338" i="11"/>
  <c r="Z338" i="11"/>
  <c r="AA337" i="11"/>
  <c r="Z337" i="11"/>
  <c r="AA336" i="11"/>
  <c r="Z336" i="11"/>
  <c r="AA335" i="11"/>
  <c r="Z335" i="11"/>
  <c r="AA334" i="11"/>
  <c r="Z334" i="11"/>
  <c r="AA333" i="11"/>
  <c r="Z333" i="11"/>
  <c r="AA332" i="11"/>
  <c r="Z332" i="11"/>
  <c r="AA331" i="11"/>
  <c r="Z331" i="11"/>
  <c r="AA330" i="11"/>
  <c r="Z330" i="11"/>
  <c r="AA329" i="11"/>
  <c r="Z329" i="11"/>
  <c r="AA328" i="11"/>
  <c r="Z328" i="11"/>
  <c r="AA327" i="11"/>
  <c r="Z327" i="11"/>
  <c r="AA326" i="11"/>
  <c r="Z326" i="11"/>
  <c r="AA325" i="11"/>
  <c r="Z325" i="11"/>
  <c r="AA324" i="11"/>
  <c r="Z324" i="11"/>
  <c r="AA323" i="11"/>
  <c r="Z323" i="11"/>
  <c r="AA322" i="11"/>
  <c r="Z322" i="11"/>
  <c r="AA321" i="11"/>
  <c r="Z321" i="11"/>
  <c r="AA320" i="11"/>
  <c r="Z320" i="11"/>
  <c r="AA319" i="11"/>
  <c r="Z319" i="11"/>
  <c r="AA318" i="11"/>
  <c r="Z318" i="11"/>
  <c r="Y350" i="36"/>
  <c r="X350" i="36"/>
  <c r="Y349" i="36"/>
  <c r="X349" i="36"/>
  <c r="Y348" i="36"/>
  <c r="X348" i="36"/>
  <c r="Y347" i="36"/>
  <c r="X347" i="36"/>
  <c r="Y346" i="36"/>
  <c r="X346" i="36"/>
  <c r="Y345" i="36"/>
  <c r="X345" i="36"/>
  <c r="Y344" i="36"/>
  <c r="X344" i="36"/>
  <c r="Y343" i="36"/>
  <c r="X343" i="36"/>
  <c r="Y342" i="36"/>
  <c r="X342" i="36"/>
  <c r="Y341" i="36"/>
  <c r="X341" i="36"/>
  <c r="Y340" i="36"/>
  <c r="X340" i="36"/>
  <c r="Y339" i="36"/>
  <c r="X339" i="36"/>
  <c r="Y338" i="36"/>
  <c r="X338" i="36"/>
  <c r="Y337" i="36"/>
  <c r="X337" i="36"/>
  <c r="Y336" i="36"/>
  <c r="X336" i="36"/>
  <c r="Y335" i="36"/>
  <c r="X335" i="36"/>
  <c r="Y334" i="36"/>
  <c r="X334" i="36"/>
  <c r="Y333" i="36"/>
  <c r="X333" i="36"/>
  <c r="Y332" i="36"/>
  <c r="X332" i="36"/>
  <c r="Y331" i="36"/>
  <c r="X331" i="36"/>
  <c r="Y330" i="36"/>
  <c r="X330" i="36"/>
  <c r="Y329" i="36"/>
  <c r="X329" i="36"/>
  <c r="Y328" i="36"/>
  <c r="X328" i="36"/>
  <c r="Y327" i="36"/>
  <c r="X327" i="36"/>
  <c r="Y326" i="36"/>
  <c r="X326" i="36"/>
  <c r="Y325" i="36"/>
  <c r="X325" i="36"/>
  <c r="Y324" i="36"/>
  <c r="X324" i="36"/>
  <c r="Y323" i="36"/>
  <c r="X323" i="36"/>
  <c r="Y322" i="36"/>
  <c r="X322" i="36"/>
  <c r="Y321" i="36"/>
  <c r="X321" i="36"/>
  <c r="Y320" i="36"/>
  <c r="X320" i="36"/>
  <c r="Y319" i="36"/>
  <c r="X319" i="36"/>
  <c r="Y318" i="36"/>
  <c r="X318" i="36"/>
  <c r="AA317" i="11" l="1"/>
  <c r="Z317" i="11"/>
  <c r="AA316" i="11"/>
  <c r="Z316" i="11"/>
  <c r="AA315" i="11"/>
  <c r="Z315" i="11"/>
  <c r="AA314" i="11"/>
  <c r="Z314" i="11"/>
  <c r="AA313" i="11"/>
  <c r="Z313" i="11"/>
  <c r="AA312" i="11"/>
  <c r="Z312" i="11"/>
  <c r="AA311" i="11"/>
  <c r="Z311" i="11"/>
  <c r="AA310" i="11"/>
  <c r="Z310" i="11"/>
  <c r="AA309" i="11"/>
  <c r="Z309" i="11"/>
  <c r="AA308" i="11"/>
  <c r="Z308" i="11"/>
  <c r="AA307" i="11"/>
  <c r="Z307" i="11"/>
  <c r="AA306" i="11"/>
  <c r="Z306" i="11"/>
  <c r="AA305" i="11"/>
  <c r="Z305" i="11"/>
  <c r="AA304" i="11"/>
  <c r="Z304" i="11"/>
  <c r="AA303" i="11"/>
  <c r="Z303" i="11"/>
  <c r="AA302" i="11"/>
  <c r="Z302" i="11"/>
  <c r="AA301" i="11"/>
  <c r="Z301" i="11"/>
  <c r="AA300" i="11"/>
  <c r="Z300" i="11"/>
  <c r="AA299" i="11"/>
  <c r="Z299" i="11"/>
  <c r="AA298" i="11"/>
  <c r="Z298" i="11"/>
  <c r="AA297" i="11"/>
  <c r="Z297" i="11"/>
  <c r="AA296" i="11"/>
  <c r="Z296" i="11"/>
  <c r="AA295" i="11"/>
  <c r="Z295" i="11"/>
  <c r="AA294" i="11"/>
  <c r="Z294" i="11"/>
  <c r="AA293" i="11"/>
  <c r="Z293" i="11"/>
  <c r="AA292" i="11"/>
  <c r="Z292" i="11"/>
  <c r="AA291" i="11"/>
  <c r="Z291" i="11"/>
  <c r="AA290" i="11"/>
  <c r="Z290" i="11"/>
  <c r="AA289" i="11"/>
  <c r="Z289" i="11"/>
  <c r="AA288" i="11"/>
  <c r="Z288" i="11"/>
  <c r="AA287" i="11"/>
  <c r="Z287" i="11"/>
  <c r="AA286" i="11"/>
  <c r="Z286" i="11"/>
  <c r="AA285" i="11"/>
  <c r="Z285" i="11"/>
  <c r="AA284" i="11"/>
  <c r="Z284" i="11"/>
  <c r="AA283" i="11"/>
  <c r="Z283" i="11"/>
  <c r="AA282" i="11"/>
  <c r="Z282" i="11"/>
  <c r="AA281" i="11"/>
  <c r="Z281" i="11"/>
  <c r="AA280" i="11"/>
  <c r="Z280" i="11"/>
  <c r="AA279" i="11"/>
  <c r="Z279" i="11"/>
  <c r="AA278" i="11"/>
  <c r="Z278" i="11"/>
  <c r="AA277" i="11"/>
  <c r="Z277" i="11"/>
  <c r="AA276" i="11"/>
  <c r="Z276" i="11"/>
  <c r="AA275" i="11"/>
  <c r="Z275" i="11"/>
  <c r="AA274" i="11"/>
  <c r="Z274" i="11"/>
  <c r="AA273" i="11"/>
  <c r="Z273" i="11"/>
  <c r="AA272" i="11"/>
  <c r="Z272" i="11"/>
  <c r="AA271" i="11"/>
  <c r="Z271" i="11"/>
  <c r="AA270" i="11"/>
  <c r="Z270" i="11"/>
  <c r="AA269" i="11"/>
  <c r="Z269" i="11"/>
  <c r="AA268" i="11"/>
  <c r="Z268" i="11"/>
  <c r="AA267" i="11"/>
  <c r="Z267" i="11"/>
  <c r="AA266" i="11"/>
  <c r="Z266" i="11"/>
  <c r="AA265" i="11"/>
  <c r="Z265" i="11"/>
  <c r="AA264" i="11"/>
  <c r="Z264" i="11"/>
  <c r="AA263" i="11"/>
  <c r="Z263" i="11"/>
  <c r="AA262" i="11"/>
  <c r="Z262" i="11"/>
  <c r="AA261" i="11"/>
  <c r="Z261" i="11"/>
  <c r="AA260" i="11"/>
  <c r="Z260" i="11"/>
  <c r="AA259" i="11"/>
  <c r="Z259" i="11"/>
  <c r="AA258" i="11"/>
  <c r="Z258" i="11"/>
  <c r="AA257" i="11"/>
  <c r="Z257" i="11"/>
  <c r="AA256" i="11"/>
  <c r="Z256" i="11"/>
  <c r="AA255" i="11"/>
  <c r="Z255" i="11"/>
  <c r="AA254" i="11"/>
  <c r="Z254" i="11"/>
  <c r="AA253" i="11"/>
  <c r="Z253" i="11"/>
  <c r="AA252" i="11"/>
  <c r="Z252" i="11"/>
  <c r="AA251" i="11"/>
  <c r="Z251" i="11"/>
  <c r="AA250" i="11"/>
  <c r="Z250" i="11"/>
  <c r="AA249" i="11"/>
  <c r="Z249" i="11"/>
  <c r="AA248" i="11"/>
  <c r="Z248" i="11"/>
  <c r="AA247" i="11"/>
  <c r="Z247" i="11"/>
  <c r="AA246" i="11"/>
  <c r="Z246" i="11"/>
  <c r="AA245" i="11"/>
  <c r="Z245" i="11"/>
  <c r="AA244" i="11"/>
  <c r="Z244" i="11"/>
  <c r="AA243" i="11"/>
  <c r="Z243" i="11"/>
  <c r="AA242" i="11"/>
  <c r="Z242" i="11"/>
  <c r="AA241" i="11"/>
  <c r="Z241" i="11"/>
  <c r="AA240" i="11"/>
  <c r="Z240" i="11"/>
  <c r="AA239" i="11"/>
  <c r="Z239" i="11"/>
  <c r="AA238" i="11"/>
  <c r="Z238" i="11"/>
  <c r="AA237" i="11"/>
  <c r="Z237" i="11"/>
  <c r="AA236" i="11"/>
  <c r="Z236" i="11"/>
  <c r="AA235" i="11"/>
  <c r="Z235" i="11"/>
  <c r="AA234" i="11"/>
  <c r="Z234" i="11"/>
  <c r="AA233" i="11"/>
  <c r="Z233" i="11"/>
  <c r="AA232" i="11"/>
  <c r="Z232" i="11"/>
  <c r="AA231" i="11"/>
  <c r="Z231" i="11"/>
  <c r="AA230" i="11"/>
  <c r="Z230" i="11"/>
  <c r="AA229" i="11"/>
  <c r="Z229" i="11"/>
  <c r="AA228" i="11"/>
  <c r="Z228" i="11"/>
  <c r="AA227" i="11"/>
  <c r="Z227" i="11"/>
  <c r="AA226" i="11"/>
  <c r="Z226" i="11"/>
  <c r="AA225" i="11"/>
  <c r="Z225" i="11"/>
  <c r="AA224" i="11"/>
  <c r="Z224" i="11"/>
  <c r="AA223" i="11"/>
  <c r="Z223" i="11"/>
  <c r="AA222" i="11"/>
  <c r="Z222" i="11"/>
  <c r="AA221" i="11"/>
  <c r="Z221" i="11"/>
  <c r="AA220" i="11"/>
  <c r="Z220" i="11"/>
  <c r="AA219" i="11"/>
  <c r="Z219" i="11"/>
  <c r="AA218" i="11"/>
  <c r="Z218" i="11"/>
  <c r="AA217" i="11"/>
  <c r="Z217" i="11"/>
  <c r="AA216" i="11"/>
  <c r="Z216" i="11"/>
  <c r="AA215" i="11"/>
  <c r="Z215" i="11"/>
  <c r="AA214" i="11"/>
  <c r="Z214" i="11"/>
  <c r="AA213" i="11"/>
  <c r="Z213" i="11"/>
  <c r="AA212" i="11"/>
  <c r="Z212" i="11"/>
  <c r="AA211" i="11"/>
  <c r="Z211" i="11"/>
  <c r="AA210" i="11"/>
  <c r="Z210" i="11"/>
  <c r="AA209" i="11"/>
  <c r="Z209" i="11"/>
  <c r="AA208" i="11"/>
  <c r="Z208" i="11"/>
  <c r="AA207" i="11"/>
  <c r="Z207" i="11"/>
  <c r="AA206" i="11"/>
  <c r="Z206" i="11"/>
  <c r="AA205" i="11"/>
  <c r="Z205" i="11"/>
  <c r="AA204" i="11"/>
  <c r="Z204" i="11"/>
  <c r="AA203" i="11"/>
  <c r="Z203" i="11"/>
  <c r="AA202" i="11"/>
  <c r="Z202" i="11"/>
  <c r="AA201" i="11"/>
  <c r="Z201" i="11"/>
  <c r="AA200" i="11"/>
  <c r="Z200" i="11"/>
  <c r="AA199" i="11"/>
  <c r="Z199" i="11"/>
  <c r="AA198" i="11"/>
  <c r="Z198" i="11"/>
  <c r="AA197" i="11"/>
  <c r="Z197" i="11"/>
  <c r="AA196" i="11"/>
  <c r="Z196" i="11"/>
  <c r="Y300" i="36"/>
  <c r="X300" i="36"/>
  <c r="Y299" i="36"/>
  <c r="X299" i="36"/>
  <c r="Y298" i="36"/>
  <c r="X298" i="36"/>
  <c r="Y297" i="36"/>
  <c r="X297" i="36"/>
  <c r="Y296" i="36"/>
  <c r="X296" i="36"/>
  <c r="Y295" i="36"/>
  <c r="X295" i="36"/>
  <c r="Y294" i="36"/>
  <c r="X294" i="36"/>
  <c r="Y293" i="36"/>
  <c r="X293" i="36"/>
  <c r="Y292" i="36"/>
  <c r="X292" i="36"/>
  <c r="Y291" i="36"/>
  <c r="X291" i="36"/>
  <c r="Y290" i="36"/>
  <c r="X290" i="36"/>
  <c r="Y289" i="36"/>
  <c r="X289" i="36"/>
  <c r="Y288" i="36"/>
  <c r="X288" i="36"/>
  <c r="Y287" i="36"/>
  <c r="X287" i="36"/>
  <c r="Y286" i="36"/>
  <c r="X286" i="36"/>
  <c r="Y285" i="36"/>
  <c r="X285" i="36"/>
  <c r="Y284" i="36"/>
  <c r="X284" i="36"/>
  <c r="Y317" i="36"/>
  <c r="X317" i="36"/>
  <c r="Y316" i="36"/>
  <c r="X316" i="36"/>
  <c r="Y315" i="36"/>
  <c r="X315" i="36"/>
  <c r="Y314" i="36"/>
  <c r="X314" i="36"/>
  <c r="Y313" i="36"/>
  <c r="X313" i="36"/>
  <c r="Y312" i="36"/>
  <c r="X312" i="36"/>
  <c r="Y311" i="36"/>
  <c r="X311" i="36"/>
  <c r="Y310" i="36"/>
  <c r="X310" i="36"/>
  <c r="Y309" i="36"/>
  <c r="X309" i="36"/>
  <c r="Y308" i="36"/>
  <c r="X308" i="36"/>
  <c r="Y307" i="36"/>
  <c r="X307" i="36"/>
  <c r="Y306" i="36"/>
  <c r="X306" i="36"/>
  <c r="Y305" i="36"/>
  <c r="X305" i="36"/>
  <c r="Y304" i="36"/>
  <c r="X304" i="36"/>
  <c r="Y303" i="36"/>
  <c r="X303" i="36"/>
  <c r="Y302" i="36"/>
  <c r="X302" i="36"/>
  <c r="Y301" i="36"/>
  <c r="X301" i="36"/>
  <c r="Y283" i="36"/>
  <c r="X283" i="36"/>
  <c r="Y282" i="36"/>
  <c r="X282" i="36"/>
  <c r="Y281" i="36"/>
  <c r="X281" i="36"/>
  <c r="Y280" i="36"/>
  <c r="X280" i="36"/>
  <c r="Y279" i="36"/>
  <c r="X279" i="36"/>
  <c r="Y278" i="36"/>
  <c r="X278" i="36"/>
  <c r="Y277" i="36"/>
  <c r="X277" i="36"/>
  <c r="Y276" i="36"/>
  <c r="X276" i="36"/>
  <c r="Y275" i="36"/>
  <c r="X275" i="36"/>
  <c r="Y274" i="36"/>
  <c r="X274" i="36"/>
  <c r="Y273" i="36"/>
  <c r="X273" i="36"/>
  <c r="Y272" i="36"/>
  <c r="X272" i="36"/>
  <c r="Y271" i="36"/>
  <c r="X271" i="36"/>
  <c r="Y270" i="36"/>
  <c r="X270" i="36"/>
  <c r="Y269" i="36"/>
  <c r="X269" i="36"/>
  <c r="Y268" i="36"/>
  <c r="X268" i="36"/>
  <c r="Y267" i="36"/>
  <c r="X267" i="36"/>
  <c r="Y266" i="36"/>
  <c r="X266" i="36"/>
  <c r="Y265" i="36"/>
  <c r="X265" i="36"/>
  <c r="Y264" i="36"/>
  <c r="X264" i="36"/>
  <c r="Y263" i="36"/>
  <c r="X263" i="36"/>
  <c r="Y262" i="36"/>
  <c r="X262" i="36"/>
  <c r="Y261" i="36"/>
  <c r="X261" i="36"/>
  <c r="Y260" i="36"/>
  <c r="X260" i="36"/>
  <c r="Y259" i="36"/>
  <c r="X259" i="36"/>
  <c r="Y258" i="36"/>
  <c r="X258" i="36"/>
  <c r="Y257" i="36"/>
  <c r="X257" i="36"/>
  <c r="Y256" i="36"/>
  <c r="X256" i="36"/>
  <c r="Y255" i="36"/>
  <c r="X255" i="36"/>
  <c r="Y254" i="36"/>
  <c r="X254" i="36"/>
  <c r="Y253" i="36"/>
  <c r="X253" i="36"/>
  <c r="Y252" i="36"/>
  <c r="X252" i="36"/>
  <c r="Y251" i="36"/>
  <c r="X251" i="36"/>
  <c r="Y250" i="36"/>
  <c r="X250" i="36"/>
  <c r="Y249" i="36"/>
  <c r="X249" i="36"/>
  <c r="Y248" i="36"/>
  <c r="X248" i="36"/>
  <c r="Y247" i="36"/>
  <c r="X247" i="36"/>
  <c r="Y246" i="36"/>
  <c r="X246" i="36"/>
  <c r="Y245" i="36"/>
  <c r="X245" i="36"/>
  <c r="Y244" i="36"/>
  <c r="X244" i="36"/>
  <c r="Y243" i="36"/>
  <c r="X243" i="36"/>
  <c r="Y242" i="36"/>
  <c r="X242" i="36"/>
  <c r="Y241" i="36"/>
  <c r="X241" i="36"/>
  <c r="Y240" i="36"/>
  <c r="X240" i="36"/>
  <c r="Y239" i="36"/>
  <c r="X239" i="36"/>
  <c r="Y238" i="36"/>
  <c r="X238" i="36"/>
  <c r="Y237" i="36"/>
  <c r="X237" i="36"/>
  <c r="Y236" i="36"/>
  <c r="X236" i="36"/>
  <c r="Y235" i="36"/>
  <c r="X235" i="36"/>
  <c r="Y234" i="36"/>
  <c r="X234" i="36"/>
  <c r="Y233" i="36"/>
  <c r="X233" i="36"/>
  <c r="Y232" i="36"/>
  <c r="X232" i="36"/>
  <c r="Y231" i="36"/>
  <c r="X231" i="36"/>
  <c r="Y230" i="36"/>
  <c r="X230" i="36"/>
  <c r="Y229" i="36"/>
  <c r="X229" i="36"/>
  <c r="Y228" i="36"/>
  <c r="X228" i="36"/>
  <c r="Y227" i="36"/>
  <c r="X227" i="36"/>
  <c r="Y226" i="36"/>
  <c r="X226" i="36"/>
  <c r="Y225" i="36"/>
  <c r="X225" i="36"/>
  <c r="Y224" i="36"/>
  <c r="X224" i="36"/>
  <c r="Y223" i="36"/>
  <c r="X223" i="36"/>
  <c r="Y222" i="36"/>
  <c r="X222" i="36"/>
  <c r="Y221" i="36"/>
  <c r="X221" i="36"/>
  <c r="Y220" i="36"/>
  <c r="X220" i="36"/>
  <c r="Y219" i="36"/>
  <c r="X219" i="36"/>
  <c r="Y218" i="36"/>
  <c r="X218" i="36"/>
  <c r="Y217" i="36"/>
  <c r="X217" i="36"/>
  <c r="Y216" i="36"/>
  <c r="X216" i="36"/>
  <c r="Y215" i="36"/>
  <c r="X215" i="36"/>
  <c r="Y214" i="36"/>
  <c r="X214" i="36"/>
  <c r="Y213" i="36"/>
  <c r="X213" i="36"/>
  <c r="Y212" i="36"/>
  <c r="X212" i="36"/>
  <c r="Y211" i="36"/>
  <c r="X211" i="36"/>
  <c r="Y210" i="36"/>
  <c r="X210" i="36"/>
  <c r="Y209" i="36"/>
  <c r="X209" i="36"/>
  <c r="Y208" i="36"/>
  <c r="X208" i="36"/>
  <c r="Y207" i="36"/>
  <c r="X207" i="36"/>
  <c r="Y206" i="36"/>
  <c r="X206" i="36"/>
  <c r="Y205" i="36"/>
  <c r="X205" i="36"/>
  <c r="Y204" i="36"/>
  <c r="X204" i="36"/>
  <c r="Y203" i="36"/>
  <c r="X203" i="36"/>
  <c r="Y202" i="36"/>
  <c r="X202" i="36"/>
  <c r="Y201" i="36"/>
  <c r="X201" i="36"/>
  <c r="Y200" i="36"/>
  <c r="X200" i="36"/>
  <c r="Y199" i="36"/>
  <c r="X199" i="36"/>
  <c r="Y198" i="36"/>
  <c r="X198" i="36"/>
  <c r="Y197" i="36"/>
  <c r="X197" i="36"/>
  <c r="D18" i="32" l="1"/>
  <c r="D19" i="32"/>
  <c r="D20" i="32"/>
  <c r="D21" i="32"/>
  <c r="D22" i="32"/>
  <c r="D23" i="32"/>
  <c r="D24" i="32"/>
  <c r="D25" i="32"/>
  <c r="D26" i="32"/>
  <c r="E54" i="29" l="1"/>
  <c r="I69" i="1"/>
  <c r="H69" i="1"/>
  <c r="C69" i="1"/>
  <c r="B69" i="1"/>
  <c r="J26" i="32"/>
  <c r="F26" i="32"/>
  <c r="E26" i="32"/>
  <c r="J25" i="32"/>
  <c r="F25" i="32"/>
  <c r="E25" i="32"/>
  <c r="J24" i="32"/>
  <c r="F24" i="32"/>
  <c r="E24" i="32"/>
  <c r="J23" i="32"/>
  <c r="F23" i="32"/>
  <c r="E23" i="32"/>
  <c r="J22" i="32"/>
  <c r="F22" i="32"/>
  <c r="E22" i="32"/>
  <c r="J21" i="32"/>
  <c r="F21" i="32"/>
  <c r="E21" i="32"/>
  <c r="J20" i="32"/>
  <c r="F20" i="32"/>
  <c r="E20" i="32"/>
  <c r="J19" i="32"/>
  <c r="F19" i="32"/>
  <c r="E19" i="32"/>
  <c r="J18" i="32"/>
  <c r="F18" i="32"/>
  <c r="E18" i="32"/>
  <c r="J17" i="32"/>
  <c r="D17" i="32"/>
  <c r="D32" i="1" l="1"/>
  <c r="J32" i="1"/>
  <c r="J68" i="1"/>
  <c r="D68" i="1" l="1"/>
  <c r="D19" i="16" l="1"/>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8" i="16"/>
  <c r="D17" i="16"/>
  <c r="D24" i="18" l="1"/>
  <c r="D17" i="18"/>
  <c r="D18" i="18"/>
  <c r="D19" i="18"/>
  <c r="D20" i="18"/>
  <c r="D21" i="18"/>
  <c r="D22" i="18"/>
  <c r="D23" i="18"/>
  <c r="D25" i="18"/>
  <c r="D26" i="18"/>
  <c r="D27" i="18"/>
  <c r="D28" i="18"/>
  <c r="D29" i="18"/>
  <c r="D30" i="18"/>
  <c r="D31" i="18" l="1"/>
  <c r="D32" i="18"/>
  <c r="D33" i="18"/>
  <c r="D34" i="18"/>
  <c r="D35" i="18"/>
  <c r="AB18" i="16" l="1"/>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75" i="16"/>
  <c r="AB76" i="16"/>
  <c r="AB77" i="16"/>
  <c r="AB78" i="16"/>
  <c r="AB79" i="16"/>
  <c r="AB80" i="16"/>
  <c r="AB81" i="16"/>
  <c r="AB82" i="16"/>
  <c r="AB83" i="16"/>
  <c r="AB84" i="16"/>
  <c r="AB85" i="16"/>
  <c r="AB86" i="16"/>
  <c r="AB87" i="16"/>
  <c r="AB88" i="16"/>
  <c r="AB89" i="16"/>
  <c r="AB90" i="16"/>
  <c r="AB91" i="16"/>
  <c r="AB92" i="16"/>
  <c r="AB93" i="16"/>
  <c r="AB94" i="16"/>
  <c r="AB95" i="16"/>
  <c r="AB96" i="16"/>
  <c r="AB97" i="16"/>
  <c r="AB98" i="16"/>
  <c r="AB99" i="16"/>
  <c r="AB100" i="16"/>
  <c r="AB101" i="16"/>
  <c r="AB102" i="16"/>
  <c r="AB103" i="16"/>
  <c r="AB104" i="16"/>
  <c r="AB105" i="16"/>
  <c r="AB106" i="16"/>
  <c r="AB107" i="16"/>
  <c r="AB108" i="16"/>
  <c r="AB109" i="16"/>
  <c r="AB110" i="16"/>
  <c r="AB111" i="16"/>
  <c r="AB112" i="16"/>
  <c r="AB113" i="16"/>
  <c r="AB114" i="16"/>
  <c r="AB115" i="16"/>
  <c r="AB116" i="16"/>
  <c r="AB117" i="16"/>
  <c r="AB118" i="16"/>
  <c r="AB119" i="16"/>
  <c r="AB120" i="16"/>
  <c r="AB121" i="16"/>
  <c r="AB122" i="16"/>
  <c r="AB123" i="16"/>
  <c r="AB124" i="16"/>
  <c r="AB125" i="16"/>
  <c r="AB126" i="16"/>
  <c r="AB127" i="16"/>
  <c r="AB128" i="16"/>
  <c r="AB129" i="16"/>
  <c r="AB130" i="16"/>
  <c r="AB131" i="16"/>
  <c r="AB132" i="16"/>
  <c r="AB133" i="16"/>
  <c r="AB134" i="16"/>
  <c r="AB135" i="16"/>
  <c r="AB136" i="16"/>
  <c r="AB137" i="16"/>
  <c r="AB138" i="16"/>
  <c r="AB139" i="16"/>
  <c r="AB140" i="16"/>
  <c r="AB141" i="16"/>
  <c r="AB142" i="16"/>
  <c r="AB143" i="16"/>
  <c r="AB144" i="16"/>
  <c r="AB145" i="16"/>
  <c r="AB146" i="16"/>
  <c r="AB147" i="16"/>
  <c r="AB148" i="16"/>
  <c r="AB149" i="16"/>
  <c r="AB150" i="16"/>
  <c r="AB151" i="16"/>
  <c r="AB152" i="16"/>
  <c r="AB153" i="16"/>
  <c r="AB154" i="16"/>
  <c r="AB155" i="16"/>
  <c r="AB156" i="16"/>
  <c r="AB157" i="16"/>
  <c r="AB158" i="16"/>
  <c r="AB159" i="16"/>
  <c r="AB160" i="16"/>
  <c r="AB161" i="16"/>
  <c r="AB162" i="16"/>
  <c r="AB163" i="16"/>
  <c r="AB164" i="16"/>
  <c r="AB165" i="16"/>
  <c r="AB166" i="16"/>
  <c r="AB167" i="16"/>
  <c r="AB168" i="16"/>
  <c r="AB169" i="16"/>
  <c r="AB170" i="16"/>
  <c r="AB171" i="16"/>
  <c r="AB172" i="16"/>
  <c r="AB173" i="16"/>
  <c r="AB174" i="16"/>
  <c r="AB175" i="16"/>
  <c r="AB176" i="16"/>
  <c r="AB177" i="16"/>
  <c r="AB178" i="16"/>
  <c r="AB179" i="16"/>
  <c r="AB180" i="16"/>
  <c r="AB181" i="16"/>
  <c r="AB182" i="16"/>
  <c r="AB183" i="16"/>
  <c r="AB184" i="16"/>
  <c r="AB185" i="16"/>
  <c r="AB186" i="16"/>
  <c r="AB187" i="16"/>
  <c r="AB188" i="16"/>
  <c r="AB189" i="16"/>
  <c r="AB190" i="16"/>
  <c r="AB191" i="16"/>
  <c r="AB192" i="16"/>
  <c r="AB193" i="16"/>
  <c r="AB194" i="16"/>
  <c r="AB195" i="16"/>
  <c r="AB196" i="16"/>
  <c r="AB17" i="16"/>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A123" i="19"/>
  <c r="AA124" i="19"/>
  <c r="AA125" i="19"/>
  <c r="AA126" i="19"/>
  <c r="AA127" i="19"/>
  <c r="AA128" i="19"/>
  <c r="AA129" i="19"/>
  <c r="AA130" i="19"/>
  <c r="AA131" i="19"/>
  <c r="AA132" i="19"/>
  <c r="AA133" i="19"/>
  <c r="AA134" i="19"/>
  <c r="AA135" i="19"/>
  <c r="AA136" i="19"/>
  <c r="AA137" i="19"/>
  <c r="AA138" i="19"/>
  <c r="AA139" i="19"/>
  <c r="AA140" i="19"/>
  <c r="AA141" i="19"/>
  <c r="AA142" i="19"/>
  <c r="AA143" i="19"/>
  <c r="AA144" i="19"/>
  <c r="AA145" i="19"/>
  <c r="AA146" i="19"/>
  <c r="AA147" i="19"/>
  <c r="AA148" i="19"/>
  <c r="AA149" i="19"/>
  <c r="AA150" i="19"/>
  <c r="AA151" i="19"/>
  <c r="AA152" i="19"/>
  <c r="AA153" i="19"/>
  <c r="AA154" i="19"/>
  <c r="AA155" i="19"/>
  <c r="AA156" i="19"/>
  <c r="AA157" i="19"/>
  <c r="AA158" i="19"/>
  <c r="AA159" i="19"/>
  <c r="AA160" i="19"/>
  <c r="AA161" i="19"/>
  <c r="AA162" i="19"/>
  <c r="AA163" i="19"/>
  <c r="AA164" i="19"/>
  <c r="AA165" i="19"/>
  <c r="AA166" i="19"/>
  <c r="AA167" i="19"/>
  <c r="AA168" i="19"/>
  <c r="AA169" i="19"/>
  <c r="AA170" i="19"/>
  <c r="AA171" i="19"/>
  <c r="AA172" i="19"/>
  <c r="AA173" i="19"/>
  <c r="AA174" i="19"/>
  <c r="AA175" i="19"/>
  <c r="AA176" i="19"/>
  <c r="AA177" i="19"/>
  <c r="AA178" i="19"/>
  <c r="AA179" i="19"/>
  <c r="AA180" i="19"/>
  <c r="AA181" i="19"/>
  <c r="AA182" i="19"/>
  <c r="AA183" i="19"/>
  <c r="AA184" i="19"/>
  <c r="AA185" i="19"/>
  <c r="AA186" i="19"/>
  <c r="AA187" i="19"/>
  <c r="AA188" i="19"/>
  <c r="AA189" i="19"/>
  <c r="AA190" i="19"/>
  <c r="AA191" i="19"/>
  <c r="AA192" i="19"/>
  <c r="AA193" i="19"/>
  <c r="AA194" i="19"/>
  <c r="AA195" i="19"/>
  <c r="AA196" i="19"/>
  <c r="AA17" i="19"/>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182" i="18"/>
  <c r="AB183" i="18"/>
  <c r="AB184" i="18"/>
  <c r="AB185" i="18"/>
  <c r="AB186" i="18"/>
  <c r="AB187" i="18"/>
  <c r="AB188" i="18"/>
  <c r="AB189" i="18"/>
  <c r="AB190" i="18"/>
  <c r="AB191" i="18"/>
  <c r="AB192" i="18"/>
  <c r="AB193" i="18"/>
  <c r="AB194" i="18"/>
  <c r="AB195" i="18"/>
  <c r="AB196" i="18"/>
  <c r="AB17" i="18"/>
  <c r="AG17" i="18" s="1"/>
  <c r="W16" i="16" l="1"/>
  <c r="V16" i="19"/>
  <c r="W16" i="18" l="1"/>
  <c r="E89" i="32" l="1"/>
  <c r="I48" i="1"/>
  <c r="H48" i="1"/>
  <c r="C48" i="1"/>
  <c r="B48" i="1"/>
  <c r="E70" i="1"/>
  <c r="F57" i="1"/>
  <c r="E57" i="1"/>
  <c r="D58" i="22" l="1"/>
  <c r="D36" i="18" l="1"/>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71" i="18"/>
  <c r="D72" i="18"/>
  <c r="D73" i="18"/>
  <c r="D74" i="18"/>
  <c r="D75" i="18"/>
  <c r="D76" i="18"/>
  <c r="D77" i="18"/>
  <c r="D78" i="18"/>
  <c r="D79" i="18"/>
  <c r="D80" i="18"/>
  <c r="D81" i="18"/>
  <c r="D82" i="18"/>
  <c r="D83" i="18"/>
  <c r="D84" i="18"/>
  <c r="D85" i="18"/>
  <c r="D86" i="18"/>
  <c r="D87" i="18"/>
  <c r="D88" i="18"/>
  <c r="D89" i="18"/>
  <c r="D90" i="18"/>
  <c r="D91" i="18"/>
  <c r="D92" i="18"/>
  <c r="D93" i="18"/>
  <c r="D94" i="18"/>
  <c r="D95" i="18"/>
  <c r="D96" i="18"/>
  <c r="D97" i="18"/>
  <c r="D98" i="18"/>
  <c r="D99" i="18"/>
  <c r="D100" i="18"/>
  <c r="D101" i="18"/>
  <c r="D102" i="18"/>
  <c r="D103" i="18"/>
  <c r="D104" i="18"/>
  <c r="D105" i="18"/>
  <c r="D106" i="18"/>
  <c r="D107" i="18"/>
  <c r="D108" i="18"/>
  <c r="D109" i="18"/>
  <c r="D110" i="18"/>
  <c r="D111" i="18"/>
  <c r="D112" i="18"/>
  <c r="D113" i="18"/>
  <c r="D114" i="18"/>
  <c r="D115" i="18"/>
  <c r="D116" i="18"/>
  <c r="D117" i="18"/>
  <c r="D118" i="18"/>
  <c r="D119" i="18"/>
  <c r="D120" i="18"/>
  <c r="D121" i="18"/>
  <c r="D122" i="18"/>
  <c r="D123" i="18"/>
  <c r="D124" i="18"/>
  <c r="D125" i="18"/>
  <c r="D126" i="18"/>
  <c r="D127" i="18"/>
  <c r="D128" i="18"/>
  <c r="D129" i="18"/>
  <c r="D130" i="18"/>
  <c r="D131" i="18"/>
  <c r="D132" i="18"/>
  <c r="D133" i="18"/>
  <c r="D134" i="18"/>
  <c r="D135" i="18"/>
  <c r="D136" i="18"/>
  <c r="D137" i="18"/>
  <c r="D138" i="18"/>
  <c r="D139" i="18"/>
  <c r="D140" i="18"/>
  <c r="D141" i="18"/>
  <c r="D142" i="18"/>
  <c r="D143" i="18"/>
  <c r="D144" i="18"/>
  <c r="D145" i="18"/>
  <c r="D146" i="18"/>
  <c r="D147" i="18"/>
  <c r="D148" i="18"/>
  <c r="D149" i="18"/>
  <c r="D150" i="18"/>
  <c r="D151" i="18"/>
  <c r="D152" i="18"/>
  <c r="D153" i="18"/>
  <c r="D154" i="18"/>
  <c r="D155" i="18"/>
  <c r="D156" i="18"/>
  <c r="D157" i="18"/>
  <c r="D158" i="18"/>
  <c r="D159" i="18"/>
  <c r="D160" i="18"/>
  <c r="D161" i="18"/>
  <c r="D162" i="18"/>
  <c r="D163" i="18"/>
  <c r="D164" i="18"/>
  <c r="D165" i="18"/>
  <c r="D166" i="18"/>
  <c r="D167" i="18"/>
  <c r="D168" i="18"/>
  <c r="D169" i="18"/>
  <c r="D170" i="18"/>
  <c r="D171" i="18"/>
  <c r="D172" i="18"/>
  <c r="D173" i="18"/>
  <c r="D174" i="18"/>
  <c r="D175" i="18"/>
  <c r="D176" i="18"/>
  <c r="D177" i="18"/>
  <c r="D178" i="18"/>
  <c r="D179" i="18"/>
  <c r="D180" i="18"/>
  <c r="D181" i="18"/>
  <c r="D182" i="18"/>
  <c r="D183" i="18"/>
  <c r="D184" i="18"/>
  <c r="D185" i="18"/>
  <c r="D186" i="18"/>
  <c r="D187" i="18"/>
  <c r="D188" i="18"/>
  <c r="D189" i="18"/>
  <c r="D190" i="18"/>
  <c r="D191" i="18"/>
  <c r="D192" i="18"/>
  <c r="D193" i="18"/>
  <c r="D194" i="18"/>
  <c r="D195" i="18"/>
  <c r="D196" i="18"/>
  <c r="B27" i="14"/>
  <c r="C17" i="19" l="1"/>
  <c r="D38" i="14" l="1"/>
  <c r="E38" i="14"/>
  <c r="F38" i="14"/>
  <c r="G38" i="14"/>
  <c r="J89" i="32" l="1"/>
  <c r="D89" i="32"/>
  <c r="J57" i="1" l="1"/>
  <c r="D57" i="1"/>
  <c r="J69" i="1" l="1"/>
  <c r="J24" i="1"/>
  <c r="J25" i="1"/>
  <c r="Y17" i="36"/>
  <c r="U17" i="26" l="1"/>
  <c r="U18" i="26"/>
  <c r="U19" i="26"/>
  <c r="U20" i="26"/>
  <c r="U16" i="37" l="1"/>
  <c r="U17" i="37"/>
  <c r="U18" i="37"/>
  <c r="U19" i="37"/>
  <c r="U20" i="37"/>
  <c r="G68" i="37"/>
  <c r="H68" i="37"/>
  <c r="B38" i="14" l="1"/>
  <c r="A18" i="16" l="1"/>
  <c r="C18" i="16"/>
  <c r="A19" i="16"/>
  <c r="C19" i="16"/>
  <c r="A20" i="16"/>
  <c r="C20" i="16"/>
  <c r="A21" i="16"/>
  <c r="C21" i="16"/>
  <c r="A22" i="16"/>
  <c r="C22" i="16"/>
  <c r="A23" i="16"/>
  <c r="C23" i="16"/>
  <c r="A24" i="16"/>
  <c r="C24" i="16"/>
  <c r="A25" i="16"/>
  <c r="C25" i="16"/>
  <c r="A26" i="16"/>
  <c r="C26" i="16"/>
  <c r="A27" i="16"/>
  <c r="C27" i="16"/>
  <c r="A28" i="16"/>
  <c r="C28" i="16"/>
  <c r="A29" i="16"/>
  <c r="C29" i="16"/>
  <c r="A30" i="16"/>
  <c r="C30" i="16"/>
  <c r="A31" i="16"/>
  <c r="C31" i="16"/>
  <c r="A32" i="16"/>
  <c r="C32" i="16"/>
  <c r="A33" i="16"/>
  <c r="C33" i="16"/>
  <c r="A34" i="16"/>
  <c r="C34" i="16"/>
  <c r="A35" i="16"/>
  <c r="C35" i="16"/>
  <c r="A36" i="16"/>
  <c r="C36" i="16"/>
  <c r="C37" i="16"/>
  <c r="A38" i="16"/>
  <c r="C38" i="16"/>
  <c r="A39" i="16"/>
  <c r="C39" i="16"/>
  <c r="A40" i="16"/>
  <c r="C40" i="16"/>
  <c r="A41" i="16"/>
  <c r="C41" i="16"/>
  <c r="A42" i="16"/>
  <c r="C42" i="16"/>
  <c r="A43" i="16"/>
  <c r="C43" i="16"/>
  <c r="A44" i="16"/>
  <c r="C44" i="16"/>
  <c r="A45" i="16"/>
  <c r="C45" i="16"/>
  <c r="A46" i="16"/>
  <c r="C46" i="16"/>
  <c r="A47" i="16"/>
  <c r="C47" i="16"/>
  <c r="A48" i="16"/>
  <c r="C48" i="16"/>
  <c r="A49" i="16"/>
  <c r="C49" i="16"/>
  <c r="A50" i="16"/>
  <c r="C50" i="16"/>
  <c r="A51" i="16"/>
  <c r="C51" i="16"/>
  <c r="A52" i="16"/>
  <c r="C52" i="16"/>
  <c r="A53" i="16"/>
  <c r="C53" i="16"/>
  <c r="A54" i="16"/>
  <c r="C54" i="16"/>
  <c r="A55" i="16"/>
  <c r="C55" i="16"/>
  <c r="A56" i="16"/>
  <c r="C56" i="16"/>
  <c r="A57" i="16"/>
  <c r="C57" i="16"/>
  <c r="A58" i="16"/>
  <c r="C58" i="16"/>
  <c r="A59" i="16"/>
  <c r="C59" i="16"/>
  <c r="A60" i="16"/>
  <c r="C60" i="16"/>
  <c r="A61" i="16"/>
  <c r="C61" i="16"/>
  <c r="A62" i="16"/>
  <c r="C62" i="16"/>
  <c r="A63" i="16"/>
  <c r="C63" i="16"/>
  <c r="A64" i="16"/>
  <c r="C64" i="16"/>
  <c r="A65" i="16"/>
  <c r="C65" i="16"/>
  <c r="A66" i="16"/>
  <c r="C66" i="16"/>
  <c r="A67" i="16"/>
  <c r="C67" i="16"/>
  <c r="A68" i="16"/>
  <c r="C68" i="16"/>
  <c r="A69" i="16"/>
  <c r="C69" i="16"/>
  <c r="A70" i="16"/>
  <c r="C70" i="16"/>
  <c r="A71" i="16"/>
  <c r="C71" i="16"/>
  <c r="A72" i="16"/>
  <c r="C72" i="16"/>
  <c r="A73" i="16"/>
  <c r="C73" i="16"/>
  <c r="A74" i="16"/>
  <c r="C74" i="16"/>
  <c r="A75" i="16"/>
  <c r="C75" i="16"/>
  <c r="A76" i="16"/>
  <c r="C76" i="16"/>
  <c r="A77" i="16"/>
  <c r="C77" i="16"/>
  <c r="A78" i="16"/>
  <c r="C78" i="16"/>
  <c r="A79" i="16"/>
  <c r="C79" i="16"/>
  <c r="A80" i="16"/>
  <c r="C80" i="16"/>
  <c r="A81" i="16"/>
  <c r="C81" i="16"/>
  <c r="A82" i="16"/>
  <c r="C82" i="16"/>
  <c r="A83" i="16"/>
  <c r="C83" i="16"/>
  <c r="A84" i="16"/>
  <c r="C84" i="16"/>
  <c r="A85" i="16"/>
  <c r="C85" i="16"/>
  <c r="A86" i="16"/>
  <c r="C86" i="16"/>
  <c r="A87" i="16"/>
  <c r="C87" i="16"/>
  <c r="A88" i="16"/>
  <c r="C88" i="16"/>
  <c r="A89" i="16"/>
  <c r="C89" i="16"/>
  <c r="A90" i="16"/>
  <c r="C90" i="16"/>
  <c r="A91" i="16"/>
  <c r="C91" i="16"/>
  <c r="A92" i="16"/>
  <c r="C92" i="16"/>
  <c r="A93" i="16"/>
  <c r="C93" i="16"/>
  <c r="A94" i="16"/>
  <c r="C94" i="16"/>
  <c r="A95" i="16"/>
  <c r="C95" i="16"/>
  <c r="A96" i="16"/>
  <c r="C96" i="16"/>
  <c r="A97" i="16"/>
  <c r="C97" i="16"/>
  <c r="A98" i="16"/>
  <c r="C98" i="16"/>
  <c r="A99" i="16"/>
  <c r="C99" i="16"/>
  <c r="A100" i="16"/>
  <c r="C100" i="16"/>
  <c r="A101" i="16"/>
  <c r="C101" i="16"/>
  <c r="A102" i="16"/>
  <c r="C102" i="16"/>
  <c r="A103" i="16"/>
  <c r="C103" i="16"/>
  <c r="A104" i="16"/>
  <c r="C104" i="16"/>
  <c r="A105" i="16"/>
  <c r="C105" i="16"/>
  <c r="A106" i="16"/>
  <c r="C106" i="16"/>
  <c r="A107" i="16"/>
  <c r="C107" i="16"/>
  <c r="A108" i="16"/>
  <c r="C108" i="16"/>
  <c r="A109" i="16"/>
  <c r="C109" i="16"/>
  <c r="A110" i="16"/>
  <c r="C110" i="16"/>
  <c r="A111" i="16"/>
  <c r="C111" i="16"/>
  <c r="A112" i="16"/>
  <c r="C112" i="16"/>
  <c r="A113" i="16"/>
  <c r="C113" i="16"/>
  <c r="A114" i="16"/>
  <c r="C114" i="16"/>
  <c r="A115" i="16"/>
  <c r="C115" i="16"/>
  <c r="A116" i="16"/>
  <c r="C116" i="16"/>
  <c r="A117" i="16"/>
  <c r="C117" i="16"/>
  <c r="A118" i="16"/>
  <c r="C118" i="16"/>
  <c r="A119" i="16"/>
  <c r="C119" i="16"/>
  <c r="A120" i="16"/>
  <c r="C120" i="16"/>
  <c r="A121" i="16"/>
  <c r="C121" i="16"/>
  <c r="A122" i="16"/>
  <c r="C122" i="16"/>
  <c r="A123" i="16"/>
  <c r="C123" i="16"/>
  <c r="A124" i="16"/>
  <c r="C124" i="16"/>
  <c r="A125" i="16"/>
  <c r="C125" i="16"/>
  <c r="A126" i="16"/>
  <c r="C126" i="16"/>
  <c r="A127" i="16"/>
  <c r="C127" i="16"/>
  <c r="A128" i="16"/>
  <c r="C128" i="16"/>
  <c r="A129" i="16"/>
  <c r="C129" i="16"/>
  <c r="A130" i="16"/>
  <c r="C130" i="16"/>
  <c r="A131" i="16"/>
  <c r="C131" i="16"/>
  <c r="A132" i="16"/>
  <c r="C132" i="16"/>
  <c r="A133" i="16"/>
  <c r="C133" i="16"/>
  <c r="A134" i="16"/>
  <c r="C134" i="16"/>
  <c r="A135" i="16"/>
  <c r="C135" i="16"/>
  <c r="A136" i="16"/>
  <c r="C136" i="16"/>
  <c r="A137" i="16"/>
  <c r="C137" i="16"/>
  <c r="A138" i="16"/>
  <c r="C138" i="16"/>
  <c r="A139" i="16"/>
  <c r="C139" i="16"/>
  <c r="A140" i="16"/>
  <c r="C140" i="16"/>
  <c r="A141" i="16"/>
  <c r="C141" i="16"/>
  <c r="A142" i="16"/>
  <c r="C142" i="16"/>
  <c r="A143" i="16"/>
  <c r="C143" i="16"/>
  <c r="A144" i="16"/>
  <c r="C144" i="16"/>
  <c r="A145" i="16"/>
  <c r="C145" i="16"/>
  <c r="A146" i="16"/>
  <c r="C146" i="16"/>
  <c r="A147" i="16"/>
  <c r="C147" i="16"/>
  <c r="A148" i="16"/>
  <c r="C148" i="16"/>
  <c r="A149" i="16"/>
  <c r="C149" i="16"/>
  <c r="A150" i="16"/>
  <c r="C150" i="16"/>
  <c r="A151" i="16"/>
  <c r="C151" i="16"/>
  <c r="A152" i="16"/>
  <c r="C152" i="16"/>
  <c r="A153" i="16"/>
  <c r="C153" i="16"/>
  <c r="A154" i="16"/>
  <c r="C154" i="16"/>
  <c r="A155" i="16"/>
  <c r="C155" i="16"/>
  <c r="A156" i="16"/>
  <c r="C156" i="16"/>
  <c r="A157" i="16"/>
  <c r="C157" i="16"/>
  <c r="A158" i="16"/>
  <c r="C158" i="16"/>
  <c r="A159" i="16"/>
  <c r="C159" i="16"/>
  <c r="A160" i="16"/>
  <c r="C160" i="16"/>
  <c r="A161" i="16"/>
  <c r="C161" i="16"/>
  <c r="A162" i="16"/>
  <c r="C162" i="16"/>
  <c r="A163" i="16"/>
  <c r="C163" i="16"/>
  <c r="A164" i="16"/>
  <c r="C164" i="16"/>
  <c r="A165" i="16"/>
  <c r="C165" i="16"/>
  <c r="A166" i="16"/>
  <c r="C166" i="16"/>
  <c r="A167" i="16"/>
  <c r="C167" i="16"/>
  <c r="A168" i="16"/>
  <c r="C168" i="16"/>
  <c r="A169" i="16"/>
  <c r="C169" i="16"/>
  <c r="A170" i="16"/>
  <c r="C170" i="16"/>
  <c r="A171" i="16"/>
  <c r="C171" i="16"/>
  <c r="A172" i="16"/>
  <c r="C172" i="16"/>
  <c r="A173" i="16"/>
  <c r="C173" i="16"/>
  <c r="A174" i="16"/>
  <c r="C174" i="16"/>
  <c r="A175" i="16"/>
  <c r="C175" i="16"/>
  <c r="A176" i="16"/>
  <c r="C176" i="16"/>
  <c r="A177" i="16"/>
  <c r="C177" i="16"/>
  <c r="A178" i="16"/>
  <c r="C178" i="16"/>
  <c r="A179" i="16"/>
  <c r="C179" i="16"/>
  <c r="A180" i="16"/>
  <c r="C180" i="16"/>
  <c r="A181" i="16"/>
  <c r="C181" i="16"/>
  <c r="A182" i="16"/>
  <c r="C182" i="16"/>
  <c r="A183" i="16"/>
  <c r="C183" i="16"/>
  <c r="A184" i="16"/>
  <c r="C184" i="16"/>
  <c r="A185" i="16"/>
  <c r="C185" i="16"/>
  <c r="A186" i="16"/>
  <c r="C186" i="16"/>
  <c r="A187" i="16"/>
  <c r="C187" i="16"/>
  <c r="A188" i="16"/>
  <c r="C188" i="16"/>
  <c r="A189" i="16"/>
  <c r="C189" i="16"/>
  <c r="A190" i="16"/>
  <c r="C190" i="16"/>
  <c r="A191" i="16"/>
  <c r="C191" i="16"/>
  <c r="A192" i="16"/>
  <c r="C192" i="16"/>
  <c r="A193" i="16"/>
  <c r="C193" i="16"/>
  <c r="A194" i="16"/>
  <c r="C194" i="16"/>
  <c r="A195" i="16"/>
  <c r="C195" i="16"/>
  <c r="C17" i="16"/>
  <c r="A17" i="16"/>
  <c r="A18" i="18"/>
  <c r="C18" i="18"/>
  <c r="A19" i="18"/>
  <c r="C19" i="18"/>
  <c r="A20" i="18"/>
  <c r="C20" i="18"/>
  <c r="A21" i="18"/>
  <c r="C21" i="18"/>
  <c r="A22" i="18"/>
  <c r="C22" i="18"/>
  <c r="A23" i="18"/>
  <c r="C23" i="18"/>
  <c r="A24" i="18"/>
  <c r="C24" i="18"/>
  <c r="A25" i="18"/>
  <c r="C25" i="18"/>
  <c r="A26" i="18"/>
  <c r="C26" i="18"/>
  <c r="A27" i="18"/>
  <c r="C27" i="18"/>
  <c r="A28" i="18"/>
  <c r="C28" i="18"/>
  <c r="A29" i="18"/>
  <c r="C29" i="18"/>
  <c r="A30" i="18"/>
  <c r="C30" i="18"/>
  <c r="A31" i="18"/>
  <c r="C31" i="18"/>
  <c r="A32" i="18"/>
  <c r="C32" i="18"/>
  <c r="A33" i="18"/>
  <c r="C33" i="18"/>
  <c r="A34" i="18"/>
  <c r="C34" i="18"/>
  <c r="A35" i="18"/>
  <c r="C35" i="18"/>
  <c r="A36" i="18"/>
  <c r="C36" i="18"/>
  <c r="C37" i="18"/>
  <c r="A38" i="18"/>
  <c r="C38" i="18"/>
  <c r="A39" i="18"/>
  <c r="C39" i="18"/>
  <c r="A40" i="18"/>
  <c r="C40" i="18"/>
  <c r="A41" i="18"/>
  <c r="C41" i="18"/>
  <c r="A42" i="18"/>
  <c r="C42" i="18"/>
  <c r="A43" i="18"/>
  <c r="C43" i="18"/>
  <c r="A44" i="18"/>
  <c r="C44" i="18"/>
  <c r="A45" i="18"/>
  <c r="C45" i="18"/>
  <c r="A46" i="18"/>
  <c r="C46" i="18"/>
  <c r="A47" i="18"/>
  <c r="C47" i="18"/>
  <c r="A48" i="18"/>
  <c r="C48" i="18"/>
  <c r="A49" i="18"/>
  <c r="C49" i="18"/>
  <c r="A50" i="18"/>
  <c r="C50" i="18"/>
  <c r="A51" i="18"/>
  <c r="C51" i="18"/>
  <c r="A52" i="18"/>
  <c r="C52" i="18"/>
  <c r="A53" i="18"/>
  <c r="C53" i="18"/>
  <c r="A54" i="18"/>
  <c r="C54" i="18"/>
  <c r="A55" i="18"/>
  <c r="C55" i="18"/>
  <c r="A56" i="18"/>
  <c r="C56" i="18"/>
  <c r="A57" i="18"/>
  <c r="C57" i="18"/>
  <c r="A58" i="18"/>
  <c r="C58" i="18"/>
  <c r="A59" i="18"/>
  <c r="C59" i="18"/>
  <c r="A60" i="18"/>
  <c r="C60" i="18"/>
  <c r="A61" i="18"/>
  <c r="C61" i="18"/>
  <c r="A62" i="18"/>
  <c r="C62" i="18"/>
  <c r="A63" i="18"/>
  <c r="C63" i="18"/>
  <c r="A64" i="18"/>
  <c r="C64" i="18"/>
  <c r="A65" i="18"/>
  <c r="C65" i="18"/>
  <c r="A66" i="18"/>
  <c r="C66" i="18"/>
  <c r="A67" i="18"/>
  <c r="C67" i="18"/>
  <c r="A68" i="18"/>
  <c r="C68" i="18"/>
  <c r="A69" i="18"/>
  <c r="C69" i="18"/>
  <c r="A70" i="18"/>
  <c r="C70" i="18"/>
  <c r="A71" i="18"/>
  <c r="C71" i="18"/>
  <c r="A72" i="18"/>
  <c r="C72" i="18"/>
  <c r="A73" i="18"/>
  <c r="C73" i="18"/>
  <c r="A74" i="18"/>
  <c r="C74" i="18"/>
  <c r="A75" i="18"/>
  <c r="C75" i="18"/>
  <c r="A76" i="18"/>
  <c r="C76" i="18"/>
  <c r="A77" i="18"/>
  <c r="C77" i="18"/>
  <c r="A78" i="18"/>
  <c r="C78" i="18"/>
  <c r="A79" i="18"/>
  <c r="C79" i="18"/>
  <c r="A80" i="18"/>
  <c r="C80" i="18"/>
  <c r="A81" i="18"/>
  <c r="C81" i="18"/>
  <c r="A82" i="18"/>
  <c r="C82" i="18"/>
  <c r="A83" i="18"/>
  <c r="C83" i="18"/>
  <c r="A84" i="18"/>
  <c r="C84" i="18"/>
  <c r="A85" i="18"/>
  <c r="C85" i="18"/>
  <c r="A86" i="18"/>
  <c r="C86" i="18"/>
  <c r="A87" i="18"/>
  <c r="C87" i="18"/>
  <c r="A88" i="18"/>
  <c r="C88" i="18"/>
  <c r="A89" i="18"/>
  <c r="C89" i="18"/>
  <c r="A90" i="18"/>
  <c r="C90" i="18"/>
  <c r="A91" i="18"/>
  <c r="C91" i="18"/>
  <c r="A92" i="18"/>
  <c r="C92" i="18"/>
  <c r="A93" i="18"/>
  <c r="C93" i="18"/>
  <c r="A94" i="18"/>
  <c r="C94" i="18"/>
  <c r="A95" i="18"/>
  <c r="C95" i="18"/>
  <c r="A96" i="18"/>
  <c r="C96" i="18"/>
  <c r="A97" i="18"/>
  <c r="C97" i="18"/>
  <c r="A98" i="18"/>
  <c r="C98" i="18"/>
  <c r="A99" i="18"/>
  <c r="C99" i="18"/>
  <c r="A100" i="18"/>
  <c r="C100" i="18"/>
  <c r="A101" i="18"/>
  <c r="C101" i="18"/>
  <c r="A102" i="18"/>
  <c r="C102" i="18"/>
  <c r="A103" i="18"/>
  <c r="C103" i="18"/>
  <c r="A104" i="18"/>
  <c r="C104" i="18"/>
  <c r="A105" i="18"/>
  <c r="C105" i="18"/>
  <c r="A106" i="18"/>
  <c r="C106" i="18"/>
  <c r="A107" i="18"/>
  <c r="C107" i="18"/>
  <c r="A108" i="18"/>
  <c r="C108" i="18"/>
  <c r="A109" i="18"/>
  <c r="C109" i="18"/>
  <c r="A110" i="18"/>
  <c r="C110" i="18"/>
  <c r="A111" i="18"/>
  <c r="C111" i="18"/>
  <c r="A112" i="18"/>
  <c r="C112" i="18"/>
  <c r="A113" i="18"/>
  <c r="C113" i="18"/>
  <c r="A114" i="18"/>
  <c r="C114" i="18"/>
  <c r="A115" i="18"/>
  <c r="C115" i="18"/>
  <c r="A116" i="18"/>
  <c r="C116" i="18"/>
  <c r="A117" i="18"/>
  <c r="C117" i="18"/>
  <c r="A118" i="18"/>
  <c r="C118" i="18"/>
  <c r="A119" i="18"/>
  <c r="C119" i="18"/>
  <c r="A120" i="18"/>
  <c r="C120" i="18"/>
  <c r="A121" i="18"/>
  <c r="C121" i="18"/>
  <c r="A122" i="18"/>
  <c r="C122" i="18"/>
  <c r="A123" i="18"/>
  <c r="C123" i="18"/>
  <c r="A124" i="18"/>
  <c r="C124" i="18"/>
  <c r="A125" i="18"/>
  <c r="C125" i="18"/>
  <c r="A126" i="18"/>
  <c r="C126" i="18"/>
  <c r="A127" i="18"/>
  <c r="C127" i="18"/>
  <c r="A128" i="18"/>
  <c r="C128" i="18"/>
  <c r="A129" i="18"/>
  <c r="C129" i="18"/>
  <c r="A130" i="18"/>
  <c r="C130" i="18"/>
  <c r="A131" i="18"/>
  <c r="C131" i="18"/>
  <c r="A132" i="18"/>
  <c r="C132" i="18"/>
  <c r="A133" i="18"/>
  <c r="C133" i="18"/>
  <c r="A134" i="18"/>
  <c r="C134" i="18"/>
  <c r="A135" i="18"/>
  <c r="C135" i="18"/>
  <c r="A136" i="18"/>
  <c r="C136" i="18"/>
  <c r="A137" i="18"/>
  <c r="C137" i="18"/>
  <c r="A138" i="18"/>
  <c r="C138" i="18"/>
  <c r="A139" i="18"/>
  <c r="C139" i="18"/>
  <c r="A140" i="18"/>
  <c r="C140" i="18"/>
  <c r="A141" i="18"/>
  <c r="C141" i="18"/>
  <c r="A142" i="18"/>
  <c r="C142" i="18"/>
  <c r="A143" i="18"/>
  <c r="C143" i="18"/>
  <c r="A144" i="18"/>
  <c r="C144" i="18"/>
  <c r="A145" i="18"/>
  <c r="C145" i="18"/>
  <c r="A146" i="18"/>
  <c r="C146" i="18"/>
  <c r="A147" i="18"/>
  <c r="C147" i="18"/>
  <c r="A148" i="18"/>
  <c r="C148" i="18"/>
  <c r="A149" i="18"/>
  <c r="C149" i="18"/>
  <c r="A150" i="18"/>
  <c r="C150" i="18"/>
  <c r="A151" i="18"/>
  <c r="C151" i="18"/>
  <c r="A152" i="18"/>
  <c r="C152" i="18"/>
  <c r="A153" i="18"/>
  <c r="C153" i="18"/>
  <c r="A154" i="18"/>
  <c r="C154" i="18"/>
  <c r="A155" i="18"/>
  <c r="C155" i="18"/>
  <c r="A156" i="18"/>
  <c r="C156" i="18"/>
  <c r="A157" i="18"/>
  <c r="C157" i="18"/>
  <c r="A158" i="18"/>
  <c r="C158" i="18"/>
  <c r="A159" i="18"/>
  <c r="C159" i="18"/>
  <c r="A160" i="18"/>
  <c r="C160" i="18"/>
  <c r="A161" i="18"/>
  <c r="C161" i="18"/>
  <c r="A162" i="18"/>
  <c r="C162" i="18"/>
  <c r="A163" i="18"/>
  <c r="C163" i="18"/>
  <c r="A164" i="18"/>
  <c r="C164" i="18"/>
  <c r="A165" i="18"/>
  <c r="C165" i="18"/>
  <c r="A166" i="18"/>
  <c r="C166" i="18"/>
  <c r="A167" i="18"/>
  <c r="C167" i="18"/>
  <c r="A168" i="18"/>
  <c r="C168" i="18"/>
  <c r="A169" i="18"/>
  <c r="C169" i="18"/>
  <c r="A170" i="18"/>
  <c r="C170" i="18"/>
  <c r="A171" i="18"/>
  <c r="C171" i="18"/>
  <c r="A172" i="18"/>
  <c r="C172" i="18"/>
  <c r="A173" i="18"/>
  <c r="C173" i="18"/>
  <c r="A174" i="18"/>
  <c r="C174" i="18"/>
  <c r="A175" i="18"/>
  <c r="C175" i="18"/>
  <c r="A176" i="18"/>
  <c r="C176" i="18"/>
  <c r="A177" i="18"/>
  <c r="C177" i="18"/>
  <c r="A178" i="18"/>
  <c r="C178" i="18"/>
  <c r="A179" i="18"/>
  <c r="C179" i="18"/>
  <c r="A180" i="18"/>
  <c r="C180" i="18"/>
  <c r="A181" i="18"/>
  <c r="C181" i="18"/>
  <c r="A182" i="18"/>
  <c r="C182" i="18"/>
  <c r="A183" i="18"/>
  <c r="C183" i="18"/>
  <c r="A184" i="18"/>
  <c r="C184" i="18"/>
  <c r="A185" i="18"/>
  <c r="C185" i="18"/>
  <c r="A186" i="18"/>
  <c r="C186" i="18"/>
  <c r="A187" i="18"/>
  <c r="C187" i="18"/>
  <c r="A188" i="18"/>
  <c r="C188" i="18"/>
  <c r="A189" i="18"/>
  <c r="C189" i="18"/>
  <c r="A190" i="18"/>
  <c r="C190" i="18"/>
  <c r="A191" i="18"/>
  <c r="C191" i="18"/>
  <c r="A192" i="18"/>
  <c r="C192" i="18"/>
  <c r="A193" i="18"/>
  <c r="C193" i="18"/>
  <c r="A194" i="18"/>
  <c r="C194" i="18"/>
  <c r="A195" i="18"/>
  <c r="C195" i="18"/>
  <c r="A196" i="18"/>
  <c r="C196" i="18"/>
  <c r="C17" i="18"/>
  <c r="A17" i="18"/>
  <c r="M68" i="37" l="1"/>
  <c r="L68" i="37"/>
  <c r="K68" i="37"/>
  <c r="I68" i="37"/>
  <c r="D68" i="37"/>
  <c r="B68" i="37"/>
  <c r="Y196" i="36"/>
  <c r="X196" i="36"/>
  <c r="Y195" i="36"/>
  <c r="X195" i="36"/>
  <c r="Y194" i="36"/>
  <c r="X194" i="36"/>
  <c r="Y193" i="36"/>
  <c r="X193" i="36"/>
  <c r="Y192" i="36"/>
  <c r="X192" i="36"/>
  <c r="Y191" i="36"/>
  <c r="X191" i="36"/>
  <c r="Y190" i="36"/>
  <c r="X190" i="36"/>
  <c r="Y189" i="36"/>
  <c r="X189" i="36"/>
  <c r="Y188" i="36"/>
  <c r="X188" i="36"/>
  <c r="Y187" i="36"/>
  <c r="X187" i="36"/>
  <c r="Y186" i="36"/>
  <c r="X186" i="36"/>
  <c r="Y185" i="36"/>
  <c r="X185" i="36"/>
  <c r="Y184" i="36"/>
  <c r="X184" i="36"/>
  <c r="Y183" i="36"/>
  <c r="X183" i="36"/>
  <c r="Y182" i="36"/>
  <c r="X182" i="36"/>
  <c r="Y181" i="36"/>
  <c r="X181" i="36"/>
  <c r="Y180" i="36"/>
  <c r="X180" i="36"/>
  <c r="Y179" i="36"/>
  <c r="X179" i="36"/>
  <c r="Y178" i="36"/>
  <c r="X178" i="36"/>
  <c r="Y177" i="36"/>
  <c r="X177" i="36"/>
  <c r="Y176" i="36"/>
  <c r="X176" i="36"/>
  <c r="Y175" i="36"/>
  <c r="X175" i="36"/>
  <c r="Y174" i="36"/>
  <c r="X174" i="36"/>
  <c r="Y173" i="36"/>
  <c r="X173" i="36"/>
  <c r="Y172" i="36"/>
  <c r="X172" i="36"/>
  <c r="Y171" i="36"/>
  <c r="X171" i="36"/>
  <c r="Y170" i="36"/>
  <c r="X170" i="36"/>
  <c r="Y169" i="36"/>
  <c r="X169" i="36"/>
  <c r="Y168" i="36"/>
  <c r="X168" i="36"/>
  <c r="Y167" i="36"/>
  <c r="X167" i="36"/>
  <c r="Y166" i="36"/>
  <c r="X166" i="36"/>
  <c r="Y165" i="36"/>
  <c r="X165" i="36"/>
  <c r="Y164" i="36"/>
  <c r="X164" i="36"/>
  <c r="Y163" i="36"/>
  <c r="X163" i="36"/>
  <c r="Y162" i="36"/>
  <c r="X162" i="36"/>
  <c r="Y161" i="36"/>
  <c r="X161" i="36"/>
  <c r="Y160" i="36"/>
  <c r="X160" i="36"/>
  <c r="Y159" i="36"/>
  <c r="X159" i="36"/>
  <c r="Y158" i="36"/>
  <c r="X158" i="36"/>
  <c r="Y157" i="36"/>
  <c r="X157" i="36"/>
  <c r="Y156" i="36"/>
  <c r="X156" i="36"/>
  <c r="Y155" i="36"/>
  <c r="X155" i="36"/>
  <c r="Y154" i="36"/>
  <c r="X154" i="36"/>
  <c r="Y153" i="36"/>
  <c r="X153" i="36"/>
  <c r="Y152" i="36"/>
  <c r="X152" i="36"/>
  <c r="Y151" i="36"/>
  <c r="X151" i="36"/>
  <c r="Y150" i="36"/>
  <c r="X150" i="36"/>
  <c r="Y149" i="36"/>
  <c r="X149" i="36"/>
  <c r="Y148" i="36"/>
  <c r="X148" i="36"/>
  <c r="Y147" i="36"/>
  <c r="X147" i="36"/>
  <c r="Y146" i="36"/>
  <c r="X146" i="36"/>
  <c r="Y145" i="36"/>
  <c r="X145" i="36"/>
  <c r="Y144" i="36"/>
  <c r="X144" i="36"/>
  <c r="Y143" i="36"/>
  <c r="X143" i="36"/>
  <c r="Y142" i="36"/>
  <c r="X142" i="36"/>
  <c r="Y141" i="36"/>
  <c r="X141" i="36"/>
  <c r="Y140" i="36"/>
  <c r="X140" i="36"/>
  <c r="Y139" i="36"/>
  <c r="X139" i="36"/>
  <c r="Y138" i="36"/>
  <c r="X138" i="36"/>
  <c r="Y137" i="36"/>
  <c r="X137" i="36"/>
  <c r="Y136" i="36"/>
  <c r="X136" i="36"/>
  <c r="Y135" i="36"/>
  <c r="X135" i="36"/>
  <c r="Y134" i="36"/>
  <c r="X134" i="36"/>
  <c r="Y133" i="36"/>
  <c r="X133" i="36"/>
  <c r="Y132" i="36"/>
  <c r="X132" i="36"/>
  <c r="Y131" i="36"/>
  <c r="X131" i="36"/>
  <c r="Y130" i="36"/>
  <c r="X130" i="36"/>
  <c r="Y129" i="36"/>
  <c r="X129" i="36"/>
  <c r="Y128" i="36"/>
  <c r="X128" i="36"/>
  <c r="Y127" i="36"/>
  <c r="X127" i="36"/>
  <c r="Y126" i="36"/>
  <c r="X126" i="36"/>
  <c r="Y125" i="36"/>
  <c r="X125" i="36"/>
  <c r="Y124" i="36"/>
  <c r="X124" i="36"/>
  <c r="Y123" i="36"/>
  <c r="X123" i="36"/>
  <c r="Y122" i="36"/>
  <c r="X122" i="36"/>
  <c r="Y121" i="36"/>
  <c r="X121" i="36"/>
  <c r="Y120" i="36"/>
  <c r="X120" i="36"/>
  <c r="Y119" i="36"/>
  <c r="X119" i="36"/>
  <c r="Y118" i="36"/>
  <c r="X118" i="36"/>
  <c r="Y117" i="36"/>
  <c r="X117" i="36"/>
  <c r="Y116" i="36"/>
  <c r="X116" i="36"/>
  <c r="Y115" i="36"/>
  <c r="X115" i="36"/>
  <c r="Y114" i="36"/>
  <c r="X114" i="36"/>
  <c r="Y113" i="36"/>
  <c r="X113" i="36"/>
  <c r="Y112" i="36"/>
  <c r="X112" i="36"/>
  <c r="Y111" i="36"/>
  <c r="X111" i="36"/>
  <c r="Y110" i="36"/>
  <c r="X110" i="36"/>
  <c r="Y109" i="36"/>
  <c r="X109" i="36"/>
  <c r="Y108" i="36"/>
  <c r="X108" i="36"/>
  <c r="Y107" i="36"/>
  <c r="X107" i="36"/>
  <c r="Y106" i="36"/>
  <c r="X106" i="36"/>
  <c r="Y105" i="36"/>
  <c r="X105" i="36"/>
  <c r="Y104" i="36"/>
  <c r="X104" i="36"/>
  <c r="Y103" i="36"/>
  <c r="X103" i="36"/>
  <c r="Y102" i="36"/>
  <c r="X102" i="36"/>
  <c r="Y101" i="36"/>
  <c r="X101" i="36"/>
  <c r="Y100" i="36"/>
  <c r="X100" i="36"/>
  <c r="Y99" i="36"/>
  <c r="X99" i="36"/>
  <c r="Y98" i="36"/>
  <c r="X98" i="36"/>
  <c r="Y97" i="36"/>
  <c r="X97" i="36"/>
  <c r="Y96" i="36"/>
  <c r="X96" i="36"/>
  <c r="Y95" i="36"/>
  <c r="X95" i="36"/>
  <c r="Y94" i="36"/>
  <c r="X94" i="36"/>
  <c r="Y93" i="36"/>
  <c r="X93" i="36"/>
  <c r="Y92" i="36"/>
  <c r="X92" i="36"/>
  <c r="Y91" i="36"/>
  <c r="X91" i="36"/>
  <c r="Y90" i="36"/>
  <c r="X90" i="36"/>
  <c r="Y89" i="36"/>
  <c r="X89" i="36"/>
  <c r="Y88" i="36"/>
  <c r="X88" i="36"/>
  <c r="Y87" i="36"/>
  <c r="X87" i="36"/>
  <c r="Y86" i="36"/>
  <c r="X86" i="36"/>
  <c r="Y85" i="36"/>
  <c r="X85" i="36"/>
  <c r="Y84" i="36"/>
  <c r="X84" i="36"/>
  <c r="Y83" i="36"/>
  <c r="X83" i="36"/>
  <c r="Y82" i="36"/>
  <c r="X82" i="36"/>
  <c r="Y81" i="36"/>
  <c r="X81" i="36"/>
  <c r="Y80" i="36"/>
  <c r="X80" i="36"/>
  <c r="Y79" i="36"/>
  <c r="X79" i="36"/>
  <c r="Y78" i="36"/>
  <c r="X78" i="36"/>
  <c r="Y77" i="36"/>
  <c r="X77" i="36"/>
  <c r="Y76" i="36"/>
  <c r="X76" i="36"/>
  <c r="Y75" i="36"/>
  <c r="X75" i="36"/>
  <c r="Y74" i="36"/>
  <c r="X74" i="36"/>
  <c r="Y73" i="36"/>
  <c r="X73" i="36"/>
  <c r="Y72" i="36"/>
  <c r="X72" i="36"/>
  <c r="Y71" i="36"/>
  <c r="X71" i="36"/>
  <c r="Y70" i="36"/>
  <c r="X70" i="36"/>
  <c r="Y69" i="36"/>
  <c r="X69" i="36"/>
  <c r="Y68" i="36"/>
  <c r="X68" i="36"/>
  <c r="Y67" i="36"/>
  <c r="X67" i="36"/>
  <c r="Y66" i="36"/>
  <c r="X66" i="36"/>
  <c r="Y65" i="36"/>
  <c r="X65" i="36"/>
  <c r="Y64" i="36"/>
  <c r="X64" i="36"/>
  <c r="Y63" i="36"/>
  <c r="X63" i="36"/>
  <c r="Y62" i="36"/>
  <c r="X62" i="36"/>
  <c r="Y61" i="36"/>
  <c r="X61" i="36"/>
  <c r="Y60" i="36"/>
  <c r="X60" i="36"/>
  <c r="Y59" i="36"/>
  <c r="X59" i="36"/>
  <c r="Y58" i="36"/>
  <c r="X58" i="36"/>
  <c r="Y57" i="36"/>
  <c r="X57" i="36"/>
  <c r="Y56" i="36"/>
  <c r="X56" i="36"/>
  <c r="Y55" i="36"/>
  <c r="X55" i="36"/>
  <c r="Y54" i="36"/>
  <c r="X54" i="36"/>
  <c r="Y53" i="36"/>
  <c r="X53" i="36"/>
  <c r="Y52" i="36"/>
  <c r="X52" i="36"/>
  <c r="Y51" i="36"/>
  <c r="X51" i="36"/>
  <c r="Y50" i="36"/>
  <c r="X50" i="36"/>
  <c r="Y49" i="36"/>
  <c r="X49" i="36"/>
  <c r="Y48" i="36"/>
  <c r="X48" i="36"/>
  <c r="Y47" i="36"/>
  <c r="X47" i="36"/>
  <c r="Y46" i="36"/>
  <c r="X46" i="36"/>
  <c r="Y45" i="36"/>
  <c r="X45" i="36"/>
  <c r="Y44" i="36"/>
  <c r="X44" i="36"/>
  <c r="Y43" i="36"/>
  <c r="X43" i="36"/>
  <c r="Y42" i="36"/>
  <c r="X42" i="36"/>
  <c r="Y41" i="36"/>
  <c r="X41" i="36"/>
  <c r="Y40" i="36"/>
  <c r="X40" i="36"/>
  <c r="Y39" i="36"/>
  <c r="X39" i="36"/>
  <c r="Y38" i="36"/>
  <c r="X38" i="36"/>
  <c r="Y37" i="36"/>
  <c r="X37" i="36"/>
  <c r="Y36" i="36"/>
  <c r="X36" i="36"/>
  <c r="Y35" i="36"/>
  <c r="X35" i="36"/>
  <c r="Y34" i="36"/>
  <c r="X34" i="36"/>
  <c r="Y33" i="36"/>
  <c r="X33" i="36"/>
  <c r="Y32" i="36"/>
  <c r="X32" i="36"/>
  <c r="Y31" i="36"/>
  <c r="X31" i="36"/>
  <c r="Y30" i="36"/>
  <c r="X30" i="36"/>
  <c r="Y29" i="36"/>
  <c r="X29" i="36"/>
  <c r="Y28" i="36"/>
  <c r="X28" i="36"/>
  <c r="Y27" i="36"/>
  <c r="X27" i="36"/>
  <c r="Y26" i="36"/>
  <c r="X26" i="36"/>
  <c r="Y25" i="36"/>
  <c r="X25" i="36"/>
  <c r="Y24" i="36"/>
  <c r="X24" i="36"/>
  <c r="Y23" i="36"/>
  <c r="X23" i="36"/>
  <c r="Y22" i="36"/>
  <c r="X22" i="36"/>
  <c r="Y21" i="36"/>
  <c r="X21" i="36"/>
  <c r="Y20" i="36"/>
  <c r="X20" i="36"/>
  <c r="Y19" i="36"/>
  <c r="X19" i="36"/>
  <c r="Y18" i="36"/>
  <c r="X18" i="36"/>
  <c r="F20" i="15" s="1"/>
  <c r="X17" i="36"/>
  <c r="F19" i="15" l="1"/>
  <c r="C20" i="15"/>
  <c r="C19" i="15"/>
  <c r="E31" i="32"/>
  <c r="E32" i="32"/>
  <c r="F32" i="32"/>
  <c r="E33" i="32"/>
  <c r="F33" i="32"/>
  <c r="E34" i="32"/>
  <c r="F34" i="32"/>
  <c r="E35" i="32"/>
  <c r="F35" i="32"/>
  <c r="E36" i="32"/>
  <c r="F36" i="32"/>
  <c r="E37" i="32"/>
  <c r="F37" i="32"/>
  <c r="E38" i="32"/>
  <c r="E39" i="32"/>
  <c r="E40" i="32"/>
  <c r="F40" i="32"/>
  <c r="E41" i="32"/>
  <c r="F41" i="32"/>
  <c r="E42" i="32"/>
  <c r="F42" i="32"/>
  <c r="E43" i="32"/>
  <c r="F43" i="32"/>
  <c r="E44" i="32"/>
  <c r="E45" i="32"/>
  <c r="F45" i="32"/>
  <c r="E46" i="32"/>
  <c r="E47" i="32"/>
  <c r="F47" i="32"/>
  <c r="E48" i="32"/>
  <c r="F49" i="32"/>
  <c r="E50" i="32"/>
  <c r="F50" i="32"/>
  <c r="E51" i="32"/>
  <c r="F51" i="32"/>
  <c r="E52" i="32"/>
  <c r="F52" i="32"/>
  <c r="E53" i="32"/>
  <c r="F53" i="32"/>
  <c r="E54" i="32"/>
  <c r="F54" i="32"/>
  <c r="E55" i="32"/>
  <c r="F55" i="32"/>
  <c r="E56" i="32"/>
  <c r="F56" i="32"/>
  <c r="E57" i="32"/>
  <c r="F57" i="32"/>
  <c r="E58" i="32"/>
  <c r="F58" i="32"/>
  <c r="E59" i="32"/>
  <c r="F59" i="32"/>
  <c r="E60" i="32"/>
  <c r="F60" i="32"/>
  <c r="E61" i="32"/>
  <c r="F61" i="32"/>
  <c r="E62" i="32"/>
  <c r="F62" i="32"/>
  <c r="E63" i="32"/>
  <c r="F63" i="32"/>
  <c r="E64" i="32"/>
  <c r="F64" i="32"/>
  <c r="E65" i="32"/>
  <c r="F65" i="32"/>
  <c r="E66" i="32"/>
  <c r="F66" i="32"/>
  <c r="E67" i="32"/>
  <c r="F67" i="32"/>
  <c r="E68" i="32"/>
  <c r="F68" i="32"/>
  <c r="E69" i="32"/>
  <c r="F69" i="32"/>
  <c r="E70" i="32"/>
  <c r="F70" i="32"/>
  <c r="E71" i="32"/>
  <c r="F71" i="32"/>
  <c r="E72" i="32"/>
  <c r="F72" i="32"/>
  <c r="E73" i="32"/>
  <c r="F73" i="32"/>
  <c r="E74" i="32"/>
  <c r="F74" i="32"/>
  <c r="E75" i="32"/>
  <c r="F75" i="32"/>
  <c r="E76" i="32"/>
  <c r="F76" i="32"/>
  <c r="E77" i="32"/>
  <c r="F77" i="32"/>
  <c r="E78" i="32"/>
  <c r="F78" i="32"/>
  <c r="E79" i="32"/>
  <c r="F79" i="32"/>
  <c r="E80" i="32"/>
  <c r="F80" i="32"/>
  <c r="E81" i="32"/>
  <c r="F81" i="32"/>
  <c r="E82" i="32"/>
  <c r="F82" i="32"/>
  <c r="E83" i="32"/>
  <c r="F83" i="32"/>
  <c r="E84" i="32"/>
  <c r="F84" i="32"/>
  <c r="E85" i="32"/>
  <c r="F85" i="32"/>
  <c r="E86" i="32"/>
  <c r="F86" i="32"/>
  <c r="E87" i="32"/>
  <c r="F87" i="32"/>
  <c r="E88" i="32"/>
  <c r="F88" i="32"/>
  <c r="C12" i="15" l="1"/>
  <c r="C13" i="15"/>
  <c r="D69" i="1"/>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J30" i="32"/>
  <c r="D30" i="32"/>
  <c r="Z18" i="11" l="1"/>
  <c r="AA18" i="11"/>
  <c r="Z19" i="11"/>
  <c r="AA19" i="11"/>
  <c r="Z20" i="11"/>
  <c r="AA20" i="11"/>
  <c r="Z21" i="11"/>
  <c r="AA21" i="11"/>
  <c r="Z22" i="11"/>
  <c r="AA22" i="11"/>
  <c r="Z23" i="11"/>
  <c r="AA23" i="11"/>
  <c r="Z24" i="11"/>
  <c r="AA24" i="11"/>
  <c r="Z25" i="11"/>
  <c r="AA25" i="11"/>
  <c r="Z26" i="11"/>
  <c r="AA26" i="11"/>
  <c r="Z27" i="11"/>
  <c r="AA27" i="11"/>
  <c r="Z28" i="11"/>
  <c r="AA28" i="11"/>
  <c r="Z29" i="11"/>
  <c r="AA29" i="11"/>
  <c r="Z30" i="11"/>
  <c r="AA30" i="11"/>
  <c r="Z31" i="11"/>
  <c r="AA31" i="11"/>
  <c r="Z32" i="11"/>
  <c r="AA32" i="11"/>
  <c r="Z33" i="11"/>
  <c r="AA33" i="11"/>
  <c r="Z34" i="11"/>
  <c r="AA34" i="11"/>
  <c r="Z35" i="11"/>
  <c r="AA35" i="11"/>
  <c r="Z36" i="11"/>
  <c r="AA36" i="11"/>
  <c r="Z37" i="11"/>
  <c r="AA37" i="11"/>
  <c r="Z38" i="11"/>
  <c r="AA38" i="11"/>
  <c r="Z39" i="11"/>
  <c r="AA39" i="11"/>
  <c r="Z40" i="11"/>
  <c r="AA40" i="11"/>
  <c r="Z41" i="11"/>
  <c r="AA41" i="11"/>
  <c r="Z42" i="11"/>
  <c r="AA42" i="11"/>
  <c r="Z43" i="11"/>
  <c r="AA43" i="11"/>
  <c r="Z44" i="11"/>
  <c r="AA44" i="11"/>
  <c r="Z45" i="11"/>
  <c r="AA45" i="11"/>
  <c r="Z46" i="11"/>
  <c r="AA46" i="11"/>
  <c r="Z47" i="11"/>
  <c r="AA47" i="11"/>
  <c r="Z48" i="11"/>
  <c r="AA48" i="11"/>
  <c r="Z49" i="11"/>
  <c r="AA49" i="11"/>
  <c r="Z50" i="11"/>
  <c r="AA50" i="11"/>
  <c r="Z51" i="11"/>
  <c r="AA51" i="11"/>
  <c r="Z52" i="11"/>
  <c r="AA52" i="11"/>
  <c r="Z53" i="11"/>
  <c r="AA53" i="11"/>
  <c r="Z54" i="11"/>
  <c r="AA54" i="11"/>
  <c r="Z55" i="11"/>
  <c r="AA55" i="11"/>
  <c r="Z56" i="11"/>
  <c r="AA56" i="11"/>
  <c r="Z57" i="11"/>
  <c r="AA57" i="11"/>
  <c r="Z58" i="11"/>
  <c r="AA58" i="11"/>
  <c r="Z59" i="11"/>
  <c r="AA59" i="11"/>
  <c r="Z60" i="11"/>
  <c r="AA60" i="11"/>
  <c r="Z61" i="11"/>
  <c r="AA61" i="11"/>
  <c r="Z62" i="11"/>
  <c r="AA62" i="11"/>
  <c r="Z63" i="11"/>
  <c r="AA63" i="11"/>
  <c r="Z64" i="11"/>
  <c r="AA64" i="11"/>
  <c r="Z65" i="11"/>
  <c r="AA65" i="11"/>
  <c r="Z66" i="11"/>
  <c r="AA66" i="11"/>
  <c r="Z67" i="11"/>
  <c r="AA67" i="11"/>
  <c r="Z68" i="11"/>
  <c r="AA68" i="11"/>
  <c r="Z69" i="11"/>
  <c r="AA69" i="11"/>
  <c r="Z70" i="11"/>
  <c r="AA70" i="11"/>
  <c r="Z71" i="11"/>
  <c r="AA71" i="11"/>
  <c r="Z72" i="11"/>
  <c r="AA72" i="11"/>
  <c r="Z73" i="11"/>
  <c r="AA73" i="11"/>
  <c r="Z74" i="11"/>
  <c r="AA74" i="11"/>
  <c r="Z75" i="11"/>
  <c r="AA75" i="11"/>
  <c r="Z76" i="11"/>
  <c r="AA76" i="11"/>
  <c r="Z77" i="11"/>
  <c r="AA77" i="11"/>
  <c r="Z78" i="11"/>
  <c r="AA78" i="11"/>
  <c r="Z79" i="11"/>
  <c r="AA79" i="11"/>
  <c r="Z80" i="11"/>
  <c r="AA80" i="11"/>
  <c r="Z81" i="11"/>
  <c r="AA81" i="11"/>
  <c r="Z82" i="11"/>
  <c r="AA82" i="11"/>
  <c r="Z83" i="11"/>
  <c r="AA83" i="11"/>
  <c r="Z84" i="11"/>
  <c r="AA84" i="11"/>
  <c r="Z85" i="11"/>
  <c r="AA85" i="11"/>
  <c r="Z86" i="11"/>
  <c r="AA86" i="11"/>
  <c r="Z87" i="11"/>
  <c r="AA87" i="11"/>
  <c r="Z88" i="11"/>
  <c r="AA88" i="11"/>
  <c r="Z89" i="11"/>
  <c r="AA89" i="11"/>
  <c r="Z90" i="11"/>
  <c r="AA90" i="11"/>
  <c r="Z91" i="11"/>
  <c r="AA91" i="11"/>
  <c r="Z92" i="11"/>
  <c r="AA92" i="11"/>
  <c r="Z93" i="11"/>
  <c r="AA93" i="11"/>
  <c r="Z94" i="11"/>
  <c r="AA94" i="11"/>
  <c r="Z95" i="11"/>
  <c r="AA95" i="11"/>
  <c r="Z96" i="11"/>
  <c r="AA96" i="11"/>
  <c r="Z97" i="11"/>
  <c r="AA97" i="11"/>
  <c r="Z98" i="11"/>
  <c r="AA98" i="11"/>
  <c r="Z99" i="11"/>
  <c r="AA99" i="11"/>
  <c r="Z100" i="11"/>
  <c r="AA100" i="11"/>
  <c r="Z101" i="11"/>
  <c r="AA101" i="11"/>
  <c r="Z102" i="11"/>
  <c r="AA102" i="11"/>
  <c r="Z103" i="11"/>
  <c r="AA103" i="11"/>
  <c r="Z104" i="11"/>
  <c r="AA104" i="11"/>
  <c r="Z105" i="11"/>
  <c r="AA105" i="11"/>
  <c r="Z106" i="11"/>
  <c r="AA106" i="11"/>
  <c r="Z107" i="11"/>
  <c r="AA107" i="11"/>
  <c r="Z108" i="11"/>
  <c r="AA108" i="11"/>
  <c r="Z109" i="11"/>
  <c r="AA109" i="11"/>
  <c r="Z110" i="11"/>
  <c r="AA110" i="11"/>
  <c r="Z111" i="11"/>
  <c r="AA111" i="11"/>
  <c r="Z112" i="11"/>
  <c r="AA112" i="11"/>
  <c r="Z113" i="11"/>
  <c r="AA113" i="11"/>
  <c r="Z114" i="11"/>
  <c r="AA114" i="11"/>
  <c r="Z115" i="11"/>
  <c r="AA115" i="11"/>
  <c r="Z116" i="11"/>
  <c r="AA116" i="11"/>
  <c r="Z117" i="11"/>
  <c r="AA117" i="11"/>
  <c r="Z118" i="11"/>
  <c r="AA118" i="11"/>
  <c r="Z119" i="11"/>
  <c r="AA119" i="11"/>
  <c r="Z120" i="11"/>
  <c r="AA120" i="11"/>
  <c r="Z121" i="11"/>
  <c r="AA121" i="11"/>
  <c r="Z122" i="11"/>
  <c r="AA122" i="11"/>
  <c r="Z123" i="11"/>
  <c r="AA123" i="11"/>
  <c r="Z124" i="11"/>
  <c r="AA124" i="11"/>
  <c r="Z125" i="11"/>
  <c r="AA125" i="11"/>
  <c r="Z126" i="11"/>
  <c r="AA126" i="11"/>
  <c r="Z127" i="11"/>
  <c r="AA127" i="11"/>
  <c r="Z128" i="11"/>
  <c r="AA128" i="11"/>
  <c r="Z129" i="11"/>
  <c r="AA129" i="11"/>
  <c r="Z130" i="11"/>
  <c r="AA130" i="11"/>
  <c r="Z131" i="11"/>
  <c r="AA131" i="11"/>
  <c r="Z132" i="11"/>
  <c r="AA132" i="11"/>
  <c r="Z133" i="11"/>
  <c r="AA133" i="11"/>
  <c r="Z134" i="11"/>
  <c r="AA134" i="11"/>
  <c r="Z135" i="11"/>
  <c r="AA135" i="11"/>
  <c r="Z136" i="11"/>
  <c r="AA136" i="11"/>
  <c r="Z137" i="11"/>
  <c r="AA137" i="11"/>
  <c r="Z138" i="11"/>
  <c r="AA138" i="11"/>
  <c r="Z139" i="11"/>
  <c r="AA139" i="11"/>
  <c r="Z140" i="11"/>
  <c r="AA140" i="11"/>
  <c r="Z141" i="11"/>
  <c r="AA141" i="11"/>
  <c r="Z142" i="11"/>
  <c r="AA142" i="11"/>
  <c r="Z143" i="11"/>
  <c r="AA143" i="11"/>
  <c r="Z144" i="11"/>
  <c r="AA144" i="11"/>
  <c r="Z145" i="11"/>
  <c r="AA145" i="11"/>
  <c r="Z146" i="11"/>
  <c r="AA146" i="11"/>
  <c r="Z147" i="11"/>
  <c r="AA147" i="11"/>
  <c r="Z148" i="11"/>
  <c r="AA148" i="11"/>
  <c r="Z149" i="11"/>
  <c r="AA149" i="11"/>
  <c r="Z150" i="11"/>
  <c r="AA150" i="11"/>
  <c r="Z151" i="11"/>
  <c r="AA151" i="11"/>
  <c r="Z152" i="11"/>
  <c r="AA152" i="11"/>
  <c r="Z153" i="11"/>
  <c r="AA153" i="11"/>
  <c r="Z154" i="11"/>
  <c r="AA154" i="11"/>
  <c r="Z155" i="11"/>
  <c r="AA155" i="11"/>
  <c r="Z156" i="11"/>
  <c r="AA156" i="11"/>
  <c r="Z157" i="11"/>
  <c r="AA157" i="11"/>
  <c r="Z158" i="11"/>
  <c r="AA158" i="11"/>
  <c r="Z159" i="11"/>
  <c r="AA159" i="11"/>
  <c r="Z160" i="11"/>
  <c r="AA160" i="11"/>
  <c r="Z161" i="11"/>
  <c r="AA161" i="11"/>
  <c r="Z162" i="11"/>
  <c r="AA162" i="11"/>
  <c r="Z163" i="11"/>
  <c r="AA163" i="11"/>
  <c r="Z164" i="11"/>
  <c r="AA164" i="11"/>
  <c r="Z165" i="11"/>
  <c r="AA165" i="11"/>
  <c r="Z166" i="11"/>
  <c r="AA166" i="11"/>
  <c r="Z167" i="11"/>
  <c r="AA167" i="11"/>
  <c r="Z168" i="11"/>
  <c r="AA168" i="11"/>
  <c r="Z169" i="11"/>
  <c r="AA169" i="11"/>
  <c r="Z170" i="11"/>
  <c r="AA170" i="11"/>
  <c r="Z171" i="11"/>
  <c r="AA171" i="11"/>
  <c r="Z172" i="11"/>
  <c r="AA172" i="11"/>
  <c r="Z173" i="11"/>
  <c r="AA173" i="11"/>
  <c r="Z174" i="11"/>
  <c r="AA174" i="11"/>
  <c r="Z175" i="11"/>
  <c r="AA175" i="11"/>
  <c r="Z176" i="11"/>
  <c r="AA176" i="11"/>
  <c r="Z177" i="11"/>
  <c r="AA177" i="11"/>
  <c r="Z178" i="11"/>
  <c r="AA178" i="11"/>
  <c r="Z179" i="11"/>
  <c r="AA179" i="11"/>
  <c r="Z180" i="11"/>
  <c r="AA180" i="11"/>
  <c r="Z181" i="11"/>
  <c r="AA181" i="11"/>
  <c r="Z182" i="11"/>
  <c r="AA182" i="11"/>
  <c r="Z183" i="11"/>
  <c r="AA183" i="11"/>
  <c r="Z184" i="11"/>
  <c r="AA184" i="11"/>
  <c r="Z185" i="11"/>
  <c r="AA185" i="11"/>
  <c r="Z186" i="11"/>
  <c r="AA186" i="11"/>
  <c r="Z187" i="11"/>
  <c r="AA187" i="11"/>
  <c r="Z188" i="11"/>
  <c r="AA188" i="11"/>
  <c r="Z189" i="11"/>
  <c r="AA189" i="11"/>
  <c r="Z190" i="11"/>
  <c r="AA190" i="11"/>
  <c r="Z191" i="11"/>
  <c r="AA191" i="11"/>
  <c r="Z192" i="11"/>
  <c r="AA192" i="11"/>
  <c r="Z193" i="11"/>
  <c r="AA193" i="11"/>
  <c r="Z194" i="11"/>
  <c r="AA194" i="11"/>
  <c r="Z195" i="11"/>
  <c r="AA195" i="11"/>
  <c r="AA17" i="11"/>
  <c r="E19" i="15" s="1"/>
  <c r="Z17" i="11"/>
  <c r="D17" i="13"/>
  <c r="AA18" i="13"/>
  <c r="AB18" i="13"/>
  <c r="AC18" i="13"/>
  <c r="AD18" i="13"/>
  <c r="AE18" i="13"/>
  <c r="AA19" i="13"/>
  <c r="AB19" i="13"/>
  <c r="AC19" i="13"/>
  <c r="AD19" i="13"/>
  <c r="AE19" i="13"/>
  <c r="AA20" i="13"/>
  <c r="AB20" i="13"/>
  <c r="AC20" i="13"/>
  <c r="AD20" i="13"/>
  <c r="AE20" i="13"/>
  <c r="AA21" i="13"/>
  <c r="AB21" i="13"/>
  <c r="AC21" i="13"/>
  <c r="AD21" i="13"/>
  <c r="AE21" i="13"/>
  <c r="AA22" i="13"/>
  <c r="AB22" i="13"/>
  <c r="AC22" i="13"/>
  <c r="AD22" i="13"/>
  <c r="AE22" i="13"/>
  <c r="AA23" i="13"/>
  <c r="AB23" i="13"/>
  <c r="AC23" i="13"/>
  <c r="AD23" i="13"/>
  <c r="AE23" i="13"/>
  <c r="AA24" i="13"/>
  <c r="AB24" i="13"/>
  <c r="AC24" i="13"/>
  <c r="AD24" i="13"/>
  <c r="AE24" i="13"/>
  <c r="AA25" i="13"/>
  <c r="AB25" i="13"/>
  <c r="AC25" i="13"/>
  <c r="AD25" i="13"/>
  <c r="AE25" i="13"/>
  <c r="AA26" i="13"/>
  <c r="AB26" i="13"/>
  <c r="AC26" i="13"/>
  <c r="AD26" i="13"/>
  <c r="AE26" i="13"/>
  <c r="AA27" i="13"/>
  <c r="AB27" i="13"/>
  <c r="AC27" i="13"/>
  <c r="AD27" i="13"/>
  <c r="AE27" i="13"/>
  <c r="AA28" i="13"/>
  <c r="AB28" i="13"/>
  <c r="AC28" i="13"/>
  <c r="AD28" i="13"/>
  <c r="AE28" i="13"/>
  <c r="AA29" i="13"/>
  <c r="AB29" i="13"/>
  <c r="AC29" i="13"/>
  <c r="AD29" i="13"/>
  <c r="AE29" i="13"/>
  <c r="AA30" i="13"/>
  <c r="AB30" i="13"/>
  <c r="AC30" i="13"/>
  <c r="AD30" i="13"/>
  <c r="AE30" i="13"/>
  <c r="AA31" i="13"/>
  <c r="AB31" i="13"/>
  <c r="AC31" i="13"/>
  <c r="AD31" i="13"/>
  <c r="AE31" i="13"/>
  <c r="AA32" i="13"/>
  <c r="AB32" i="13"/>
  <c r="AC32" i="13"/>
  <c r="AD32" i="13"/>
  <c r="AE32" i="13"/>
  <c r="AA33" i="13"/>
  <c r="AB33" i="13"/>
  <c r="AC33" i="13"/>
  <c r="AD33" i="13"/>
  <c r="AE33" i="13"/>
  <c r="AA34" i="13"/>
  <c r="AB34" i="13"/>
  <c r="AC34" i="13"/>
  <c r="AD34" i="13"/>
  <c r="AE34" i="13"/>
  <c r="AA35" i="13"/>
  <c r="AB35" i="13"/>
  <c r="AC35" i="13"/>
  <c r="AD35" i="13"/>
  <c r="AE35" i="13"/>
  <c r="AA36" i="13"/>
  <c r="AB36" i="13"/>
  <c r="AC36" i="13"/>
  <c r="AD36" i="13"/>
  <c r="AE36" i="13"/>
  <c r="AA37" i="13"/>
  <c r="AB37" i="13"/>
  <c r="AC37" i="13"/>
  <c r="AD37" i="13"/>
  <c r="AE37" i="13"/>
  <c r="AA38" i="13"/>
  <c r="AB38" i="13"/>
  <c r="AC38" i="13"/>
  <c r="AD38" i="13"/>
  <c r="AE38" i="13"/>
  <c r="AA39" i="13"/>
  <c r="AB39" i="13"/>
  <c r="AC39" i="13"/>
  <c r="AD39" i="13"/>
  <c r="AE39" i="13"/>
  <c r="AA40" i="13"/>
  <c r="AB40" i="13"/>
  <c r="AC40" i="13"/>
  <c r="AD40" i="13"/>
  <c r="AE40" i="13"/>
  <c r="AA41" i="13"/>
  <c r="AB41" i="13"/>
  <c r="AC41" i="13"/>
  <c r="AD41" i="13"/>
  <c r="AH41" i="13" s="1"/>
  <c r="AE41" i="13"/>
  <c r="AA42" i="13"/>
  <c r="AB42" i="13"/>
  <c r="AC42" i="13"/>
  <c r="AD42" i="13"/>
  <c r="AE42" i="13"/>
  <c r="AA43" i="13"/>
  <c r="AB43" i="13"/>
  <c r="AC43" i="13"/>
  <c r="AD43" i="13"/>
  <c r="AE43" i="13"/>
  <c r="AA44" i="13"/>
  <c r="AB44" i="13"/>
  <c r="AC44" i="13"/>
  <c r="AD44" i="13"/>
  <c r="AE44" i="13"/>
  <c r="AA45" i="13"/>
  <c r="AB45" i="13"/>
  <c r="AC45" i="13"/>
  <c r="AD45" i="13"/>
  <c r="AE45" i="13"/>
  <c r="AA46" i="13"/>
  <c r="AB46" i="13"/>
  <c r="AC46" i="13"/>
  <c r="AD46" i="13"/>
  <c r="AE46" i="13"/>
  <c r="AA47" i="13"/>
  <c r="AB47" i="13"/>
  <c r="AC47" i="13"/>
  <c r="AD47" i="13"/>
  <c r="AE47" i="13"/>
  <c r="AA48" i="13"/>
  <c r="AB48" i="13"/>
  <c r="AC48" i="13"/>
  <c r="AD48" i="13"/>
  <c r="AE48" i="13"/>
  <c r="AA49" i="13"/>
  <c r="AB49" i="13"/>
  <c r="AC49" i="13"/>
  <c r="AD49" i="13"/>
  <c r="AE49" i="13"/>
  <c r="AA50" i="13"/>
  <c r="AB50" i="13"/>
  <c r="AC50" i="13"/>
  <c r="AD50" i="13"/>
  <c r="AE50" i="13"/>
  <c r="AA51" i="13"/>
  <c r="AB51" i="13"/>
  <c r="AC51" i="13"/>
  <c r="AD51" i="13"/>
  <c r="AE51" i="13"/>
  <c r="AA52" i="13"/>
  <c r="AB52" i="13"/>
  <c r="AC52" i="13"/>
  <c r="AD52" i="13"/>
  <c r="AE52" i="13"/>
  <c r="AA53" i="13"/>
  <c r="AB53" i="13"/>
  <c r="AC53" i="13"/>
  <c r="AD53" i="13"/>
  <c r="AE53" i="13"/>
  <c r="AA54" i="13"/>
  <c r="AB54" i="13"/>
  <c r="AC54" i="13"/>
  <c r="AD54" i="13"/>
  <c r="AE54" i="13"/>
  <c r="AA55" i="13"/>
  <c r="AB55" i="13"/>
  <c r="AC55" i="13"/>
  <c r="AD55" i="13"/>
  <c r="AE55" i="13"/>
  <c r="AA56" i="13"/>
  <c r="AB56" i="13"/>
  <c r="AC56" i="13"/>
  <c r="AD56" i="13"/>
  <c r="AE56" i="13"/>
  <c r="AA57" i="13"/>
  <c r="AB57" i="13"/>
  <c r="AC57" i="13"/>
  <c r="AD57" i="13"/>
  <c r="AE57" i="13"/>
  <c r="AA58" i="13"/>
  <c r="AB58" i="13"/>
  <c r="AC58" i="13"/>
  <c r="AD58" i="13"/>
  <c r="AE58" i="13"/>
  <c r="AA59" i="13"/>
  <c r="AB59" i="13"/>
  <c r="AC59" i="13"/>
  <c r="AD59" i="13"/>
  <c r="AE59" i="13"/>
  <c r="AA60" i="13"/>
  <c r="AB60" i="13"/>
  <c r="AC60" i="13"/>
  <c r="AD60" i="13"/>
  <c r="AE60" i="13"/>
  <c r="AA61" i="13"/>
  <c r="AB61" i="13"/>
  <c r="AC61" i="13"/>
  <c r="AD61" i="13"/>
  <c r="AE61" i="13"/>
  <c r="AA62" i="13"/>
  <c r="AB62" i="13"/>
  <c r="AC62" i="13"/>
  <c r="AD62" i="13"/>
  <c r="AE62" i="13"/>
  <c r="AA63" i="13"/>
  <c r="AB63" i="13"/>
  <c r="AC63" i="13"/>
  <c r="AD63" i="13"/>
  <c r="AE63" i="13"/>
  <c r="AA64" i="13"/>
  <c r="AB64" i="13"/>
  <c r="AC64" i="13"/>
  <c r="AD64" i="13"/>
  <c r="AE64" i="13"/>
  <c r="AA65" i="13"/>
  <c r="AB65" i="13"/>
  <c r="AC65" i="13"/>
  <c r="AD65" i="13"/>
  <c r="AE65" i="13"/>
  <c r="AA66" i="13"/>
  <c r="AB66" i="13"/>
  <c r="AC66" i="13"/>
  <c r="AD66" i="13"/>
  <c r="AE66" i="13"/>
  <c r="AA67" i="13"/>
  <c r="AB67" i="13"/>
  <c r="AC67" i="13"/>
  <c r="AD67" i="13"/>
  <c r="AE67" i="13"/>
  <c r="AA68" i="13"/>
  <c r="AB68" i="13"/>
  <c r="AC68" i="13"/>
  <c r="AD68" i="13"/>
  <c r="AE68" i="13"/>
  <c r="AA69" i="13"/>
  <c r="AB69" i="13"/>
  <c r="AC69" i="13"/>
  <c r="AD69" i="13"/>
  <c r="AE69" i="13"/>
  <c r="AA70" i="13"/>
  <c r="AB70" i="13"/>
  <c r="AC70" i="13"/>
  <c r="AD70" i="13"/>
  <c r="AE70" i="13"/>
  <c r="AA71" i="13"/>
  <c r="AB71" i="13"/>
  <c r="AC71" i="13"/>
  <c r="AD71" i="13"/>
  <c r="AE71" i="13"/>
  <c r="AA72" i="13"/>
  <c r="AB72" i="13"/>
  <c r="AC72" i="13"/>
  <c r="AD72" i="13"/>
  <c r="AE72" i="13"/>
  <c r="AA73" i="13"/>
  <c r="AB73" i="13"/>
  <c r="AC73" i="13"/>
  <c r="AD73" i="13"/>
  <c r="AE73" i="13"/>
  <c r="AA74" i="13"/>
  <c r="AB74" i="13"/>
  <c r="AC74" i="13"/>
  <c r="AD74" i="13"/>
  <c r="AE74" i="13"/>
  <c r="AA75" i="13"/>
  <c r="AB75" i="13"/>
  <c r="AC75" i="13"/>
  <c r="AD75" i="13"/>
  <c r="AE75" i="13"/>
  <c r="AA76" i="13"/>
  <c r="AB76" i="13"/>
  <c r="AC76" i="13"/>
  <c r="AD76" i="13"/>
  <c r="AE76" i="13"/>
  <c r="AA77" i="13"/>
  <c r="AB77" i="13"/>
  <c r="AC77" i="13"/>
  <c r="AD77" i="13"/>
  <c r="AE77" i="13"/>
  <c r="AA78" i="13"/>
  <c r="AB78" i="13"/>
  <c r="AC78" i="13"/>
  <c r="AD78" i="13"/>
  <c r="AE78" i="13"/>
  <c r="AA79" i="13"/>
  <c r="AB79" i="13"/>
  <c r="AC79" i="13"/>
  <c r="AD79" i="13"/>
  <c r="AE79" i="13"/>
  <c r="AA80" i="13"/>
  <c r="AB80" i="13"/>
  <c r="AC80" i="13"/>
  <c r="AD80" i="13"/>
  <c r="AE80" i="13"/>
  <c r="AA81" i="13"/>
  <c r="AB81" i="13"/>
  <c r="AC81" i="13"/>
  <c r="AD81" i="13"/>
  <c r="AE81" i="13"/>
  <c r="AA82" i="13"/>
  <c r="AB82" i="13"/>
  <c r="AC82" i="13"/>
  <c r="AD82" i="13"/>
  <c r="AE82" i="13"/>
  <c r="AA83" i="13"/>
  <c r="AB83" i="13"/>
  <c r="AC83" i="13"/>
  <c r="AD83" i="13"/>
  <c r="AE83" i="13"/>
  <c r="AA84" i="13"/>
  <c r="AB84" i="13"/>
  <c r="AC84" i="13"/>
  <c r="AD84" i="13"/>
  <c r="AE84" i="13"/>
  <c r="AA85" i="13"/>
  <c r="AB85" i="13"/>
  <c r="AC85" i="13"/>
  <c r="AD85" i="13"/>
  <c r="AE85" i="13"/>
  <c r="AA86" i="13"/>
  <c r="AB86" i="13"/>
  <c r="AC86" i="13"/>
  <c r="AD86" i="13"/>
  <c r="AE86" i="13"/>
  <c r="AA87" i="13"/>
  <c r="AB87" i="13"/>
  <c r="AC87" i="13"/>
  <c r="AD87" i="13"/>
  <c r="AE87" i="13"/>
  <c r="AA88" i="13"/>
  <c r="AB88" i="13"/>
  <c r="AC88" i="13"/>
  <c r="AD88" i="13"/>
  <c r="AE88" i="13"/>
  <c r="AA89" i="13"/>
  <c r="AB89" i="13"/>
  <c r="AC89" i="13"/>
  <c r="AD89" i="13"/>
  <c r="AE89" i="13"/>
  <c r="AA90" i="13"/>
  <c r="AB90" i="13"/>
  <c r="AC90" i="13"/>
  <c r="AD90" i="13"/>
  <c r="AE90" i="13"/>
  <c r="AA91" i="13"/>
  <c r="AB91" i="13"/>
  <c r="AC91" i="13"/>
  <c r="AD91" i="13"/>
  <c r="AE91" i="13"/>
  <c r="AA92" i="13"/>
  <c r="AB92" i="13"/>
  <c r="AC92" i="13"/>
  <c r="AD92" i="13"/>
  <c r="AE92" i="13"/>
  <c r="AA93" i="13"/>
  <c r="AB93" i="13"/>
  <c r="AC93" i="13"/>
  <c r="AD93" i="13"/>
  <c r="AE93" i="13"/>
  <c r="AA94" i="13"/>
  <c r="AB94" i="13"/>
  <c r="AC94" i="13"/>
  <c r="AD94" i="13"/>
  <c r="AE94" i="13"/>
  <c r="AA95" i="13"/>
  <c r="AB95" i="13"/>
  <c r="AC95" i="13"/>
  <c r="AD95" i="13"/>
  <c r="AE95" i="13"/>
  <c r="AA96" i="13"/>
  <c r="AB96" i="13"/>
  <c r="AC96" i="13"/>
  <c r="AD96" i="13"/>
  <c r="AE96" i="13"/>
  <c r="AA97" i="13"/>
  <c r="AB97" i="13"/>
  <c r="AC97" i="13"/>
  <c r="AD97" i="13"/>
  <c r="AE97" i="13"/>
  <c r="AA98" i="13"/>
  <c r="AB98" i="13"/>
  <c r="AC98" i="13"/>
  <c r="AD98" i="13"/>
  <c r="AE98" i="13"/>
  <c r="AA99" i="13"/>
  <c r="AB99" i="13"/>
  <c r="AC99" i="13"/>
  <c r="AD99" i="13"/>
  <c r="AE99" i="13"/>
  <c r="AA100" i="13"/>
  <c r="AB100" i="13"/>
  <c r="AC100" i="13"/>
  <c r="AD100" i="13"/>
  <c r="AE100" i="13"/>
  <c r="AA101" i="13"/>
  <c r="AB101" i="13"/>
  <c r="AC101" i="13"/>
  <c r="AD101" i="13"/>
  <c r="AE101" i="13"/>
  <c r="AA102" i="13"/>
  <c r="AB102" i="13"/>
  <c r="AC102" i="13"/>
  <c r="AD102" i="13"/>
  <c r="AE102" i="13"/>
  <c r="AA103" i="13"/>
  <c r="AB103" i="13"/>
  <c r="AC103" i="13"/>
  <c r="AD103" i="13"/>
  <c r="AE103" i="13"/>
  <c r="AA104" i="13"/>
  <c r="AB104" i="13"/>
  <c r="AC104" i="13"/>
  <c r="AD104" i="13"/>
  <c r="AE104" i="13"/>
  <c r="AA105" i="13"/>
  <c r="AB105" i="13"/>
  <c r="AC105" i="13"/>
  <c r="AD105" i="13"/>
  <c r="AH105" i="13" s="1"/>
  <c r="AE105" i="13"/>
  <c r="AA106" i="13"/>
  <c r="AB106" i="13"/>
  <c r="AC106" i="13"/>
  <c r="AD106" i="13"/>
  <c r="AE106" i="13"/>
  <c r="AA107" i="13"/>
  <c r="AB107" i="13"/>
  <c r="AC107" i="13"/>
  <c r="AD107" i="13"/>
  <c r="AE107" i="13"/>
  <c r="AA108" i="13"/>
  <c r="AB108" i="13"/>
  <c r="AC108" i="13"/>
  <c r="AD108" i="13"/>
  <c r="AE108" i="13"/>
  <c r="AA109" i="13"/>
  <c r="AB109" i="13"/>
  <c r="AC109" i="13"/>
  <c r="AD109" i="13"/>
  <c r="AE109" i="13"/>
  <c r="AA110" i="13"/>
  <c r="AB110" i="13"/>
  <c r="AC110" i="13"/>
  <c r="AD110" i="13"/>
  <c r="AE110" i="13"/>
  <c r="AA111" i="13"/>
  <c r="AB111" i="13"/>
  <c r="AC111" i="13"/>
  <c r="AD111" i="13"/>
  <c r="AE111" i="13"/>
  <c r="AA112" i="13"/>
  <c r="AB112" i="13"/>
  <c r="AC112" i="13"/>
  <c r="AD112" i="13"/>
  <c r="AE112" i="13"/>
  <c r="AA113" i="13"/>
  <c r="AB113" i="13"/>
  <c r="AC113" i="13"/>
  <c r="AD113" i="13"/>
  <c r="AE113" i="13"/>
  <c r="AA114" i="13"/>
  <c r="AB114" i="13"/>
  <c r="AC114" i="13"/>
  <c r="AD114" i="13"/>
  <c r="AE114" i="13"/>
  <c r="AA115" i="13"/>
  <c r="AB115" i="13"/>
  <c r="AC115" i="13"/>
  <c r="AD115" i="13"/>
  <c r="AE115" i="13"/>
  <c r="AA116" i="13"/>
  <c r="AB116" i="13"/>
  <c r="AC116" i="13"/>
  <c r="AD116" i="13"/>
  <c r="AE116" i="13"/>
  <c r="AA117" i="13"/>
  <c r="AB117" i="13"/>
  <c r="AC117" i="13"/>
  <c r="AD117" i="13"/>
  <c r="AE117" i="13"/>
  <c r="AA118" i="13"/>
  <c r="AB118" i="13"/>
  <c r="AC118" i="13"/>
  <c r="AD118" i="13"/>
  <c r="AE118" i="13"/>
  <c r="AA119" i="13"/>
  <c r="AB119" i="13"/>
  <c r="AC119" i="13"/>
  <c r="AD119" i="13"/>
  <c r="AE119" i="13"/>
  <c r="AA120" i="13"/>
  <c r="AB120" i="13"/>
  <c r="AC120" i="13"/>
  <c r="AD120" i="13"/>
  <c r="AE120" i="13"/>
  <c r="AA121" i="13"/>
  <c r="AB121" i="13"/>
  <c r="AC121" i="13"/>
  <c r="AD121" i="13"/>
  <c r="AE121" i="13"/>
  <c r="AA122" i="13"/>
  <c r="AB122" i="13"/>
  <c r="AC122" i="13"/>
  <c r="AD122" i="13"/>
  <c r="AE122" i="13"/>
  <c r="AA123" i="13"/>
  <c r="AB123" i="13"/>
  <c r="AC123" i="13"/>
  <c r="AD123" i="13"/>
  <c r="AE123" i="13"/>
  <c r="AA124" i="13"/>
  <c r="AB124" i="13"/>
  <c r="AC124" i="13"/>
  <c r="AD124" i="13"/>
  <c r="AE124" i="13"/>
  <c r="AA125" i="13"/>
  <c r="AB125" i="13"/>
  <c r="AC125" i="13"/>
  <c r="AD125" i="13"/>
  <c r="AE125" i="13"/>
  <c r="AA126" i="13"/>
  <c r="AB126" i="13"/>
  <c r="AC126" i="13"/>
  <c r="AD126" i="13"/>
  <c r="AE126" i="13"/>
  <c r="AA127" i="13"/>
  <c r="AB127" i="13"/>
  <c r="AC127" i="13"/>
  <c r="AD127" i="13"/>
  <c r="AE127" i="13"/>
  <c r="AA128" i="13"/>
  <c r="AB128" i="13"/>
  <c r="AC128" i="13"/>
  <c r="AD128" i="13"/>
  <c r="AE128" i="13"/>
  <c r="AA129" i="13"/>
  <c r="AB129" i="13"/>
  <c r="AC129" i="13"/>
  <c r="AD129" i="13"/>
  <c r="AE129" i="13"/>
  <c r="AA130" i="13"/>
  <c r="AB130" i="13"/>
  <c r="AC130" i="13"/>
  <c r="AD130" i="13"/>
  <c r="AE130" i="13"/>
  <c r="AA131" i="13"/>
  <c r="AB131" i="13"/>
  <c r="AC131" i="13"/>
  <c r="AD131" i="13"/>
  <c r="AE131" i="13"/>
  <c r="AA132" i="13"/>
  <c r="AB132" i="13"/>
  <c r="AC132" i="13"/>
  <c r="AD132" i="13"/>
  <c r="AE132" i="13"/>
  <c r="AA133" i="13"/>
  <c r="AB133" i="13"/>
  <c r="AC133" i="13"/>
  <c r="AD133" i="13"/>
  <c r="AE133" i="13"/>
  <c r="AA134" i="13"/>
  <c r="AB134" i="13"/>
  <c r="AC134" i="13"/>
  <c r="AD134" i="13"/>
  <c r="AE134" i="13"/>
  <c r="AA135" i="13"/>
  <c r="AB135" i="13"/>
  <c r="AC135" i="13"/>
  <c r="AD135" i="13"/>
  <c r="AE135" i="13"/>
  <c r="AA136" i="13"/>
  <c r="AB136" i="13"/>
  <c r="AC136" i="13"/>
  <c r="AD136" i="13"/>
  <c r="AE136" i="13"/>
  <c r="AA137" i="13"/>
  <c r="AB137" i="13"/>
  <c r="AC137" i="13"/>
  <c r="AD137" i="13"/>
  <c r="AH137" i="13" s="1"/>
  <c r="AE137" i="13"/>
  <c r="AA138" i="13"/>
  <c r="AB138" i="13"/>
  <c r="AC138" i="13"/>
  <c r="AD138" i="13"/>
  <c r="AE138" i="13"/>
  <c r="AA139" i="13"/>
  <c r="AB139" i="13"/>
  <c r="AC139" i="13"/>
  <c r="AD139" i="13"/>
  <c r="AE139" i="13"/>
  <c r="AA140" i="13"/>
  <c r="AB140" i="13"/>
  <c r="AC140" i="13"/>
  <c r="AD140" i="13"/>
  <c r="AE140" i="13"/>
  <c r="AA141" i="13"/>
  <c r="AB141" i="13"/>
  <c r="AC141" i="13"/>
  <c r="AD141" i="13"/>
  <c r="AE141" i="13"/>
  <c r="AA142" i="13"/>
  <c r="AB142" i="13"/>
  <c r="AC142" i="13"/>
  <c r="AD142" i="13"/>
  <c r="AE142" i="13"/>
  <c r="AA143" i="13"/>
  <c r="AB143" i="13"/>
  <c r="AC143" i="13"/>
  <c r="AD143" i="13"/>
  <c r="AE143" i="13"/>
  <c r="AA144" i="13"/>
  <c r="AB144" i="13"/>
  <c r="AC144" i="13"/>
  <c r="AD144" i="13"/>
  <c r="AE144" i="13"/>
  <c r="AA145" i="13"/>
  <c r="AB145" i="13"/>
  <c r="AC145" i="13"/>
  <c r="AD145" i="13"/>
  <c r="AE145" i="13"/>
  <c r="AA146" i="13"/>
  <c r="AB146" i="13"/>
  <c r="AC146" i="13"/>
  <c r="AD146" i="13"/>
  <c r="AE146" i="13"/>
  <c r="AA147" i="13"/>
  <c r="AB147" i="13"/>
  <c r="AC147" i="13"/>
  <c r="AD147" i="13"/>
  <c r="AE147" i="13"/>
  <c r="AA148" i="13"/>
  <c r="AB148" i="13"/>
  <c r="AC148" i="13"/>
  <c r="AD148" i="13"/>
  <c r="AE148" i="13"/>
  <c r="AA149" i="13"/>
  <c r="AB149" i="13"/>
  <c r="AC149" i="13"/>
  <c r="AD149" i="13"/>
  <c r="AE149" i="13"/>
  <c r="AA150" i="13"/>
  <c r="AB150" i="13"/>
  <c r="AC150" i="13"/>
  <c r="AD150" i="13"/>
  <c r="AE150" i="13"/>
  <c r="AA151" i="13"/>
  <c r="AB151" i="13"/>
  <c r="AC151" i="13"/>
  <c r="AD151" i="13"/>
  <c r="AE151" i="13"/>
  <c r="AA152" i="13"/>
  <c r="AB152" i="13"/>
  <c r="AC152" i="13"/>
  <c r="AD152" i="13"/>
  <c r="AE152" i="13"/>
  <c r="AA153" i="13"/>
  <c r="AB153" i="13"/>
  <c r="AC153" i="13"/>
  <c r="AD153" i="13"/>
  <c r="AE153" i="13"/>
  <c r="AA154" i="13"/>
  <c r="AB154" i="13"/>
  <c r="AC154" i="13"/>
  <c r="AD154" i="13"/>
  <c r="AE154" i="13"/>
  <c r="AA155" i="13"/>
  <c r="AB155" i="13"/>
  <c r="AC155" i="13"/>
  <c r="AD155" i="13"/>
  <c r="AE155" i="13"/>
  <c r="AA156" i="13"/>
  <c r="AB156" i="13"/>
  <c r="AC156" i="13"/>
  <c r="AD156" i="13"/>
  <c r="AE156" i="13"/>
  <c r="AA157" i="13"/>
  <c r="AB157" i="13"/>
  <c r="AC157" i="13"/>
  <c r="AD157" i="13"/>
  <c r="AE157" i="13"/>
  <c r="AA158" i="13"/>
  <c r="AB158" i="13"/>
  <c r="AC158" i="13"/>
  <c r="AD158" i="13"/>
  <c r="AE158" i="13"/>
  <c r="AA159" i="13"/>
  <c r="AB159" i="13"/>
  <c r="AC159" i="13"/>
  <c r="AD159" i="13"/>
  <c r="AE159" i="13"/>
  <c r="AA160" i="13"/>
  <c r="AB160" i="13"/>
  <c r="AC160" i="13"/>
  <c r="AD160" i="13"/>
  <c r="AE160" i="13"/>
  <c r="AA161" i="13"/>
  <c r="AB161" i="13"/>
  <c r="AC161" i="13"/>
  <c r="AD161" i="13"/>
  <c r="AE161" i="13"/>
  <c r="AA162" i="13"/>
  <c r="AB162" i="13"/>
  <c r="AC162" i="13"/>
  <c r="AD162" i="13"/>
  <c r="AE162" i="13"/>
  <c r="AA163" i="13"/>
  <c r="AB163" i="13"/>
  <c r="AC163" i="13"/>
  <c r="AD163" i="13"/>
  <c r="AE163" i="13"/>
  <c r="AA164" i="13"/>
  <c r="AB164" i="13"/>
  <c r="AC164" i="13"/>
  <c r="AD164" i="13"/>
  <c r="AE164" i="13"/>
  <c r="AA165" i="13"/>
  <c r="AB165" i="13"/>
  <c r="AC165" i="13"/>
  <c r="AD165" i="13"/>
  <c r="AE165" i="13"/>
  <c r="AA166" i="13"/>
  <c r="AB166" i="13"/>
  <c r="AC166" i="13"/>
  <c r="AD166" i="13"/>
  <c r="AE166" i="13"/>
  <c r="AA167" i="13"/>
  <c r="AB167" i="13"/>
  <c r="AC167" i="13"/>
  <c r="AD167" i="13"/>
  <c r="AE167" i="13"/>
  <c r="AA168" i="13"/>
  <c r="AB168" i="13"/>
  <c r="AC168" i="13"/>
  <c r="AD168" i="13"/>
  <c r="AE168" i="13"/>
  <c r="AA169" i="13"/>
  <c r="AB169" i="13"/>
  <c r="AC169" i="13"/>
  <c r="AD169" i="13"/>
  <c r="AE169" i="13"/>
  <c r="AA170" i="13"/>
  <c r="AB170" i="13"/>
  <c r="AC170" i="13"/>
  <c r="AD170" i="13"/>
  <c r="AE170" i="13"/>
  <c r="AA171" i="13"/>
  <c r="AB171" i="13"/>
  <c r="AC171" i="13"/>
  <c r="AD171" i="13"/>
  <c r="AE171" i="13"/>
  <c r="AA172" i="13"/>
  <c r="AB172" i="13"/>
  <c r="AC172" i="13"/>
  <c r="AD172" i="13"/>
  <c r="AE172" i="13"/>
  <c r="AA173" i="13"/>
  <c r="AB173" i="13"/>
  <c r="AC173" i="13"/>
  <c r="AD173" i="13"/>
  <c r="AE173" i="13"/>
  <c r="AA174" i="13"/>
  <c r="AB174" i="13"/>
  <c r="AC174" i="13"/>
  <c r="AD174" i="13"/>
  <c r="AE174" i="13"/>
  <c r="AA175" i="13"/>
  <c r="AB175" i="13"/>
  <c r="AC175" i="13"/>
  <c r="AD175" i="13"/>
  <c r="AE175" i="13"/>
  <c r="AA176" i="13"/>
  <c r="AB176" i="13"/>
  <c r="AC176" i="13"/>
  <c r="AD176" i="13"/>
  <c r="AE176" i="13"/>
  <c r="AA177" i="13"/>
  <c r="AB177" i="13"/>
  <c r="AC177" i="13"/>
  <c r="AD177" i="13"/>
  <c r="AE177" i="13"/>
  <c r="AA178" i="13"/>
  <c r="AB178" i="13"/>
  <c r="AC178" i="13"/>
  <c r="AD178" i="13"/>
  <c r="AE178" i="13"/>
  <c r="AA179" i="13"/>
  <c r="AB179" i="13"/>
  <c r="AC179" i="13"/>
  <c r="AD179" i="13"/>
  <c r="AE179" i="13"/>
  <c r="AA180" i="13"/>
  <c r="AB180" i="13"/>
  <c r="AC180" i="13"/>
  <c r="AD180" i="13"/>
  <c r="AE180" i="13"/>
  <c r="AA181" i="13"/>
  <c r="AB181" i="13"/>
  <c r="AC181" i="13"/>
  <c r="AD181" i="13"/>
  <c r="AE181" i="13"/>
  <c r="AA182" i="13"/>
  <c r="AB182" i="13"/>
  <c r="AC182" i="13"/>
  <c r="AD182" i="13"/>
  <c r="AE182" i="13"/>
  <c r="AA183" i="13"/>
  <c r="AB183" i="13"/>
  <c r="AC183" i="13"/>
  <c r="AD183" i="13"/>
  <c r="AE183" i="13"/>
  <c r="AA184" i="13"/>
  <c r="AB184" i="13"/>
  <c r="AC184" i="13"/>
  <c r="AD184" i="13"/>
  <c r="AE184" i="13"/>
  <c r="AA185" i="13"/>
  <c r="AB185" i="13"/>
  <c r="AC185" i="13"/>
  <c r="AD185" i="13"/>
  <c r="AE185" i="13"/>
  <c r="AA186" i="13"/>
  <c r="AB186" i="13"/>
  <c r="AC186" i="13"/>
  <c r="AD186" i="13"/>
  <c r="AE186" i="13"/>
  <c r="AA187" i="13"/>
  <c r="AB187" i="13"/>
  <c r="AC187" i="13"/>
  <c r="AD187" i="13"/>
  <c r="AE187" i="13"/>
  <c r="AA188" i="13"/>
  <c r="AB188" i="13"/>
  <c r="AC188" i="13"/>
  <c r="AD188" i="13"/>
  <c r="AE188" i="13"/>
  <c r="AA189" i="13"/>
  <c r="AB189" i="13"/>
  <c r="AC189" i="13"/>
  <c r="AD189" i="13"/>
  <c r="AE189" i="13"/>
  <c r="AA190" i="13"/>
  <c r="AB190" i="13"/>
  <c r="AC190" i="13"/>
  <c r="AD190" i="13"/>
  <c r="AE190" i="13"/>
  <c r="AA191" i="13"/>
  <c r="AB191" i="13"/>
  <c r="AC191" i="13"/>
  <c r="AD191" i="13"/>
  <c r="AE191" i="13"/>
  <c r="AA192" i="13"/>
  <c r="AB192" i="13"/>
  <c r="AC192" i="13"/>
  <c r="AD192" i="13"/>
  <c r="AE192" i="13"/>
  <c r="AA193" i="13"/>
  <c r="AB193" i="13"/>
  <c r="AC193" i="13"/>
  <c r="AD193" i="13"/>
  <c r="AE193" i="13"/>
  <c r="AA194" i="13"/>
  <c r="AB194" i="13"/>
  <c r="AC194" i="13"/>
  <c r="AD194" i="13"/>
  <c r="AE194" i="13"/>
  <c r="AA195" i="13"/>
  <c r="AB195" i="13"/>
  <c r="AC195" i="13"/>
  <c r="AD195" i="13"/>
  <c r="AE195" i="13"/>
  <c r="AA196" i="13"/>
  <c r="AB196" i="13"/>
  <c r="AC196" i="13"/>
  <c r="AD196" i="13"/>
  <c r="AE196" i="13"/>
  <c r="AF18" i="13"/>
  <c r="AF19" i="13"/>
  <c r="AF20" i="13"/>
  <c r="AF21" i="13"/>
  <c r="AF22" i="13"/>
  <c r="AF23" i="13"/>
  <c r="AH23" i="13" s="1"/>
  <c r="AF24" i="13"/>
  <c r="AF25" i="13"/>
  <c r="AF26" i="13"/>
  <c r="AF27" i="13"/>
  <c r="AF28" i="13"/>
  <c r="AF29" i="13"/>
  <c r="AF30" i="13"/>
  <c r="AF31" i="13"/>
  <c r="AF32" i="13"/>
  <c r="AF33" i="13"/>
  <c r="AF34" i="13"/>
  <c r="AF35" i="13"/>
  <c r="AF36" i="13"/>
  <c r="AF37" i="13"/>
  <c r="AF38" i="13"/>
  <c r="AF39" i="13"/>
  <c r="AF40" i="13"/>
  <c r="AF41" i="13"/>
  <c r="AF42" i="13"/>
  <c r="AF43" i="13"/>
  <c r="AF44" i="13"/>
  <c r="AF45" i="13"/>
  <c r="AF46" i="13"/>
  <c r="AF47" i="13"/>
  <c r="AF48" i="13"/>
  <c r="AF49" i="13"/>
  <c r="AF50" i="13"/>
  <c r="AF51" i="13"/>
  <c r="AF52" i="13"/>
  <c r="AF53" i="13"/>
  <c r="AF54" i="13"/>
  <c r="AF55" i="13"/>
  <c r="AH55" i="13" s="1"/>
  <c r="AF56" i="13"/>
  <c r="AF57" i="13"/>
  <c r="AF58" i="13"/>
  <c r="AF59" i="13"/>
  <c r="AF60" i="13"/>
  <c r="AF61" i="13"/>
  <c r="AF62" i="13"/>
  <c r="AF63" i="13"/>
  <c r="AF64" i="13"/>
  <c r="AF65" i="13"/>
  <c r="AF66" i="13"/>
  <c r="AF67" i="13"/>
  <c r="AF68" i="13"/>
  <c r="AF69" i="13"/>
  <c r="AF70" i="13"/>
  <c r="AF71" i="13"/>
  <c r="AH71" i="13" s="1"/>
  <c r="AF72" i="13"/>
  <c r="AF73" i="13"/>
  <c r="AF74" i="13"/>
  <c r="AF75" i="13"/>
  <c r="AF76" i="13"/>
  <c r="AF77" i="13"/>
  <c r="AF78" i="13"/>
  <c r="AF79" i="13"/>
  <c r="AF80" i="13"/>
  <c r="AF81" i="13"/>
  <c r="AF82" i="13"/>
  <c r="AF83" i="13"/>
  <c r="AF84" i="13"/>
  <c r="AF85" i="13"/>
  <c r="AF86" i="13"/>
  <c r="AF87" i="13"/>
  <c r="AF88" i="13"/>
  <c r="AF89" i="13"/>
  <c r="AF90" i="13"/>
  <c r="AF91" i="13"/>
  <c r="AF92" i="13"/>
  <c r="AF93" i="13"/>
  <c r="AF94" i="13"/>
  <c r="AF95" i="13"/>
  <c r="AF96" i="13"/>
  <c r="AF97" i="13"/>
  <c r="AF98" i="13"/>
  <c r="AF99" i="13"/>
  <c r="AF100" i="13"/>
  <c r="AF101" i="13"/>
  <c r="AH101" i="13" s="1"/>
  <c r="AF102" i="13"/>
  <c r="AF103" i="13"/>
  <c r="AH103" i="13" s="1"/>
  <c r="AF104" i="13"/>
  <c r="AF105" i="13"/>
  <c r="AF106" i="13"/>
  <c r="AF107" i="13"/>
  <c r="AF108" i="13"/>
  <c r="AF109" i="13"/>
  <c r="AF110" i="13"/>
  <c r="AF111" i="13"/>
  <c r="AF112" i="13"/>
  <c r="AF113" i="13"/>
  <c r="AF114" i="13"/>
  <c r="AF115" i="13"/>
  <c r="AF116" i="13"/>
  <c r="AF117" i="13"/>
  <c r="AF118" i="13"/>
  <c r="AF119" i="13"/>
  <c r="AH119" i="13" s="1"/>
  <c r="AF120" i="13"/>
  <c r="AF121" i="13"/>
  <c r="AF122" i="13"/>
  <c r="AF123" i="13"/>
  <c r="AF124" i="13"/>
  <c r="AF125" i="13"/>
  <c r="AF126" i="13"/>
  <c r="AF127" i="13"/>
  <c r="AF128" i="13"/>
  <c r="AF129" i="13"/>
  <c r="AF130" i="13"/>
  <c r="AF131" i="13"/>
  <c r="AF132" i="13"/>
  <c r="AF133" i="13"/>
  <c r="AF134" i="13"/>
  <c r="AF135" i="13"/>
  <c r="AF136" i="13"/>
  <c r="AF137" i="13"/>
  <c r="AF138" i="13"/>
  <c r="AH138" i="13" s="1"/>
  <c r="AF139" i="13"/>
  <c r="AF140" i="13"/>
  <c r="AF141" i="13"/>
  <c r="AF142" i="13"/>
  <c r="AF143" i="13"/>
  <c r="AF144" i="13"/>
  <c r="AF145" i="13"/>
  <c r="AF146" i="13"/>
  <c r="AF147" i="13"/>
  <c r="AF148" i="13"/>
  <c r="AF149" i="13"/>
  <c r="AF150" i="13"/>
  <c r="AF151" i="13"/>
  <c r="AH151" i="13" s="1"/>
  <c r="AF152" i="13"/>
  <c r="AF153" i="13"/>
  <c r="AF154" i="13"/>
  <c r="AF155" i="13"/>
  <c r="AF156" i="13"/>
  <c r="AF157" i="13"/>
  <c r="AF158" i="13"/>
  <c r="AF159" i="13"/>
  <c r="AF160" i="13"/>
  <c r="AF161" i="13"/>
  <c r="AF162" i="13"/>
  <c r="AF163" i="13"/>
  <c r="AF164" i="13"/>
  <c r="AF165" i="13"/>
  <c r="AF166" i="13"/>
  <c r="AF167" i="13"/>
  <c r="AH167" i="13" s="1"/>
  <c r="AF168" i="13"/>
  <c r="AF169" i="13"/>
  <c r="AF170" i="13"/>
  <c r="AH170" i="13" s="1"/>
  <c r="AF171" i="13"/>
  <c r="AF172" i="13"/>
  <c r="AF173" i="13"/>
  <c r="AF174" i="13"/>
  <c r="AF175" i="13"/>
  <c r="AF176" i="13"/>
  <c r="AF177" i="13"/>
  <c r="AF178" i="13"/>
  <c r="AF179" i="13"/>
  <c r="AF180" i="13"/>
  <c r="AF181" i="13"/>
  <c r="AF182" i="13"/>
  <c r="AF183" i="13"/>
  <c r="AF184" i="13"/>
  <c r="AF185" i="13"/>
  <c r="AF186" i="13"/>
  <c r="AF187" i="13"/>
  <c r="AF188" i="13"/>
  <c r="AF189" i="13"/>
  <c r="AF190" i="13"/>
  <c r="AF191" i="13"/>
  <c r="AF192" i="13"/>
  <c r="AF193" i="13"/>
  <c r="AF194" i="13"/>
  <c r="AF195" i="13"/>
  <c r="AF196" i="13"/>
  <c r="AB17" i="13"/>
  <c r="AC17" i="13"/>
  <c r="AD17" i="13"/>
  <c r="AE17" i="13"/>
  <c r="AF17" i="13"/>
  <c r="AA17" i="13"/>
  <c r="AH21" i="13"/>
  <c r="AH42" i="13"/>
  <c r="AH53" i="13"/>
  <c r="AH66" i="13"/>
  <c r="AH121" i="13"/>
  <c r="AH184" i="13"/>
  <c r="AG18" i="13"/>
  <c r="AG19" i="13"/>
  <c r="AG20" i="13"/>
  <c r="AG21" i="13"/>
  <c r="AG22" i="13"/>
  <c r="AG23" i="13"/>
  <c r="AG24" i="13"/>
  <c r="AG25" i="13"/>
  <c r="AG26" i="13"/>
  <c r="AG27" i="13"/>
  <c r="AG28" i="13"/>
  <c r="AG29" i="13"/>
  <c r="AG30" i="13"/>
  <c r="AG31" i="13"/>
  <c r="AG32" i="13"/>
  <c r="AG33" i="13"/>
  <c r="AG34" i="13"/>
  <c r="AG35" i="13"/>
  <c r="AG36" i="13"/>
  <c r="AG37" i="13"/>
  <c r="AG38" i="13"/>
  <c r="AG39" i="13"/>
  <c r="AG40" i="13"/>
  <c r="AG41" i="13"/>
  <c r="AG42" i="13"/>
  <c r="AG43" i="13"/>
  <c r="AG44" i="13"/>
  <c r="AG45" i="13"/>
  <c r="AG46" i="13"/>
  <c r="AG47" i="13"/>
  <c r="AG48" i="13"/>
  <c r="AG49" i="13"/>
  <c r="AG50" i="13"/>
  <c r="AG51" i="13"/>
  <c r="AG52" i="13"/>
  <c r="AG53" i="13"/>
  <c r="AG54" i="13"/>
  <c r="AG55" i="13"/>
  <c r="AG56" i="13"/>
  <c r="AG57" i="13"/>
  <c r="AG58" i="13"/>
  <c r="AG59" i="13"/>
  <c r="AG60" i="13"/>
  <c r="AG61" i="13"/>
  <c r="AG62" i="13"/>
  <c r="AG63" i="13"/>
  <c r="AG64" i="13"/>
  <c r="AG65" i="13"/>
  <c r="AG66" i="13"/>
  <c r="AG67" i="13"/>
  <c r="AG68" i="13"/>
  <c r="AG69" i="13"/>
  <c r="AG70" i="13"/>
  <c r="AG71" i="13"/>
  <c r="AG72" i="13"/>
  <c r="AG73" i="13"/>
  <c r="AG74" i="13"/>
  <c r="AG75" i="13"/>
  <c r="AG76" i="13"/>
  <c r="AG77" i="13"/>
  <c r="AG78" i="13"/>
  <c r="AG79" i="13"/>
  <c r="AG80" i="13"/>
  <c r="AG81" i="13"/>
  <c r="AG82" i="13"/>
  <c r="AG83" i="13"/>
  <c r="AG84" i="13"/>
  <c r="AG85" i="13"/>
  <c r="AG86" i="13"/>
  <c r="AG87" i="13"/>
  <c r="AG88" i="13"/>
  <c r="AG89" i="13"/>
  <c r="AG90" i="13"/>
  <c r="AG91" i="13"/>
  <c r="AG92" i="13"/>
  <c r="AG93" i="13"/>
  <c r="AG94" i="13"/>
  <c r="AG95" i="13"/>
  <c r="AG96" i="13"/>
  <c r="AG97" i="13"/>
  <c r="AG98" i="13"/>
  <c r="AG99" i="13"/>
  <c r="AG100" i="13"/>
  <c r="AG101" i="13"/>
  <c r="AG102" i="13"/>
  <c r="AG103" i="13"/>
  <c r="AG104" i="13"/>
  <c r="AG105" i="13"/>
  <c r="AG106" i="13"/>
  <c r="AG107" i="13"/>
  <c r="AG108" i="13"/>
  <c r="AG109" i="13"/>
  <c r="AG110" i="13"/>
  <c r="AG111" i="13"/>
  <c r="AG112" i="13"/>
  <c r="AG113" i="13"/>
  <c r="AG114" i="13"/>
  <c r="AG115" i="13"/>
  <c r="AG116" i="13"/>
  <c r="AG117" i="13"/>
  <c r="AG118" i="13"/>
  <c r="AG119" i="13"/>
  <c r="AG120" i="13"/>
  <c r="AG121" i="13"/>
  <c r="AG122" i="13"/>
  <c r="AG123" i="13"/>
  <c r="AG124" i="13"/>
  <c r="AG125" i="13"/>
  <c r="AG126" i="13"/>
  <c r="AG127" i="13"/>
  <c r="AG128" i="13"/>
  <c r="AG129" i="13"/>
  <c r="AG130" i="13"/>
  <c r="AG131" i="13"/>
  <c r="AG132" i="13"/>
  <c r="AG133" i="13"/>
  <c r="AG134" i="13"/>
  <c r="AG135" i="13"/>
  <c r="AG136" i="13"/>
  <c r="AG137" i="13"/>
  <c r="AG138" i="13"/>
  <c r="AG139" i="13"/>
  <c r="AG140" i="13"/>
  <c r="AG141" i="13"/>
  <c r="AG142" i="13"/>
  <c r="AG143" i="13"/>
  <c r="AG144" i="13"/>
  <c r="AG145" i="13"/>
  <c r="AG146" i="13"/>
  <c r="AG147" i="13"/>
  <c r="AG148" i="13"/>
  <c r="AG149" i="13"/>
  <c r="AG150" i="13"/>
  <c r="AG151" i="13"/>
  <c r="AG152" i="13"/>
  <c r="AG153" i="13"/>
  <c r="AG154" i="13"/>
  <c r="AG155" i="13"/>
  <c r="AG156" i="13"/>
  <c r="AG157" i="13"/>
  <c r="AG158" i="13"/>
  <c r="AG159" i="13"/>
  <c r="AG160" i="13"/>
  <c r="AG161" i="13"/>
  <c r="AG162" i="13"/>
  <c r="AG163" i="13"/>
  <c r="AG164" i="13"/>
  <c r="AG165" i="13"/>
  <c r="AG166" i="13"/>
  <c r="AG167" i="13"/>
  <c r="AG168" i="13"/>
  <c r="AG169" i="13"/>
  <c r="AG170" i="13"/>
  <c r="AG171" i="13"/>
  <c r="AG172" i="13"/>
  <c r="AG173" i="13"/>
  <c r="AG174" i="13"/>
  <c r="AG175" i="13"/>
  <c r="AG176" i="13"/>
  <c r="AG177" i="13"/>
  <c r="AG178" i="13"/>
  <c r="AG179" i="13"/>
  <c r="AG180" i="13"/>
  <c r="AG181" i="13"/>
  <c r="AG182" i="13"/>
  <c r="AG183" i="13"/>
  <c r="AG184" i="13"/>
  <c r="AG185" i="13"/>
  <c r="AG186" i="13"/>
  <c r="AG187" i="13"/>
  <c r="AG188" i="13"/>
  <c r="AG189" i="13"/>
  <c r="AG190" i="13"/>
  <c r="AG191" i="13"/>
  <c r="AG192" i="13"/>
  <c r="AG193" i="13"/>
  <c r="AG194" i="13"/>
  <c r="AG195" i="13"/>
  <c r="AG196" i="13"/>
  <c r="AG17" i="13"/>
  <c r="S18" i="3"/>
  <c r="T18" i="3"/>
  <c r="Z18" i="3"/>
  <c r="S19" i="3"/>
  <c r="T19" i="3"/>
  <c r="Z19" i="3"/>
  <c r="S20" i="3"/>
  <c r="T20" i="3"/>
  <c r="Z20" i="3"/>
  <c r="S21" i="3"/>
  <c r="T21" i="3"/>
  <c r="Z21" i="3"/>
  <c r="S22" i="3"/>
  <c r="T22" i="3"/>
  <c r="Z22" i="3"/>
  <c r="S23" i="3"/>
  <c r="T23" i="3"/>
  <c r="Z23" i="3"/>
  <c r="S24" i="3"/>
  <c r="T24" i="3"/>
  <c r="Z24" i="3"/>
  <c r="S25" i="3"/>
  <c r="T25" i="3"/>
  <c r="Z25" i="3"/>
  <c r="S26" i="3"/>
  <c r="T26" i="3"/>
  <c r="Z26" i="3"/>
  <c r="S27" i="3"/>
  <c r="T27" i="3"/>
  <c r="Z27" i="3"/>
  <c r="S28" i="3"/>
  <c r="T28" i="3"/>
  <c r="Z28" i="3"/>
  <c r="S29" i="3"/>
  <c r="T29" i="3"/>
  <c r="Z29" i="3"/>
  <c r="S30" i="3"/>
  <c r="T30" i="3"/>
  <c r="Z30" i="3"/>
  <c r="S31" i="3"/>
  <c r="T31" i="3"/>
  <c r="Z31" i="3"/>
  <c r="S32" i="3"/>
  <c r="T32" i="3"/>
  <c r="Z32" i="3"/>
  <c r="S33" i="3"/>
  <c r="T33" i="3"/>
  <c r="Z33" i="3"/>
  <c r="S34" i="3"/>
  <c r="T34" i="3"/>
  <c r="Z34" i="3"/>
  <c r="S35" i="3"/>
  <c r="T35" i="3"/>
  <c r="Z35" i="3"/>
  <c r="S36" i="3"/>
  <c r="T36" i="3"/>
  <c r="Z36" i="3"/>
  <c r="S37" i="3"/>
  <c r="T37" i="3"/>
  <c r="Z37" i="3"/>
  <c r="S38" i="3"/>
  <c r="T38" i="3"/>
  <c r="Z38" i="3"/>
  <c r="S39" i="3"/>
  <c r="T39" i="3"/>
  <c r="Z39" i="3"/>
  <c r="S40" i="3"/>
  <c r="T40" i="3"/>
  <c r="Z40" i="3"/>
  <c r="S41" i="3"/>
  <c r="T41" i="3"/>
  <c r="Z41" i="3"/>
  <c r="S42" i="3"/>
  <c r="T42" i="3"/>
  <c r="Z42" i="3"/>
  <c r="S43" i="3"/>
  <c r="T43" i="3"/>
  <c r="Z43" i="3"/>
  <c r="S44" i="3"/>
  <c r="T44" i="3"/>
  <c r="Z44" i="3"/>
  <c r="S45" i="3"/>
  <c r="T45" i="3"/>
  <c r="Z45" i="3"/>
  <c r="S46" i="3"/>
  <c r="T46" i="3"/>
  <c r="Z46" i="3"/>
  <c r="S47" i="3"/>
  <c r="T47" i="3"/>
  <c r="Z47" i="3"/>
  <c r="S48" i="3"/>
  <c r="T48" i="3"/>
  <c r="Z48" i="3"/>
  <c r="S49" i="3"/>
  <c r="T49" i="3"/>
  <c r="Z49" i="3"/>
  <c r="S50" i="3"/>
  <c r="T50" i="3"/>
  <c r="Z50" i="3"/>
  <c r="S51" i="3"/>
  <c r="T51" i="3"/>
  <c r="Z51" i="3"/>
  <c r="S52" i="3"/>
  <c r="T52" i="3"/>
  <c r="Z52" i="3"/>
  <c r="S53" i="3"/>
  <c r="T53" i="3"/>
  <c r="Z53" i="3"/>
  <c r="S54" i="3"/>
  <c r="T54" i="3"/>
  <c r="Z54" i="3"/>
  <c r="S55" i="3"/>
  <c r="T55" i="3"/>
  <c r="Z55" i="3"/>
  <c r="S56" i="3"/>
  <c r="T56" i="3"/>
  <c r="Z56" i="3"/>
  <c r="S57" i="3"/>
  <c r="T57" i="3"/>
  <c r="Z57" i="3"/>
  <c r="S58" i="3"/>
  <c r="T58" i="3"/>
  <c r="Z58" i="3"/>
  <c r="S59" i="3"/>
  <c r="T59" i="3"/>
  <c r="Z59" i="3"/>
  <c r="S60" i="3"/>
  <c r="T60" i="3"/>
  <c r="Z60" i="3"/>
  <c r="S61" i="3"/>
  <c r="T61" i="3"/>
  <c r="Z61" i="3"/>
  <c r="S62" i="3"/>
  <c r="T62" i="3"/>
  <c r="Z62" i="3"/>
  <c r="S63" i="3"/>
  <c r="T63" i="3"/>
  <c r="Z63" i="3"/>
  <c r="S64" i="3"/>
  <c r="T64" i="3"/>
  <c r="Z64" i="3"/>
  <c r="S65" i="3"/>
  <c r="T65" i="3"/>
  <c r="Z65" i="3"/>
  <c r="S66" i="3"/>
  <c r="T66" i="3"/>
  <c r="Z66" i="3"/>
  <c r="S67" i="3"/>
  <c r="T67" i="3"/>
  <c r="Z67" i="3"/>
  <c r="S68" i="3"/>
  <c r="T68" i="3"/>
  <c r="Z68" i="3"/>
  <c r="S69" i="3"/>
  <c r="T69" i="3"/>
  <c r="Z69" i="3"/>
  <c r="S70" i="3"/>
  <c r="T70" i="3"/>
  <c r="Z70" i="3"/>
  <c r="S71" i="3"/>
  <c r="T71" i="3"/>
  <c r="Z71" i="3"/>
  <c r="S72" i="3"/>
  <c r="T72" i="3"/>
  <c r="Z72" i="3"/>
  <c r="S73" i="3"/>
  <c r="T73" i="3"/>
  <c r="Z73" i="3"/>
  <c r="S74" i="3"/>
  <c r="T74" i="3"/>
  <c r="Z74" i="3"/>
  <c r="S75" i="3"/>
  <c r="T75" i="3"/>
  <c r="Z75" i="3"/>
  <c r="S76" i="3"/>
  <c r="T76" i="3"/>
  <c r="Z76" i="3"/>
  <c r="S77" i="3"/>
  <c r="T77" i="3"/>
  <c r="Z77" i="3"/>
  <c r="S78" i="3"/>
  <c r="T78" i="3"/>
  <c r="Z78" i="3"/>
  <c r="S79" i="3"/>
  <c r="T79" i="3"/>
  <c r="Z79" i="3"/>
  <c r="S80" i="3"/>
  <c r="T80" i="3"/>
  <c r="Z80" i="3"/>
  <c r="S81" i="3"/>
  <c r="T81" i="3"/>
  <c r="Z81" i="3"/>
  <c r="S82" i="3"/>
  <c r="T82" i="3"/>
  <c r="Z82" i="3"/>
  <c r="S83" i="3"/>
  <c r="T83" i="3"/>
  <c r="Z83" i="3"/>
  <c r="S84" i="3"/>
  <c r="T84" i="3"/>
  <c r="Z84" i="3"/>
  <c r="S85" i="3"/>
  <c r="T85" i="3"/>
  <c r="Z85" i="3"/>
  <c r="S86" i="3"/>
  <c r="T86" i="3"/>
  <c r="Z86" i="3"/>
  <c r="S87" i="3"/>
  <c r="T87" i="3"/>
  <c r="Z87" i="3"/>
  <c r="S88" i="3"/>
  <c r="T88" i="3"/>
  <c r="Z88" i="3"/>
  <c r="S89" i="3"/>
  <c r="T89" i="3"/>
  <c r="Z89" i="3"/>
  <c r="S90" i="3"/>
  <c r="T90" i="3"/>
  <c r="Z90" i="3"/>
  <c r="S91" i="3"/>
  <c r="T91" i="3"/>
  <c r="Z91" i="3"/>
  <c r="S92" i="3"/>
  <c r="T92" i="3"/>
  <c r="Z92" i="3"/>
  <c r="S93" i="3"/>
  <c r="T93" i="3"/>
  <c r="Z93" i="3"/>
  <c r="S94" i="3"/>
  <c r="T94" i="3"/>
  <c r="Z94" i="3"/>
  <c r="S95" i="3"/>
  <c r="T95" i="3"/>
  <c r="Z95" i="3"/>
  <c r="S96" i="3"/>
  <c r="T96" i="3"/>
  <c r="Z96" i="3"/>
  <c r="S97" i="3"/>
  <c r="T97" i="3"/>
  <c r="Z97" i="3"/>
  <c r="S98" i="3"/>
  <c r="T98" i="3"/>
  <c r="Z98" i="3"/>
  <c r="S99" i="3"/>
  <c r="T99" i="3"/>
  <c r="Z99" i="3"/>
  <c r="S100" i="3"/>
  <c r="T100" i="3"/>
  <c r="Z100" i="3"/>
  <c r="S101" i="3"/>
  <c r="T101" i="3"/>
  <c r="Z101" i="3"/>
  <c r="S102" i="3"/>
  <c r="T102" i="3"/>
  <c r="Z102" i="3"/>
  <c r="S103" i="3"/>
  <c r="T103" i="3"/>
  <c r="Z103" i="3"/>
  <c r="S104" i="3"/>
  <c r="T104" i="3"/>
  <c r="Z104" i="3"/>
  <c r="S105" i="3"/>
  <c r="T105" i="3"/>
  <c r="Z105" i="3"/>
  <c r="S106" i="3"/>
  <c r="T106" i="3"/>
  <c r="Z106" i="3"/>
  <c r="S107" i="3"/>
  <c r="T107" i="3"/>
  <c r="Z107" i="3"/>
  <c r="S108" i="3"/>
  <c r="T108" i="3"/>
  <c r="Z108" i="3"/>
  <c r="S109" i="3"/>
  <c r="T109" i="3"/>
  <c r="Z109" i="3"/>
  <c r="S110" i="3"/>
  <c r="T110" i="3"/>
  <c r="Z110" i="3"/>
  <c r="S111" i="3"/>
  <c r="T111" i="3"/>
  <c r="Z111" i="3"/>
  <c r="S112" i="3"/>
  <c r="T112" i="3"/>
  <c r="Z112" i="3"/>
  <c r="S113" i="3"/>
  <c r="T113" i="3"/>
  <c r="Z113" i="3"/>
  <c r="S114" i="3"/>
  <c r="T114" i="3"/>
  <c r="Z114" i="3"/>
  <c r="S115" i="3"/>
  <c r="T115" i="3"/>
  <c r="Z115" i="3"/>
  <c r="S116" i="3"/>
  <c r="T116" i="3"/>
  <c r="Z116" i="3"/>
  <c r="S117" i="3"/>
  <c r="T117" i="3"/>
  <c r="Z117" i="3"/>
  <c r="S118" i="3"/>
  <c r="T118" i="3"/>
  <c r="Z118" i="3"/>
  <c r="S119" i="3"/>
  <c r="T119" i="3"/>
  <c r="Z119" i="3"/>
  <c r="S120" i="3"/>
  <c r="T120" i="3"/>
  <c r="Z120" i="3"/>
  <c r="S121" i="3"/>
  <c r="T121" i="3"/>
  <c r="Z121" i="3"/>
  <c r="S122" i="3"/>
  <c r="T122" i="3"/>
  <c r="Z122" i="3"/>
  <c r="S123" i="3"/>
  <c r="T123" i="3"/>
  <c r="Z123" i="3"/>
  <c r="S124" i="3"/>
  <c r="T124" i="3"/>
  <c r="Z124" i="3"/>
  <c r="S125" i="3"/>
  <c r="T125" i="3"/>
  <c r="Z125" i="3"/>
  <c r="S126" i="3"/>
  <c r="T126" i="3"/>
  <c r="Z126" i="3"/>
  <c r="S127" i="3"/>
  <c r="T127" i="3"/>
  <c r="Z127" i="3"/>
  <c r="S128" i="3"/>
  <c r="T128" i="3"/>
  <c r="Z128" i="3"/>
  <c r="S129" i="3"/>
  <c r="T129" i="3"/>
  <c r="Z129" i="3"/>
  <c r="S130" i="3"/>
  <c r="T130" i="3"/>
  <c r="Z130" i="3"/>
  <c r="S131" i="3"/>
  <c r="T131" i="3"/>
  <c r="Z131" i="3"/>
  <c r="S132" i="3"/>
  <c r="T132" i="3"/>
  <c r="Z132" i="3"/>
  <c r="S133" i="3"/>
  <c r="T133" i="3"/>
  <c r="Z133" i="3"/>
  <c r="S134" i="3"/>
  <c r="T134" i="3"/>
  <c r="Z134" i="3"/>
  <c r="S135" i="3"/>
  <c r="T135" i="3"/>
  <c r="Z135" i="3"/>
  <c r="S136" i="3"/>
  <c r="T136" i="3"/>
  <c r="Z136" i="3"/>
  <c r="S137" i="3"/>
  <c r="T137" i="3"/>
  <c r="Z137" i="3"/>
  <c r="S138" i="3"/>
  <c r="T138" i="3"/>
  <c r="Z138" i="3"/>
  <c r="S139" i="3"/>
  <c r="T139" i="3"/>
  <c r="Z139" i="3"/>
  <c r="S140" i="3"/>
  <c r="T140" i="3"/>
  <c r="Z140" i="3"/>
  <c r="S141" i="3"/>
  <c r="T141" i="3"/>
  <c r="Z141" i="3"/>
  <c r="S142" i="3"/>
  <c r="T142" i="3"/>
  <c r="Z142" i="3"/>
  <c r="S143" i="3"/>
  <c r="T143" i="3"/>
  <c r="Z143" i="3"/>
  <c r="S144" i="3"/>
  <c r="T144" i="3"/>
  <c r="Z144" i="3"/>
  <c r="S145" i="3"/>
  <c r="T145" i="3"/>
  <c r="Z145" i="3"/>
  <c r="S146" i="3"/>
  <c r="T146" i="3"/>
  <c r="Z146" i="3"/>
  <c r="S147" i="3"/>
  <c r="T147" i="3"/>
  <c r="Z147" i="3"/>
  <c r="S148" i="3"/>
  <c r="T148" i="3"/>
  <c r="Z148" i="3"/>
  <c r="S149" i="3"/>
  <c r="T149" i="3"/>
  <c r="Z149" i="3"/>
  <c r="S150" i="3"/>
  <c r="T150" i="3"/>
  <c r="Z150" i="3"/>
  <c r="S151" i="3"/>
  <c r="T151" i="3"/>
  <c r="Z151" i="3"/>
  <c r="S152" i="3"/>
  <c r="T152" i="3"/>
  <c r="Z152" i="3"/>
  <c r="S153" i="3"/>
  <c r="T153" i="3"/>
  <c r="Z153" i="3"/>
  <c r="S154" i="3"/>
  <c r="T154" i="3"/>
  <c r="Z154" i="3"/>
  <c r="S155" i="3"/>
  <c r="T155" i="3"/>
  <c r="Z155" i="3"/>
  <c r="S156" i="3"/>
  <c r="T156" i="3"/>
  <c r="Z156" i="3"/>
  <c r="S157" i="3"/>
  <c r="T157" i="3"/>
  <c r="Z157" i="3"/>
  <c r="S158" i="3"/>
  <c r="T158" i="3"/>
  <c r="Z158" i="3"/>
  <c r="S159" i="3"/>
  <c r="T159" i="3"/>
  <c r="Z159" i="3"/>
  <c r="S160" i="3"/>
  <c r="T160" i="3"/>
  <c r="Z160" i="3"/>
  <c r="S161" i="3"/>
  <c r="T161" i="3"/>
  <c r="Z161" i="3"/>
  <c r="S162" i="3"/>
  <c r="T162" i="3"/>
  <c r="Z162" i="3"/>
  <c r="S163" i="3"/>
  <c r="T163" i="3"/>
  <c r="Z163" i="3"/>
  <c r="S164" i="3"/>
  <c r="T164" i="3"/>
  <c r="Z164" i="3"/>
  <c r="S165" i="3"/>
  <c r="T165" i="3"/>
  <c r="Z165" i="3"/>
  <c r="S166" i="3"/>
  <c r="T166" i="3"/>
  <c r="Z166" i="3"/>
  <c r="S167" i="3"/>
  <c r="T167" i="3"/>
  <c r="Z167" i="3"/>
  <c r="S168" i="3"/>
  <c r="T168" i="3"/>
  <c r="Z168" i="3"/>
  <c r="S169" i="3"/>
  <c r="T169" i="3"/>
  <c r="Z169" i="3"/>
  <c r="S170" i="3"/>
  <c r="T170" i="3"/>
  <c r="Z170" i="3"/>
  <c r="S171" i="3"/>
  <c r="T171" i="3"/>
  <c r="Z171" i="3"/>
  <c r="S172" i="3"/>
  <c r="T172" i="3"/>
  <c r="Z172" i="3"/>
  <c r="S173" i="3"/>
  <c r="T173" i="3"/>
  <c r="Z173" i="3"/>
  <c r="S174" i="3"/>
  <c r="T174" i="3"/>
  <c r="Z174" i="3"/>
  <c r="S175" i="3"/>
  <c r="T175" i="3"/>
  <c r="Z175" i="3"/>
  <c r="S176" i="3"/>
  <c r="T176" i="3"/>
  <c r="Z176" i="3"/>
  <c r="S177" i="3"/>
  <c r="T177" i="3"/>
  <c r="Z177" i="3"/>
  <c r="S178" i="3"/>
  <c r="T178" i="3"/>
  <c r="Z178" i="3"/>
  <c r="S179" i="3"/>
  <c r="T179" i="3"/>
  <c r="Z179" i="3"/>
  <c r="S180" i="3"/>
  <c r="T180" i="3"/>
  <c r="Z180" i="3"/>
  <c r="S181" i="3"/>
  <c r="T181" i="3"/>
  <c r="Z181" i="3"/>
  <c r="S182" i="3"/>
  <c r="T182" i="3"/>
  <c r="Z182" i="3"/>
  <c r="S183" i="3"/>
  <c r="T183" i="3"/>
  <c r="Z183" i="3"/>
  <c r="S184" i="3"/>
  <c r="T184" i="3"/>
  <c r="Z184" i="3"/>
  <c r="S185" i="3"/>
  <c r="T185" i="3"/>
  <c r="Z185" i="3"/>
  <c r="S186" i="3"/>
  <c r="T186" i="3"/>
  <c r="Z186" i="3"/>
  <c r="S187" i="3"/>
  <c r="T187" i="3"/>
  <c r="Z187" i="3"/>
  <c r="S188" i="3"/>
  <c r="T188" i="3"/>
  <c r="Z188" i="3"/>
  <c r="S189" i="3"/>
  <c r="T189" i="3"/>
  <c r="Z189" i="3"/>
  <c r="S190" i="3"/>
  <c r="T190" i="3"/>
  <c r="Z190" i="3"/>
  <c r="S191" i="3"/>
  <c r="T191" i="3"/>
  <c r="Z191" i="3"/>
  <c r="S192" i="3"/>
  <c r="T192" i="3"/>
  <c r="Z192" i="3"/>
  <c r="S193" i="3"/>
  <c r="T193" i="3"/>
  <c r="Z193" i="3"/>
  <c r="S194" i="3"/>
  <c r="T194" i="3"/>
  <c r="Z194" i="3"/>
  <c r="S195" i="3"/>
  <c r="T195" i="3"/>
  <c r="Z195" i="3"/>
  <c r="S196" i="3"/>
  <c r="T196" i="3"/>
  <c r="Z196" i="3"/>
  <c r="Z17" i="3"/>
  <c r="T17" i="3"/>
  <c r="S17" i="3"/>
  <c r="AH176" i="13" l="1"/>
  <c r="AH128" i="13"/>
  <c r="AH70" i="13"/>
  <c r="AH37" i="13"/>
  <c r="AH185" i="13"/>
  <c r="AH154" i="13"/>
  <c r="AH140" i="13"/>
  <c r="AH106" i="13"/>
  <c r="AH73" i="13"/>
  <c r="AH34" i="13"/>
  <c r="AH25" i="13"/>
  <c r="AH52" i="13"/>
  <c r="P13" i="15"/>
  <c r="R13" i="15"/>
  <c r="AH183" i="13"/>
  <c r="AH135" i="13"/>
  <c r="AH87" i="13"/>
  <c r="AH39" i="13"/>
  <c r="AH141" i="13"/>
  <c r="AH64" i="13"/>
  <c r="AH93" i="13"/>
  <c r="AH29" i="13"/>
  <c r="AH189" i="13"/>
  <c r="AH186" i="13"/>
  <c r="AH160" i="13"/>
  <c r="AH157" i="13"/>
  <c r="AH144" i="13"/>
  <c r="AH125" i="13"/>
  <c r="AH122" i="13"/>
  <c r="AH112" i="13"/>
  <c r="AH109" i="13"/>
  <c r="AH96" i="13"/>
  <c r="AH90" i="13"/>
  <c r="AH80" i="13"/>
  <c r="AH77" i="13"/>
  <c r="AH74" i="13"/>
  <c r="AH61" i="13"/>
  <c r="AH58" i="13"/>
  <c r="AH48" i="13"/>
  <c r="AH45" i="13"/>
  <c r="AH32" i="13"/>
  <c r="AH26" i="13"/>
  <c r="AH150" i="13"/>
  <c r="AH169" i="13"/>
  <c r="AH153" i="13"/>
  <c r="AH89" i="13"/>
  <c r="AH57" i="13"/>
  <c r="AH166" i="13"/>
  <c r="AH134" i="13"/>
  <c r="AH118" i="13"/>
  <c r="AH102" i="13"/>
  <c r="AH86" i="13"/>
  <c r="AH54" i="13"/>
  <c r="AH38" i="13"/>
  <c r="AH22" i="13"/>
  <c r="AH188" i="13"/>
  <c r="AH156" i="13"/>
  <c r="AH124" i="13"/>
  <c r="AH108" i="13"/>
  <c r="AH98" i="13"/>
  <c r="AH92" i="13"/>
  <c r="AH82" i="13"/>
  <c r="AH76" i="13"/>
  <c r="AH69" i="13"/>
  <c r="AH60" i="13"/>
  <c r="AH44" i="13"/>
  <c r="AH28" i="13"/>
  <c r="AH178" i="13"/>
  <c r="AH162" i="13"/>
  <c r="AH146" i="13"/>
  <c r="AH130" i="13"/>
  <c r="AH114" i="13"/>
  <c r="AH50" i="13"/>
  <c r="AH18" i="13"/>
  <c r="AH195" i="13"/>
  <c r="AH179" i="13"/>
  <c r="AH163" i="13"/>
  <c r="AH147" i="13"/>
  <c r="AH131" i="13"/>
  <c r="AH115" i="13"/>
  <c r="AH99" i="13"/>
  <c r="AH83" i="13"/>
  <c r="AH67" i="13"/>
  <c r="AH51" i="13"/>
  <c r="AH35" i="13"/>
  <c r="AH19" i="13"/>
  <c r="AH196" i="13"/>
  <c r="AH148" i="13"/>
  <c r="AH116" i="13"/>
  <c r="AH84" i="13"/>
  <c r="AH68" i="13"/>
  <c r="AH36" i="13"/>
  <c r="AH20" i="13"/>
  <c r="AH180" i="13"/>
  <c r="AH100" i="13"/>
  <c r="AH164" i="13"/>
  <c r="AH132" i="13"/>
  <c r="AH175" i="13"/>
  <c r="AH159" i="13"/>
  <c r="AH143" i="13"/>
  <c r="AH127" i="13"/>
  <c r="AH111" i="13"/>
  <c r="AH95" i="13"/>
  <c r="AH79" i="13"/>
  <c r="AH63" i="13"/>
  <c r="AH47" i="13"/>
  <c r="AH31" i="13"/>
  <c r="AH181" i="13"/>
  <c r="AH165" i="13"/>
  <c r="AH149" i="13"/>
  <c r="AH133" i="13"/>
  <c r="AH117" i="13"/>
  <c r="AH85" i="13"/>
  <c r="U167" i="3"/>
  <c r="V167" i="3" s="1"/>
  <c r="U162" i="3"/>
  <c r="V162" i="3" s="1"/>
  <c r="U188" i="3"/>
  <c r="V188" i="3" s="1"/>
  <c r="U81" i="3"/>
  <c r="Y81" i="3" s="1"/>
  <c r="U49" i="3"/>
  <c r="F49" i="3" s="1"/>
  <c r="U33" i="3"/>
  <c r="F33" i="3" s="1"/>
  <c r="AH173" i="13"/>
  <c r="AH192" i="13"/>
  <c r="U106" i="3"/>
  <c r="V106" i="3" s="1"/>
  <c r="AH182" i="13"/>
  <c r="AH172" i="13"/>
  <c r="U190" i="3"/>
  <c r="V190" i="3" s="1"/>
  <c r="U30" i="3"/>
  <c r="V30" i="3" s="1"/>
  <c r="AH194" i="13"/>
  <c r="U189" i="3"/>
  <c r="Y189" i="3" s="1"/>
  <c r="U45" i="3"/>
  <c r="F45" i="3" s="1"/>
  <c r="AH190" i="13"/>
  <c r="AH187" i="13"/>
  <c r="AH174" i="13"/>
  <c r="AH171" i="13"/>
  <c r="AH168" i="13"/>
  <c r="AH158" i="13"/>
  <c r="AH155" i="13"/>
  <c r="AH152" i="13"/>
  <c r="AH142" i="13"/>
  <c r="AH139" i="13"/>
  <c r="AH136" i="13"/>
  <c r="AH126" i="13"/>
  <c r="AH123" i="13"/>
  <c r="AH120" i="13"/>
  <c r="AH110" i="13"/>
  <c r="AH107" i="13"/>
  <c r="AH104" i="13"/>
  <c r="AH94" i="13"/>
  <c r="AH91" i="13"/>
  <c r="AH88" i="13"/>
  <c r="AH78" i="13"/>
  <c r="AH75" i="13"/>
  <c r="AH72" i="13"/>
  <c r="AH62" i="13"/>
  <c r="AH59" i="13"/>
  <c r="AH56" i="13"/>
  <c r="AH46" i="13"/>
  <c r="AH43" i="13"/>
  <c r="AH40" i="13"/>
  <c r="AH30" i="13"/>
  <c r="AH27" i="13"/>
  <c r="AH24" i="13"/>
  <c r="U124" i="3"/>
  <c r="V124" i="3" s="1"/>
  <c r="U119" i="3"/>
  <c r="V119" i="3" s="1"/>
  <c r="U129" i="3"/>
  <c r="V129" i="3" s="1"/>
  <c r="U113" i="3"/>
  <c r="V113" i="3" s="1"/>
  <c r="U97" i="3"/>
  <c r="V97" i="3" s="1"/>
  <c r="U22" i="3"/>
  <c r="V22" i="3" s="1"/>
  <c r="U88" i="3"/>
  <c r="F88" i="3" s="1"/>
  <c r="U19" i="3"/>
  <c r="F19" i="3" s="1"/>
  <c r="U160" i="3"/>
  <c r="W160" i="3" s="1"/>
  <c r="U139" i="3"/>
  <c r="X139" i="3" s="1"/>
  <c r="U127" i="3"/>
  <c r="Y127" i="3" s="1"/>
  <c r="U95" i="3"/>
  <c r="X95" i="3" s="1"/>
  <c r="U184" i="3"/>
  <c r="F184" i="3" s="1"/>
  <c r="U179" i="3"/>
  <c r="X179" i="3" s="1"/>
  <c r="U173" i="3"/>
  <c r="F173" i="3" s="1"/>
  <c r="U157" i="3"/>
  <c r="F157" i="3" s="1"/>
  <c r="U141" i="3"/>
  <c r="F141" i="3" s="1"/>
  <c r="U125" i="3"/>
  <c r="F125" i="3" s="1"/>
  <c r="U104" i="3"/>
  <c r="F104" i="3" s="1"/>
  <c r="U172" i="3"/>
  <c r="U77" i="3"/>
  <c r="F77" i="3" s="1"/>
  <c r="U177" i="3"/>
  <c r="W177" i="3" s="1"/>
  <c r="U161" i="3"/>
  <c r="W161" i="3" s="1"/>
  <c r="U76" i="3"/>
  <c r="U71" i="3"/>
  <c r="W71" i="3" s="1"/>
  <c r="U39" i="3"/>
  <c r="F39" i="3" s="1"/>
  <c r="AH17" i="13"/>
  <c r="AH193" i="13"/>
  <c r="AH177" i="13"/>
  <c r="AH161" i="13"/>
  <c r="AH145" i="13"/>
  <c r="AH129" i="13"/>
  <c r="AH113" i="13"/>
  <c r="AH97" i="13"/>
  <c r="AH81" i="13"/>
  <c r="AH65" i="13"/>
  <c r="AH49" i="13"/>
  <c r="AH33" i="13"/>
  <c r="AH191" i="13"/>
  <c r="U180" i="3"/>
  <c r="U133" i="3"/>
  <c r="Y133" i="3" s="1"/>
  <c r="U112" i="3"/>
  <c r="X112" i="3" s="1"/>
  <c r="U65" i="3"/>
  <c r="Y65" i="3" s="1"/>
  <c r="U195" i="3"/>
  <c r="U101" i="3"/>
  <c r="W101" i="3" s="1"/>
  <c r="U75" i="3"/>
  <c r="W75" i="3" s="1"/>
  <c r="U64" i="3"/>
  <c r="X64" i="3" s="1"/>
  <c r="U137" i="3"/>
  <c r="Y137" i="3" s="1"/>
  <c r="U116" i="3"/>
  <c r="X116" i="3" s="1"/>
  <c r="U174" i="3"/>
  <c r="X174" i="3" s="1"/>
  <c r="U42" i="3"/>
  <c r="X42" i="3" s="1"/>
  <c r="U147" i="3"/>
  <c r="F147" i="3" s="1"/>
  <c r="U63" i="3"/>
  <c r="X63" i="3" s="1"/>
  <c r="U52" i="3"/>
  <c r="Y52" i="3" s="1"/>
  <c r="U193" i="3"/>
  <c r="V193" i="3" s="1"/>
  <c r="U83" i="3"/>
  <c r="X83" i="3" s="1"/>
  <c r="U73" i="3"/>
  <c r="X73" i="3" s="1"/>
  <c r="U151" i="3"/>
  <c r="X151" i="3" s="1"/>
  <c r="U135" i="3"/>
  <c r="F135" i="3" s="1"/>
  <c r="U93" i="3"/>
  <c r="X93" i="3" s="1"/>
  <c r="U67" i="3"/>
  <c r="W67" i="3" s="1"/>
  <c r="U51" i="3"/>
  <c r="F51" i="3" s="1"/>
  <c r="U35" i="3"/>
  <c r="Y35" i="3" s="1"/>
  <c r="U72" i="3"/>
  <c r="X72" i="3" s="1"/>
  <c r="U40" i="3"/>
  <c r="U103" i="3"/>
  <c r="F103" i="3" s="1"/>
  <c r="U61" i="3"/>
  <c r="F61" i="3" s="1"/>
  <c r="U150" i="3"/>
  <c r="U87" i="3"/>
  <c r="Y87" i="3" s="1"/>
  <c r="U66" i="3"/>
  <c r="Y66" i="3" s="1"/>
  <c r="Y49" i="3"/>
  <c r="U183" i="3"/>
  <c r="U168" i="3"/>
  <c r="X168" i="3" s="1"/>
  <c r="U163" i="3"/>
  <c r="Y163" i="3" s="1"/>
  <c r="U142" i="3"/>
  <c r="U131" i="3"/>
  <c r="U111" i="3"/>
  <c r="W111" i="3" s="1"/>
  <c r="U100" i="3"/>
  <c r="W100" i="3" s="1"/>
  <c r="U90" i="3"/>
  <c r="X90" i="3" s="1"/>
  <c r="U28" i="3"/>
  <c r="U23" i="3"/>
  <c r="V23" i="3" s="1"/>
  <c r="U152" i="3"/>
  <c r="F152" i="3" s="1"/>
  <c r="U136" i="3"/>
  <c r="V136" i="3" s="1"/>
  <c r="U69" i="3"/>
  <c r="F69" i="3" s="1"/>
  <c r="U43" i="3"/>
  <c r="X43" i="3" s="1"/>
  <c r="U38" i="3"/>
  <c r="U120" i="3"/>
  <c r="U115" i="3"/>
  <c r="Y115" i="3" s="1"/>
  <c r="U53" i="3"/>
  <c r="U130" i="3"/>
  <c r="Y130" i="3" s="1"/>
  <c r="U99" i="3"/>
  <c r="U68" i="3"/>
  <c r="Y68" i="3" s="1"/>
  <c r="U58" i="3"/>
  <c r="Y58" i="3" s="1"/>
  <c r="U27" i="3"/>
  <c r="Y27" i="3" s="1"/>
  <c r="U196" i="3"/>
  <c r="Y196" i="3" s="1"/>
  <c r="U181" i="3"/>
  <c r="F181" i="3" s="1"/>
  <c r="U114" i="3"/>
  <c r="X114" i="3" s="1"/>
  <c r="U109" i="3"/>
  <c r="U78" i="3"/>
  <c r="U47" i="3"/>
  <c r="W47" i="3" s="1"/>
  <c r="U171" i="3"/>
  <c r="X171" i="3" s="1"/>
  <c r="U145" i="3"/>
  <c r="V145" i="3" s="1"/>
  <c r="U98" i="3"/>
  <c r="X98" i="3" s="1"/>
  <c r="Y101" i="3"/>
  <c r="Y97" i="3"/>
  <c r="U165" i="3"/>
  <c r="F165" i="3" s="1"/>
  <c r="U128" i="3"/>
  <c r="Y128" i="3" s="1"/>
  <c r="U56" i="3"/>
  <c r="W56" i="3" s="1"/>
  <c r="U25" i="3"/>
  <c r="X25" i="3" s="1"/>
  <c r="U154" i="3"/>
  <c r="W154" i="3" s="1"/>
  <c r="U50" i="3"/>
  <c r="W50" i="3" s="1"/>
  <c r="U169" i="3"/>
  <c r="F169" i="3" s="1"/>
  <c r="U159" i="3"/>
  <c r="Y159" i="3" s="1"/>
  <c r="U148" i="3"/>
  <c r="W148" i="3" s="1"/>
  <c r="U132" i="3"/>
  <c r="U122" i="3"/>
  <c r="Y122" i="3" s="1"/>
  <c r="U117" i="3"/>
  <c r="X117" i="3" s="1"/>
  <c r="U96" i="3"/>
  <c r="W96" i="3" s="1"/>
  <c r="U55" i="3"/>
  <c r="W55" i="3" s="1"/>
  <c r="U24" i="3"/>
  <c r="Y24" i="3" s="1"/>
  <c r="U29" i="3"/>
  <c r="F29" i="3" s="1"/>
  <c r="X163" i="3"/>
  <c r="V147" i="3"/>
  <c r="W147" i="3"/>
  <c r="Y33" i="3"/>
  <c r="W33" i="3"/>
  <c r="X33" i="3"/>
  <c r="X115" i="3"/>
  <c r="W103" i="3"/>
  <c r="X103" i="3"/>
  <c r="V19" i="3"/>
  <c r="W19" i="3"/>
  <c r="X19" i="3"/>
  <c r="Y19" i="3"/>
  <c r="U194" i="3"/>
  <c r="F194" i="3" s="1"/>
  <c r="U166" i="3"/>
  <c r="F166" i="3" s="1"/>
  <c r="U156" i="3"/>
  <c r="F156" i="3" s="1"/>
  <c r="U118" i="3"/>
  <c r="F118" i="3" s="1"/>
  <c r="U108" i="3"/>
  <c r="F108" i="3" s="1"/>
  <c r="U94" i="3"/>
  <c r="F94" i="3" s="1"/>
  <c r="U89" i="3"/>
  <c r="F89" i="3" s="1"/>
  <c r="U84" i="3"/>
  <c r="F84" i="3" s="1"/>
  <c r="U70" i="3"/>
  <c r="F70" i="3" s="1"/>
  <c r="U60" i="3"/>
  <c r="F60" i="3" s="1"/>
  <c r="U46" i="3"/>
  <c r="F46" i="3" s="1"/>
  <c r="U41" i="3"/>
  <c r="F41" i="3" s="1"/>
  <c r="U36" i="3"/>
  <c r="F36" i="3" s="1"/>
  <c r="X177" i="3"/>
  <c r="X97" i="3"/>
  <c r="X69" i="3"/>
  <c r="X49" i="3"/>
  <c r="Y113" i="3"/>
  <c r="W49" i="3"/>
  <c r="U170" i="3"/>
  <c r="F170" i="3" s="1"/>
  <c r="U146" i="3"/>
  <c r="F146" i="3" s="1"/>
  <c r="U79" i="3"/>
  <c r="F79" i="3" s="1"/>
  <c r="U74" i="3"/>
  <c r="F74" i="3" s="1"/>
  <c r="U31" i="3"/>
  <c r="F31" i="3" s="1"/>
  <c r="U26" i="3"/>
  <c r="F26" i="3" s="1"/>
  <c r="Y172" i="3"/>
  <c r="Y116" i="3"/>
  <c r="Y100" i="3"/>
  <c r="Y28" i="3"/>
  <c r="U175" i="3"/>
  <c r="F175" i="3" s="1"/>
  <c r="U155" i="3"/>
  <c r="F155" i="3" s="1"/>
  <c r="U126" i="3"/>
  <c r="F126" i="3" s="1"/>
  <c r="U121" i="3"/>
  <c r="F121" i="3" s="1"/>
  <c r="U107" i="3"/>
  <c r="F107" i="3" s="1"/>
  <c r="U59" i="3"/>
  <c r="F59" i="3" s="1"/>
  <c r="U21" i="3"/>
  <c r="F21" i="3" s="1"/>
  <c r="X172" i="3"/>
  <c r="X160" i="3"/>
  <c r="X68" i="3"/>
  <c r="X52" i="3"/>
  <c r="X28" i="3"/>
  <c r="U164" i="3"/>
  <c r="F164" i="3" s="1"/>
  <c r="U140" i="3"/>
  <c r="F140" i="3" s="1"/>
  <c r="W172" i="3"/>
  <c r="W116" i="3"/>
  <c r="W52" i="3"/>
  <c r="W40" i="3"/>
  <c r="W28" i="3"/>
  <c r="U192" i="3"/>
  <c r="F192" i="3" s="1"/>
  <c r="U102" i="3"/>
  <c r="F102" i="3" s="1"/>
  <c r="U92" i="3"/>
  <c r="F92" i="3" s="1"/>
  <c r="U54" i="3"/>
  <c r="F54" i="3" s="1"/>
  <c r="U44" i="3"/>
  <c r="F44" i="3" s="1"/>
  <c r="U20" i="3"/>
  <c r="F20" i="3" s="1"/>
  <c r="Y195" i="3"/>
  <c r="Y179" i="3"/>
  <c r="Y167" i="3"/>
  <c r="U187" i="3"/>
  <c r="F187" i="3" s="1"/>
  <c r="U178" i="3"/>
  <c r="F178" i="3" s="1"/>
  <c r="U149" i="3"/>
  <c r="F149" i="3" s="1"/>
  <c r="U144" i="3"/>
  <c r="F144" i="3" s="1"/>
  <c r="U82" i="3"/>
  <c r="F82" i="3" s="1"/>
  <c r="U34" i="3"/>
  <c r="F34" i="3" s="1"/>
  <c r="X195" i="3"/>
  <c r="X167" i="3"/>
  <c r="X127" i="3"/>
  <c r="U48" i="3"/>
  <c r="F48" i="3" s="1"/>
  <c r="W195" i="3"/>
  <c r="W139" i="3"/>
  <c r="W127" i="3"/>
  <c r="W63" i="3"/>
  <c r="W27" i="3"/>
  <c r="U182" i="3"/>
  <c r="F182" i="3" s="1"/>
  <c r="U110" i="3"/>
  <c r="F110" i="3" s="1"/>
  <c r="U105" i="3"/>
  <c r="F105" i="3" s="1"/>
  <c r="U91" i="3"/>
  <c r="F91" i="3" s="1"/>
  <c r="U62" i="3"/>
  <c r="F62" i="3" s="1"/>
  <c r="U57" i="3"/>
  <c r="F57" i="3" s="1"/>
  <c r="U191" i="3"/>
  <c r="F191" i="3" s="1"/>
  <c r="U153" i="3"/>
  <c r="F153" i="3" s="1"/>
  <c r="U86" i="3"/>
  <c r="F86" i="3" s="1"/>
  <c r="Y190" i="3"/>
  <c r="Y150" i="3"/>
  <c r="Y106" i="3"/>
  <c r="Y30" i="3"/>
  <c r="Y22" i="3"/>
  <c r="U158" i="3"/>
  <c r="F158" i="3" s="1"/>
  <c r="U186" i="3"/>
  <c r="F186" i="3" s="1"/>
  <c r="U143" i="3"/>
  <c r="F143" i="3" s="1"/>
  <c r="U138" i="3"/>
  <c r="F138" i="3" s="1"/>
  <c r="X190" i="3"/>
  <c r="X150" i="3"/>
  <c r="X142" i="3"/>
  <c r="X106" i="3"/>
  <c r="X78" i="3"/>
  <c r="X38" i="3"/>
  <c r="X30" i="3"/>
  <c r="X22" i="3"/>
  <c r="U134" i="3"/>
  <c r="F134" i="3" s="1"/>
  <c r="W190" i="3"/>
  <c r="W150" i="3"/>
  <c r="W142" i="3"/>
  <c r="W122" i="3"/>
  <c r="W106" i="3"/>
  <c r="W66" i="3"/>
  <c r="W30" i="3"/>
  <c r="W22" i="3"/>
  <c r="U185" i="3"/>
  <c r="F185" i="3" s="1"/>
  <c r="U176" i="3"/>
  <c r="F176" i="3" s="1"/>
  <c r="U123" i="3"/>
  <c r="F123" i="3" s="1"/>
  <c r="U85" i="3"/>
  <c r="F85" i="3" s="1"/>
  <c r="U80" i="3"/>
  <c r="F80" i="3" s="1"/>
  <c r="U37" i="3"/>
  <c r="F37" i="3" s="1"/>
  <c r="U32" i="3"/>
  <c r="F32" i="3" s="1"/>
  <c r="U18" i="3"/>
  <c r="F18" i="3" s="1"/>
  <c r="U17" i="3"/>
  <c r="F17" i="3" s="1"/>
  <c r="D15" i="7"/>
  <c r="E15" i="7"/>
  <c r="F15" i="7"/>
  <c r="G15" i="7"/>
  <c r="H15" i="7"/>
  <c r="D16" i="7"/>
  <c r="E16" i="7"/>
  <c r="F16" i="7"/>
  <c r="G16" i="7"/>
  <c r="H16" i="7"/>
  <c r="D17" i="7"/>
  <c r="E17" i="7"/>
  <c r="F17" i="7"/>
  <c r="G17" i="7"/>
  <c r="H17" i="7"/>
  <c r="D18" i="7"/>
  <c r="E18" i="7"/>
  <c r="F18" i="7"/>
  <c r="G18" i="7"/>
  <c r="H18" i="7"/>
  <c r="D19" i="7"/>
  <c r="E19" i="7"/>
  <c r="F19" i="7"/>
  <c r="G19" i="7"/>
  <c r="H19" i="7"/>
  <c r="D20" i="7"/>
  <c r="E20" i="7"/>
  <c r="F20" i="7"/>
  <c r="G20" i="7"/>
  <c r="H20" i="7"/>
  <c r="D21" i="7"/>
  <c r="E21" i="7"/>
  <c r="F21" i="7"/>
  <c r="G21" i="7"/>
  <c r="H21" i="7"/>
  <c r="D22" i="7"/>
  <c r="E22" i="7"/>
  <c r="F22" i="7"/>
  <c r="G22" i="7"/>
  <c r="H22" i="7"/>
  <c r="D23" i="7"/>
  <c r="E23" i="7"/>
  <c r="F23" i="7"/>
  <c r="G23" i="7"/>
  <c r="H23" i="7"/>
  <c r="D24" i="7"/>
  <c r="E24" i="7"/>
  <c r="F24" i="7"/>
  <c r="G24" i="7"/>
  <c r="H24" i="7"/>
  <c r="D25" i="7"/>
  <c r="E25" i="7"/>
  <c r="F25" i="7"/>
  <c r="G25" i="7"/>
  <c r="H25" i="7"/>
  <c r="D26" i="7"/>
  <c r="E26" i="7"/>
  <c r="F26" i="7"/>
  <c r="G26" i="7"/>
  <c r="H26" i="7"/>
  <c r="D27" i="7"/>
  <c r="E27" i="7"/>
  <c r="F27" i="7"/>
  <c r="G27" i="7"/>
  <c r="H27" i="7"/>
  <c r="D28" i="7"/>
  <c r="E28" i="7"/>
  <c r="F28" i="7"/>
  <c r="G28" i="7"/>
  <c r="H28" i="7"/>
  <c r="D29" i="7"/>
  <c r="E29" i="7"/>
  <c r="F29" i="7"/>
  <c r="G29" i="7"/>
  <c r="H29" i="7"/>
  <c r="D30" i="7"/>
  <c r="E30" i="7"/>
  <c r="F30" i="7"/>
  <c r="G30" i="7"/>
  <c r="H30" i="7"/>
  <c r="D31" i="7"/>
  <c r="E31" i="7"/>
  <c r="F31" i="7"/>
  <c r="G31" i="7"/>
  <c r="H31" i="7"/>
  <c r="D32" i="7"/>
  <c r="E32" i="7"/>
  <c r="F32" i="7"/>
  <c r="G32" i="7"/>
  <c r="H32" i="7"/>
  <c r="D33" i="7"/>
  <c r="E33" i="7"/>
  <c r="F33" i="7"/>
  <c r="G33" i="7"/>
  <c r="H33" i="7"/>
  <c r="D34" i="7"/>
  <c r="E34" i="7"/>
  <c r="F34" i="7"/>
  <c r="G34" i="7"/>
  <c r="H34" i="7"/>
  <c r="D35" i="7"/>
  <c r="E35" i="7"/>
  <c r="F35" i="7"/>
  <c r="G35" i="7"/>
  <c r="H35" i="7"/>
  <c r="D36" i="7"/>
  <c r="E36" i="7"/>
  <c r="F36" i="7"/>
  <c r="G36" i="7"/>
  <c r="H36" i="7"/>
  <c r="D37" i="7"/>
  <c r="E37" i="7"/>
  <c r="F37" i="7"/>
  <c r="G37" i="7"/>
  <c r="H37" i="7"/>
  <c r="D38" i="7"/>
  <c r="E38" i="7"/>
  <c r="F38" i="7"/>
  <c r="G38" i="7"/>
  <c r="H38" i="7"/>
  <c r="D39" i="7"/>
  <c r="E39" i="7"/>
  <c r="F39" i="7"/>
  <c r="G39" i="7"/>
  <c r="H39" i="7"/>
  <c r="D40" i="7"/>
  <c r="E40" i="7"/>
  <c r="F40" i="7"/>
  <c r="G40" i="7"/>
  <c r="H40" i="7"/>
  <c r="D41" i="7"/>
  <c r="E41" i="7"/>
  <c r="F41" i="7"/>
  <c r="G41" i="7"/>
  <c r="H41" i="7"/>
  <c r="D42" i="7"/>
  <c r="E42" i="7"/>
  <c r="F42" i="7"/>
  <c r="G42" i="7"/>
  <c r="H42" i="7"/>
  <c r="D43" i="7"/>
  <c r="E43" i="7"/>
  <c r="F43" i="7"/>
  <c r="G43" i="7"/>
  <c r="H43" i="7"/>
  <c r="D44" i="7"/>
  <c r="E44" i="7"/>
  <c r="F44" i="7"/>
  <c r="G44" i="7"/>
  <c r="H44" i="7"/>
  <c r="D45" i="7"/>
  <c r="E45" i="7"/>
  <c r="F45" i="7"/>
  <c r="G45" i="7"/>
  <c r="H45" i="7"/>
  <c r="D46" i="7"/>
  <c r="E46" i="7"/>
  <c r="F46" i="7"/>
  <c r="G46" i="7"/>
  <c r="H46" i="7"/>
  <c r="D47" i="7"/>
  <c r="E47" i="7"/>
  <c r="F47" i="7"/>
  <c r="G47" i="7"/>
  <c r="H47" i="7"/>
  <c r="D48" i="7"/>
  <c r="E48" i="7"/>
  <c r="F48" i="7"/>
  <c r="G48" i="7"/>
  <c r="H48" i="7"/>
  <c r="D49" i="7"/>
  <c r="E49" i="7"/>
  <c r="F49" i="7"/>
  <c r="G49" i="7"/>
  <c r="H49" i="7"/>
  <c r="D50" i="7"/>
  <c r="E50" i="7"/>
  <c r="F50" i="7"/>
  <c r="G50" i="7"/>
  <c r="H50" i="7"/>
  <c r="Y64" i="3" l="1"/>
  <c r="W98" i="3"/>
  <c r="X35" i="3"/>
  <c r="W35" i="3"/>
  <c r="V161" i="3"/>
  <c r="X162" i="3"/>
  <c r="W43" i="3"/>
  <c r="V29" i="3"/>
  <c r="W162" i="3"/>
  <c r="Y29" i="3"/>
  <c r="W174" i="3"/>
  <c r="W95" i="3"/>
  <c r="W119" i="3"/>
  <c r="X100" i="3"/>
  <c r="W181" i="3"/>
  <c r="W189" i="3"/>
  <c r="Y67" i="3"/>
  <c r="Y154" i="3"/>
  <c r="X136" i="3"/>
  <c r="F113" i="3"/>
  <c r="Y162" i="3"/>
  <c r="V196" i="3"/>
  <c r="X159" i="3"/>
  <c r="Y135" i="3"/>
  <c r="AA135" i="3" s="1"/>
  <c r="F106" i="3"/>
  <c r="X50" i="3"/>
  <c r="X135" i="3"/>
  <c r="Y23" i="3"/>
  <c r="Y50" i="3"/>
  <c r="X66" i="3"/>
  <c r="Y160" i="3"/>
  <c r="X29" i="3"/>
  <c r="W135" i="3"/>
  <c r="X23" i="3"/>
  <c r="F188" i="3"/>
  <c r="Y39" i="3"/>
  <c r="X154" i="3"/>
  <c r="Y174" i="3"/>
  <c r="Y157" i="3"/>
  <c r="V49" i="3"/>
  <c r="AA49" i="3" s="1"/>
  <c r="Y71" i="3"/>
  <c r="Y184" i="3"/>
  <c r="W157" i="3"/>
  <c r="X157" i="3"/>
  <c r="W167" i="3"/>
  <c r="AA167" i="3" s="1"/>
  <c r="Y56" i="3"/>
  <c r="W168" i="3"/>
  <c r="W188" i="3"/>
  <c r="W129" i="3"/>
  <c r="V33" i="3"/>
  <c r="AA33" i="3" s="1"/>
  <c r="X65" i="3"/>
  <c r="V184" i="3"/>
  <c r="F97" i="3"/>
  <c r="Y96" i="3"/>
  <c r="W65" i="3"/>
  <c r="X81" i="3"/>
  <c r="Y77" i="3"/>
  <c r="V39" i="3"/>
  <c r="F162" i="3"/>
  <c r="W69" i="3"/>
  <c r="X77" i="3"/>
  <c r="Y88" i="3"/>
  <c r="F119" i="3"/>
  <c r="W130" i="3"/>
  <c r="X122" i="3"/>
  <c r="X47" i="3"/>
  <c r="Y95" i="3"/>
  <c r="X124" i="3"/>
  <c r="W73" i="3"/>
  <c r="X113" i="3"/>
  <c r="W77" i="3"/>
  <c r="X88" i="3"/>
  <c r="W173" i="3"/>
  <c r="F167" i="3"/>
  <c r="X130" i="3"/>
  <c r="Y119" i="3"/>
  <c r="Y124" i="3"/>
  <c r="W81" i="3"/>
  <c r="V77" i="3"/>
  <c r="AA77" i="3" s="1"/>
  <c r="W88" i="3"/>
  <c r="Y173" i="3"/>
  <c r="F81" i="3"/>
  <c r="X71" i="3"/>
  <c r="W112" i="3"/>
  <c r="W97" i="3"/>
  <c r="X129" i="3"/>
  <c r="V88" i="3"/>
  <c r="Y129" i="3"/>
  <c r="V81" i="3"/>
  <c r="X188" i="3"/>
  <c r="X133" i="3"/>
  <c r="Y193" i="3"/>
  <c r="F129" i="3"/>
  <c r="X119" i="3"/>
  <c r="W124" i="3"/>
  <c r="Y188" i="3"/>
  <c r="W113" i="3"/>
  <c r="X161" i="3"/>
  <c r="V189" i="3"/>
  <c r="X189" i="3"/>
  <c r="Y42" i="3"/>
  <c r="X45" i="3"/>
  <c r="W45" i="3"/>
  <c r="V45" i="3"/>
  <c r="Y45" i="3"/>
  <c r="Y152" i="3"/>
  <c r="Y114" i="3"/>
  <c r="X152" i="3"/>
  <c r="W163" i="3"/>
  <c r="Y61" i="3"/>
  <c r="Y103" i="3"/>
  <c r="AA103" i="3" s="1"/>
  <c r="W152" i="3"/>
  <c r="X61" i="3"/>
  <c r="V152" i="3"/>
  <c r="W61" i="3"/>
  <c r="V61" i="3"/>
  <c r="V103" i="3"/>
  <c r="F189" i="3"/>
  <c r="W42" i="3"/>
  <c r="X67" i="3"/>
  <c r="V151" i="3"/>
  <c r="W165" i="3"/>
  <c r="X169" i="3"/>
  <c r="W169" i="3"/>
  <c r="F30" i="3"/>
  <c r="X181" i="3"/>
  <c r="W29" i="3"/>
  <c r="AA29" i="3" s="1"/>
  <c r="W196" i="3"/>
  <c r="X173" i="3"/>
  <c r="F190" i="3"/>
  <c r="Y90" i="3"/>
  <c r="W137" i="3"/>
  <c r="V104" i="3"/>
  <c r="Y72" i="3"/>
  <c r="W58" i="3"/>
  <c r="AA58" i="3" s="1"/>
  <c r="W90" i="3"/>
  <c r="Y75" i="3"/>
  <c r="X39" i="3"/>
  <c r="X125" i="3"/>
  <c r="X58" i="3"/>
  <c r="X75" i="3"/>
  <c r="W39" i="3"/>
  <c r="AA39" i="3" s="1"/>
  <c r="W141" i="3"/>
  <c r="F124" i="3"/>
  <c r="V141" i="3"/>
  <c r="Y141" i="3"/>
  <c r="Y139" i="3"/>
  <c r="F22" i="3"/>
  <c r="Y51" i="3"/>
  <c r="X51" i="3"/>
  <c r="W104" i="3"/>
  <c r="X55" i="3"/>
  <c r="W51" i="3"/>
  <c r="Y104" i="3"/>
  <c r="V157" i="3"/>
  <c r="V173" i="3"/>
  <c r="X104" i="3"/>
  <c r="V159" i="3"/>
  <c r="F159" i="3"/>
  <c r="V78" i="3"/>
  <c r="F78" i="3"/>
  <c r="V43" i="3"/>
  <c r="F43" i="3"/>
  <c r="W193" i="3"/>
  <c r="F193" i="3"/>
  <c r="Y161" i="3"/>
  <c r="F161" i="3"/>
  <c r="Y109" i="3"/>
  <c r="F109" i="3"/>
  <c r="V66" i="3"/>
  <c r="F66" i="3"/>
  <c r="V52" i="3"/>
  <c r="AA52" i="3" s="1"/>
  <c r="F52" i="3"/>
  <c r="V177" i="3"/>
  <c r="F177" i="3"/>
  <c r="V47" i="3"/>
  <c r="F47" i="3"/>
  <c r="V38" i="3"/>
  <c r="F38" i="3"/>
  <c r="V76" i="3"/>
  <c r="F76" i="3"/>
  <c r="X165" i="3"/>
  <c r="V51" i="3"/>
  <c r="W125" i="3"/>
  <c r="V50" i="3"/>
  <c r="F50" i="3"/>
  <c r="V114" i="3"/>
  <c r="F114" i="3"/>
  <c r="W136" i="3"/>
  <c r="F136" i="3"/>
  <c r="V87" i="3"/>
  <c r="F87" i="3"/>
  <c r="V63" i="3"/>
  <c r="F63" i="3"/>
  <c r="V95" i="3"/>
  <c r="F95" i="3"/>
  <c r="V148" i="3"/>
  <c r="F148" i="3"/>
  <c r="V180" i="3"/>
  <c r="F180" i="3"/>
  <c r="W83" i="3"/>
  <c r="X148" i="3"/>
  <c r="Y76" i="3"/>
  <c r="X109" i="3"/>
  <c r="V125" i="3"/>
  <c r="X145" i="3"/>
  <c r="V154" i="3"/>
  <c r="F154" i="3"/>
  <c r="V150" i="3"/>
  <c r="F150" i="3"/>
  <c r="V127" i="3"/>
  <c r="F127" i="3"/>
  <c r="V83" i="3"/>
  <c r="F83" i="3"/>
  <c r="Y38" i="3"/>
  <c r="Y125" i="3"/>
  <c r="W145" i="3"/>
  <c r="Y73" i="3"/>
  <c r="X196" i="3"/>
  <c r="F196" i="3"/>
  <c r="Y177" i="3"/>
  <c r="AA177" i="3" s="1"/>
  <c r="V42" i="3"/>
  <c r="F42" i="3"/>
  <c r="V172" i="3"/>
  <c r="F172" i="3"/>
  <c r="Y47" i="3"/>
  <c r="W180" i="3"/>
  <c r="X141" i="3"/>
  <c r="W25" i="3"/>
  <c r="F25" i="3"/>
  <c r="W23" i="3"/>
  <c r="AA23" i="3" s="1"/>
  <c r="F23" i="3"/>
  <c r="V174" i="3"/>
  <c r="F174" i="3"/>
  <c r="X180" i="3"/>
  <c r="V56" i="3"/>
  <c r="F56" i="3"/>
  <c r="V28" i="3"/>
  <c r="F28" i="3"/>
  <c r="V40" i="3"/>
  <c r="F40" i="3"/>
  <c r="V116" i="3"/>
  <c r="F116" i="3"/>
  <c r="V128" i="3"/>
  <c r="F128" i="3"/>
  <c r="V27" i="3"/>
  <c r="F27" i="3"/>
  <c r="V90" i="3"/>
  <c r="F90" i="3"/>
  <c r="W72" i="3"/>
  <c r="F72" i="3"/>
  <c r="V137" i="3"/>
  <c r="F137" i="3"/>
  <c r="V58" i="3"/>
  <c r="F58" i="3"/>
  <c r="V100" i="3"/>
  <c r="AA100" i="3" s="1"/>
  <c r="F100" i="3"/>
  <c r="V35" i="3"/>
  <c r="AA35" i="3" s="1"/>
  <c r="F35" i="3"/>
  <c r="V64" i="3"/>
  <c r="F64" i="3"/>
  <c r="V68" i="3"/>
  <c r="F68" i="3"/>
  <c r="V75" i="3"/>
  <c r="F75" i="3"/>
  <c r="V139" i="3"/>
  <c r="F139" i="3"/>
  <c r="W38" i="3"/>
  <c r="V24" i="3"/>
  <c r="F24" i="3"/>
  <c r="V111" i="3"/>
  <c r="F111" i="3"/>
  <c r="W179" i="3"/>
  <c r="W64" i="3"/>
  <c r="X40" i="3"/>
  <c r="X184" i="3"/>
  <c r="V72" i="3"/>
  <c r="V135" i="3"/>
  <c r="Y151" i="3"/>
  <c r="Y147" i="3"/>
  <c r="V55" i="3"/>
  <c r="F55" i="3"/>
  <c r="V99" i="3"/>
  <c r="F99" i="3"/>
  <c r="V131" i="3"/>
  <c r="F131" i="3"/>
  <c r="V67" i="3"/>
  <c r="F67" i="3"/>
  <c r="V101" i="3"/>
  <c r="F101" i="3"/>
  <c r="V160" i="3"/>
  <c r="F160" i="3"/>
  <c r="Y83" i="3"/>
  <c r="W68" i="3"/>
  <c r="Y180" i="3"/>
  <c r="W184" i="3"/>
  <c r="Y136" i="3"/>
  <c r="X147" i="3"/>
  <c r="V96" i="3"/>
  <c r="F96" i="3"/>
  <c r="V130" i="3"/>
  <c r="F130" i="3"/>
  <c r="V142" i="3"/>
  <c r="F142" i="3"/>
  <c r="Y93" i="3"/>
  <c r="F93" i="3"/>
  <c r="V195" i="3"/>
  <c r="F195" i="3"/>
  <c r="W76" i="3"/>
  <c r="W117" i="3"/>
  <c r="F117" i="3"/>
  <c r="V98" i="3"/>
  <c r="F98" i="3"/>
  <c r="X53" i="3"/>
  <c r="F53" i="3"/>
  <c r="V163" i="3"/>
  <c r="AA163" i="3" s="1"/>
  <c r="F163" i="3"/>
  <c r="V65" i="3"/>
  <c r="F65" i="3"/>
  <c r="V122" i="3"/>
  <c r="F122" i="3"/>
  <c r="Y145" i="3"/>
  <c r="F145" i="3"/>
  <c r="V115" i="3"/>
  <c r="F115" i="3"/>
  <c r="V168" i="3"/>
  <c r="F168" i="3"/>
  <c r="W151" i="3"/>
  <c r="F151" i="3"/>
  <c r="V112" i="3"/>
  <c r="F112" i="3"/>
  <c r="V179" i="3"/>
  <c r="F179" i="3"/>
  <c r="X76" i="3"/>
  <c r="V132" i="3"/>
  <c r="F132" i="3"/>
  <c r="V171" i="3"/>
  <c r="F171" i="3"/>
  <c r="V120" i="3"/>
  <c r="F120" i="3"/>
  <c r="W183" i="3"/>
  <c r="F183" i="3"/>
  <c r="V73" i="3"/>
  <c r="AA73" i="3" s="1"/>
  <c r="F73" i="3"/>
  <c r="V133" i="3"/>
  <c r="F133" i="3"/>
  <c r="V71" i="3"/>
  <c r="F71" i="3"/>
  <c r="AA28" i="3"/>
  <c r="AA190" i="3"/>
  <c r="Y78" i="3"/>
  <c r="X111" i="3"/>
  <c r="W128" i="3"/>
  <c r="Y40" i="3"/>
  <c r="AA19" i="3"/>
  <c r="AA97" i="3"/>
  <c r="Y98" i="3"/>
  <c r="AA98" i="3" s="1"/>
  <c r="Y63" i="3"/>
  <c r="AA63" i="3" s="1"/>
  <c r="X128" i="3"/>
  <c r="W133" i="3"/>
  <c r="X101" i="3"/>
  <c r="X87" i="3"/>
  <c r="W93" i="3"/>
  <c r="Y99" i="3"/>
  <c r="Y131" i="3"/>
  <c r="AA45" i="3"/>
  <c r="W87" i="3"/>
  <c r="V93" i="3"/>
  <c r="X99" i="3"/>
  <c r="X131" i="3"/>
  <c r="W99" i="3"/>
  <c r="X24" i="3"/>
  <c r="X193" i="3"/>
  <c r="W114" i="3"/>
  <c r="AA114" i="3" s="1"/>
  <c r="Y142" i="3"/>
  <c r="X27" i="3"/>
  <c r="AA27" i="3" s="1"/>
  <c r="Y111" i="3"/>
  <c r="Y112" i="3"/>
  <c r="X137" i="3"/>
  <c r="Y55" i="3"/>
  <c r="X56" i="3"/>
  <c r="Y168" i="3"/>
  <c r="Y171" i="3"/>
  <c r="V169" i="3"/>
  <c r="Y169" i="3"/>
  <c r="Y132" i="3"/>
  <c r="W53" i="3"/>
  <c r="W24" i="3"/>
  <c r="W115" i="3"/>
  <c r="W131" i="3"/>
  <c r="V69" i="3"/>
  <c r="Y69" i="3"/>
  <c r="W78" i="3"/>
  <c r="W159" i="3"/>
  <c r="Y43" i="3"/>
  <c r="X96" i="3"/>
  <c r="Y148" i="3"/>
  <c r="AA148" i="3" s="1"/>
  <c r="V181" i="3"/>
  <c r="Y181" i="3"/>
  <c r="Y120" i="3"/>
  <c r="W171" i="3"/>
  <c r="W132" i="3"/>
  <c r="W109" i="3"/>
  <c r="X120" i="3"/>
  <c r="V25" i="3"/>
  <c r="Y25" i="3"/>
  <c r="V109" i="3"/>
  <c r="W120" i="3"/>
  <c r="AA195" i="3"/>
  <c r="AA161" i="3"/>
  <c r="V165" i="3"/>
  <c r="Y165" i="3"/>
  <c r="X132" i="3"/>
  <c r="Y183" i="3"/>
  <c r="V117" i="3"/>
  <c r="Y117" i="3"/>
  <c r="V53" i="3"/>
  <c r="Y53" i="3"/>
  <c r="X183" i="3"/>
  <c r="V183" i="3"/>
  <c r="V123" i="3"/>
  <c r="W123" i="3"/>
  <c r="X123" i="3"/>
  <c r="Y123" i="3"/>
  <c r="V36" i="3"/>
  <c r="W36" i="3"/>
  <c r="X36" i="3"/>
  <c r="Y36" i="3"/>
  <c r="V48" i="3"/>
  <c r="W48" i="3"/>
  <c r="X48" i="3"/>
  <c r="Y48" i="3"/>
  <c r="Y41" i="3"/>
  <c r="V41" i="3"/>
  <c r="W41" i="3"/>
  <c r="X41" i="3"/>
  <c r="V185" i="3"/>
  <c r="W185" i="3"/>
  <c r="Y185" i="3"/>
  <c r="X185" i="3"/>
  <c r="V34" i="3"/>
  <c r="W34" i="3"/>
  <c r="X34" i="3"/>
  <c r="Y34" i="3"/>
  <c r="V140" i="3"/>
  <c r="W140" i="3"/>
  <c r="X140" i="3"/>
  <c r="Y140" i="3"/>
  <c r="V31" i="3"/>
  <c r="W31" i="3"/>
  <c r="X31" i="3"/>
  <c r="Y31" i="3"/>
  <c r="V46" i="3"/>
  <c r="W46" i="3"/>
  <c r="X46" i="3"/>
  <c r="Y46" i="3"/>
  <c r="V82" i="3"/>
  <c r="W82" i="3"/>
  <c r="X82" i="3"/>
  <c r="Y82" i="3"/>
  <c r="V164" i="3"/>
  <c r="W164" i="3"/>
  <c r="X164" i="3"/>
  <c r="Y164" i="3"/>
  <c r="V74" i="3"/>
  <c r="W74" i="3"/>
  <c r="X74" i="3"/>
  <c r="Y74" i="3"/>
  <c r="V60" i="3"/>
  <c r="W60" i="3"/>
  <c r="X60" i="3"/>
  <c r="Y60" i="3"/>
  <c r="V86" i="3"/>
  <c r="W86" i="3"/>
  <c r="X86" i="3"/>
  <c r="Y86" i="3"/>
  <c r="V144" i="3"/>
  <c r="W144" i="3"/>
  <c r="X144" i="3"/>
  <c r="Y144" i="3"/>
  <c r="V79" i="3"/>
  <c r="W79" i="3"/>
  <c r="X79" i="3"/>
  <c r="Y79" i="3"/>
  <c r="V70" i="3"/>
  <c r="W70" i="3"/>
  <c r="X70" i="3"/>
  <c r="Y70" i="3"/>
  <c r="V192" i="3"/>
  <c r="W192" i="3"/>
  <c r="X192" i="3"/>
  <c r="Y192" i="3"/>
  <c r="V176" i="3"/>
  <c r="W176" i="3"/>
  <c r="X176" i="3"/>
  <c r="Y176" i="3"/>
  <c r="V26" i="3"/>
  <c r="W26" i="3"/>
  <c r="X26" i="3"/>
  <c r="Y26" i="3"/>
  <c r="Y153" i="3"/>
  <c r="V153" i="3"/>
  <c r="W153" i="3"/>
  <c r="X153" i="3"/>
  <c r="V149" i="3"/>
  <c r="W149" i="3"/>
  <c r="Y149" i="3"/>
  <c r="X149" i="3"/>
  <c r="V146" i="3"/>
  <c r="W146" i="3"/>
  <c r="X146" i="3"/>
  <c r="Y146" i="3"/>
  <c r="V84" i="3"/>
  <c r="W84" i="3"/>
  <c r="X84" i="3"/>
  <c r="Y84" i="3"/>
  <c r="V158" i="3"/>
  <c r="W158" i="3"/>
  <c r="X158" i="3"/>
  <c r="Y158" i="3"/>
  <c r="V191" i="3"/>
  <c r="W191" i="3"/>
  <c r="X191" i="3"/>
  <c r="Y191" i="3"/>
  <c r="V178" i="3"/>
  <c r="W178" i="3"/>
  <c r="X178" i="3"/>
  <c r="Y178" i="3"/>
  <c r="V21" i="3"/>
  <c r="W21" i="3"/>
  <c r="X21" i="3"/>
  <c r="Y21" i="3"/>
  <c r="V170" i="3"/>
  <c r="W170" i="3"/>
  <c r="X170" i="3"/>
  <c r="Y170" i="3"/>
  <c r="Y89" i="3"/>
  <c r="V89" i="3"/>
  <c r="W89" i="3"/>
  <c r="X89" i="3"/>
  <c r="V134" i="3"/>
  <c r="W134" i="3"/>
  <c r="X134" i="3"/>
  <c r="Y134" i="3"/>
  <c r="V57" i="3"/>
  <c r="W57" i="3"/>
  <c r="X57" i="3"/>
  <c r="Y57" i="3"/>
  <c r="V187" i="3"/>
  <c r="W187" i="3"/>
  <c r="X187" i="3"/>
  <c r="Y187" i="3"/>
  <c r="V59" i="3"/>
  <c r="W59" i="3"/>
  <c r="X59" i="3"/>
  <c r="Y59" i="3"/>
  <c r="V94" i="3"/>
  <c r="W94" i="3"/>
  <c r="X94" i="3"/>
  <c r="Y94" i="3"/>
  <c r="V62" i="3"/>
  <c r="W62" i="3"/>
  <c r="X62" i="3"/>
  <c r="Y62" i="3"/>
  <c r="V107" i="3"/>
  <c r="W107" i="3"/>
  <c r="X107" i="3"/>
  <c r="Y107" i="3"/>
  <c r="V108" i="3"/>
  <c r="W108" i="3"/>
  <c r="X108" i="3"/>
  <c r="Y108" i="3"/>
  <c r="Y85" i="3"/>
  <c r="V85" i="3"/>
  <c r="W85" i="3"/>
  <c r="X85" i="3"/>
  <c r="V118" i="3"/>
  <c r="W118" i="3"/>
  <c r="X118" i="3"/>
  <c r="Y118" i="3"/>
  <c r="Y105" i="3"/>
  <c r="V105" i="3"/>
  <c r="W105" i="3"/>
  <c r="X105" i="3"/>
  <c r="V20" i="3"/>
  <c r="W20" i="3"/>
  <c r="X20" i="3"/>
  <c r="Y20" i="3"/>
  <c r="V156" i="3"/>
  <c r="W156" i="3"/>
  <c r="X156" i="3"/>
  <c r="Y156" i="3"/>
  <c r="V17" i="3"/>
  <c r="W17" i="3"/>
  <c r="X17" i="3"/>
  <c r="Y17" i="3"/>
  <c r="V18" i="3"/>
  <c r="W18" i="3"/>
  <c r="X18" i="3"/>
  <c r="Y18" i="3"/>
  <c r="V110" i="3"/>
  <c r="W110" i="3"/>
  <c r="X110" i="3"/>
  <c r="Y110" i="3"/>
  <c r="V44" i="3"/>
  <c r="W44" i="3"/>
  <c r="X44" i="3"/>
  <c r="Y44" i="3"/>
  <c r="V155" i="3"/>
  <c r="W155" i="3"/>
  <c r="X155" i="3"/>
  <c r="Y155" i="3"/>
  <c r="V166" i="3"/>
  <c r="W166" i="3"/>
  <c r="X166" i="3"/>
  <c r="Y166" i="3"/>
  <c r="V121" i="3"/>
  <c r="Y121" i="3"/>
  <c r="W121" i="3"/>
  <c r="X121" i="3"/>
  <c r="V126" i="3"/>
  <c r="W126" i="3"/>
  <c r="X126" i="3"/>
  <c r="Y126" i="3"/>
  <c r="V32" i="3"/>
  <c r="W32" i="3"/>
  <c r="X32" i="3"/>
  <c r="Y32" i="3"/>
  <c r="V138" i="3"/>
  <c r="W138" i="3"/>
  <c r="X138" i="3"/>
  <c r="Y138" i="3"/>
  <c r="V182" i="3"/>
  <c r="W182" i="3"/>
  <c r="X182" i="3"/>
  <c r="Y182" i="3"/>
  <c r="V54" i="3"/>
  <c r="W54" i="3"/>
  <c r="X54" i="3"/>
  <c r="Y54" i="3"/>
  <c r="V175" i="3"/>
  <c r="W175" i="3"/>
  <c r="X175" i="3"/>
  <c r="Y175" i="3"/>
  <c r="V194" i="3"/>
  <c r="W194" i="3"/>
  <c r="X194" i="3"/>
  <c r="Y194" i="3"/>
  <c r="V91" i="3"/>
  <c r="W91" i="3"/>
  <c r="X91" i="3"/>
  <c r="Y91" i="3"/>
  <c r="V37" i="3"/>
  <c r="Y37" i="3"/>
  <c r="W37" i="3"/>
  <c r="X37" i="3"/>
  <c r="V143" i="3"/>
  <c r="W143" i="3"/>
  <c r="X143" i="3"/>
  <c r="Y143" i="3"/>
  <c r="V92" i="3"/>
  <c r="W92" i="3"/>
  <c r="X92" i="3"/>
  <c r="Y92" i="3"/>
  <c r="V80" i="3"/>
  <c r="W80" i="3"/>
  <c r="X80" i="3"/>
  <c r="Y80" i="3"/>
  <c r="V186" i="3"/>
  <c r="W186" i="3"/>
  <c r="X186" i="3"/>
  <c r="Y186" i="3"/>
  <c r="V102" i="3"/>
  <c r="W102" i="3"/>
  <c r="X102" i="3"/>
  <c r="Y102" i="3"/>
  <c r="AA162" i="3"/>
  <c r="AA50" i="3"/>
  <c r="AA122" i="3"/>
  <c r="AA150" i="3"/>
  <c r="AA160" i="3"/>
  <c r="AA139" i="3"/>
  <c r="AA127" i="3"/>
  <c r="AA172" i="3"/>
  <c r="AA66" i="3"/>
  <c r="AA75" i="3"/>
  <c r="AA30" i="3"/>
  <c r="AA22" i="3"/>
  <c r="AA174" i="3"/>
  <c r="AA133" i="3"/>
  <c r="AA116" i="3"/>
  <c r="AA188" i="3"/>
  <c r="AA106" i="3"/>
  <c r="AA68" i="3"/>
  <c r="AA95" i="3"/>
  <c r="B18" i="14"/>
  <c r="D70" i="1"/>
  <c r="J70" i="1"/>
  <c r="C24" i="1"/>
  <c r="F17" i="32" s="1"/>
  <c r="C25" i="1"/>
  <c r="B25" i="1"/>
  <c r="B24" i="1"/>
  <c r="E49" i="32" l="1"/>
  <c r="E17" i="32"/>
  <c r="F89" i="32"/>
  <c r="F39" i="32"/>
  <c r="AA42" i="3"/>
  <c r="AA113" i="3"/>
  <c r="AA189" i="3"/>
  <c r="AA124" i="3"/>
  <c r="AA184" i="3"/>
  <c r="AA90" i="3"/>
  <c r="AA88" i="3"/>
  <c r="F70" i="1"/>
  <c r="F38" i="32"/>
  <c r="F46" i="32"/>
  <c r="F44" i="32"/>
  <c r="F48" i="32"/>
  <c r="AA196" i="3"/>
  <c r="AA130" i="3"/>
  <c r="AA125" i="3"/>
  <c r="AA71" i="3"/>
  <c r="AA67" i="3"/>
  <c r="AA157" i="3"/>
  <c r="AA119" i="3"/>
  <c r="AA64" i="3"/>
  <c r="AA65" i="3"/>
  <c r="AA152" i="3"/>
  <c r="AA154" i="3"/>
  <c r="AA151" i="3"/>
  <c r="AA129" i="3"/>
  <c r="AA96" i="3"/>
  <c r="AA173" i="3"/>
  <c r="AA112" i="3"/>
  <c r="AA159" i="3"/>
  <c r="AA81" i="3"/>
  <c r="AA61" i="3"/>
  <c r="AA101" i="3"/>
  <c r="AA47" i="3"/>
  <c r="AA43" i="3"/>
  <c r="E69" i="1"/>
  <c r="F69" i="1"/>
  <c r="AA169" i="3"/>
  <c r="AA156" i="3"/>
  <c r="AA179" i="3"/>
  <c r="AA38" i="3"/>
  <c r="AA137" i="3"/>
  <c r="AA136" i="3"/>
  <c r="AA104" i="3"/>
  <c r="AA44" i="3"/>
  <c r="AA111" i="3"/>
  <c r="AA147" i="3"/>
  <c r="AA145" i="3"/>
  <c r="AA78" i="3"/>
  <c r="AA76" i="3"/>
  <c r="AA83" i="3"/>
  <c r="AA72" i="3"/>
  <c r="AA25" i="3"/>
  <c r="AA180" i="3"/>
  <c r="AA51" i="3"/>
  <c r="AA141" i="3"/>
  <c r="AA142" i="3"/>
  <c r="AA117" i="3"/>
  <c r="AA24" i="3"/>
  <c r="AA89" i="3"/>
  <c r="AA193" i="3"/>
  <c r="AA128" i="3"/>
  <c r="AA70" i="3"/>
  <c r="AA40" i="3"/>
  <c r="AA109" i="3"/>
  <c r="AA168" i="3"/>
  <c r="AA56" i="3"/>
  <c r="AA115" i="3"/>
  <c r="AA55" i="3"/>
  <c r="AA140" i="3"/>
  <c r="AA53" i="3"/>
  <c r="AA99" i="3"/>
  <c r="AA164" i="3"/>
  <c r="AA171" i="3"/>
  <c r="AA146" i="3"/>
  <c r="AA86" i="3"/>
  <c r="AA69" i="3"/>
  <c r="AA62" i="3"/>
  <c r="AA21" i="3"/>
  <c r="AA26" i="3"/>
  <c r="AA74" i="3"/>
  <c r="AA41" i="3"/>
  <c r="AA183" i="3"/>
  <c r="AA131" i="3"/>
  <c r="AA93" i="3"/>
  <c r="AA87" i="3"/>
  <c r="AA132" i="3"/>
  <c r="AA120" i="3"/>
  <c r="AA181" i="3"/>
  <c r="AA34" i="3"/>
  <c r="AA153" i="3"/>
  <c r="AA82" i="3"/>
  <c r="E30" i="32"/>
  <c r="F30" i="32"/>
  <c r="F31" i="32"/>
  <c r="AA194" i="3"/>
  <c r="AA105" i="3"/>
  <c r="AA165" i="3"/>
  <c r="AA158" i="3"/>
  <c r="AA102" i="3"/>
  <c r="AA143" i="3"/>
  <c r="AA20" i="3"/>
  <c r="AA134" i="3"/>
  <c r="AA176" i="3"/>
  <c r="AA144" i="3"/>
  <c r="AA191" i="3"/>
  <c r="AA138" i="3"/>
  <c r="AA18" i="3"/>
  <c r="AA166" i="3"/>
  <c r="AA107" i="3"/>
  <c r="AA84" i="3"/>
  <c r="AA32" i="3"/>
  <c r="AA57" i="3"/>
  <c r="AA175" i="3"/>
  <c r="AA118" i="3"/>
  <c r="AA79" i="3"/>
  <c r="AA85" i="3"/>
  <c r="AA178" i="3"/>
  <c r="AA48" i="3"/>
  <c r="AA110" i="3"/>
  <c r="AA182" i="3"/>
  <c r="AA108" i="3"/>
  <c r="AA59" i="3"/>
  <c r="AA80" i="3"/>
  <c r="AA92" i="3"/>
  <c r="AA17" i="3"/>
  <c r="AA31" i="3"/>
  <c r="AA186" i="3"/>
  <c r="AA54" i="3"/>
  <c r="AA126" i="3"/>
  <c r="AA155" i="3"/>
  <c r="AA37" i="3"/>
  <c r="AA94" i="3"/>
  <c r="AA91" i="3"/>
  <c r="AA121" i="3"/>
  <c r="AA149" i="3"/>
  <c r="AA192" i="3"/>
  <c r="AA36" i="3"/>
  <c r="AA187" i="3"/>
  <c r="AA170" i="3"/>
  <c r="AA60" i="3"/>
  <c r="AA46" i="3"/>
  <c r="AA185" i="3"/>
  <c r="AA123" i="3"/>
  <c r="E64" i="1" l="1"/>
  <c r="F64" i="1"/>
  <c r="E65" i="1"/>
  <c r="F65" i="1"/>
  <c r="E66" i="1"/>
  <c r="F66" i="1"/>
  <c r="N9" i="36" l="1"/>
  <c r="N10" i="36"/>
  <c r="A17" i="9" l="1"/>
  <c r="B17" i="9"/>
  <c r="C17" i="9"/>
  <c r="D17" i="9"/>
  <c r="E17" i="9"/>
  <c r="W16" i="13" l="1"/>
  <c r="P16" i="9"/>
  <c r="J64" i="1"/>
  <c r="J65" i="1"/>
  <c r="J66" i="1"/>
  <c r="D64" i="1"/>
  <c r="D65" i="1"/>
  <c r="D66" i="1"/>
  <c r="E58" i="22" l="1"/>
  <c r="F58" i="22"/>
  <c r="G58" i="22"/>
  <c r="H58" i="22"/>
  <c r="D51" i="1" l="1"/>
  <c r="O9" i="12"/>
  <c r="N9" i="11" l="1"/>
  <c r="B13" i="14"/>
  <c r="Q10" i="13"/>
  <c r="M10" i="3"/>
  <c r="O10" i="12"/>
  <c r="N10" i="11"/>
  <c r="B12" i="14"/>
  <c r="M9" i="3"/>
  <c r="Q9" i="13"/>
  <c r="J76" i="1" l="1"/>
  <c r="F76" i="1"/>
  <c r="E76" i="1"/>
  <c r="D76" i="1"/>
  <c r="J75" i="1"/>
  <c r="D75" i="1"/>
  <c r="J74" i="1"/>
  <c r="F74" i="1"/>
  <c r="E74" i="1"/>
  <c r="D74" i="1"/>
  <c r="J73" i="1"/>
  <c r="F73" i="1"/>
  <c r="E73" i="1"/>
  <c r="D73" i="1"/>
  <c r="J72" i="1"/>
  <c r="F72" i="1"/>
  <c r="E72" i="1"/>
  <c r="D72" i="1"/>
  <c r="J63" i="1"/>
  <c r="F63" i="1"/>
  <c r="E63" i="1"/>
  <c r="D63" i="1"/>
  <c r="J62" i="1"/>
  <c r="F62" i="1"/>
  <c r="E62" i="1"/>
  <c r="D62" i="1"/>
  <c r="J61" i="1"/>
  <c r="F61" i="1"/>
  <c r="E61" i="1"/>
  <c r="D61" i="1"/>
  <c r="J60" i="1"/>
  <c r="F60" i="1"/>
  <c r="E60" i="1"/>
  <c r="D60" i="1"/>
  <c r="J59" i="1"/>
  <c r="F59" i="1"/>
  <c r="E59" i="1"/>
  <c r="D59" i="1"/>
  <c r="J58" i="1"/>
  <c r="F58" i="1"/>
  <c r="E58" i="1"/>
  <c r="D58" i="1"/>
  <c r="J56" i="1"/>
  <c r="F56" i="1"/>
  <c r="E56" i="1"/>
  <c r="D56" i="1"/>
  <c r="J55" i="1"/>
  <c r="F55" i="1"/>
  <c r="E55" i="1"/>
  <c r="D55" i="1"/>
  <c r="J54" i="1"/>
  <c r="F54" i="1"/>
  <c r="E54" i="1"/>
  <c r="D54" i="1"/>
  <c r="J53" i="1"/>
  <c r="F53" i="1"/>
  <c r="E53" i="1"/>
  <c r="D53" i="1"/>
  <c r="J52" i="1"/>
  <c r="F52" i="1"/>
  <c r="E52" i="1"/>
  <c r="D52" i="1"/>
  <c r="J51" i="1"/>
  <c r="F51" i="1"/>
  <c r="E51" i="1"/>
  <c r="J50" i="1"/>
  <c r="F50" i="1"/>
  <c r="E50" i="1"/>
  <c r="D50" i="1"/>
  <c r="J49" i="1"/>
  <c r="F49" i="1"/>
  <c r="E49" i="1"/>
  <c r="D49" i="1"/>
  <c r="J48" i="1"/>
  <c r="F48" i="1"/>
  <c r="E48" i="1"/>
  <c r="D48" i="1"/>
  <c r="J47" i="1"/>
  <c r="F47" i="1"/>
  <c r="E47" i="1"/>
  <c r="D47" i="1"/>
  <c r="J46" i="1"/>
  <c r="F46" i="1"/>
  <c r="E46" i="1"/>
  <c r="D46" i="1"/>
  <c r="J45" i="1"/>
  <c r="F45" i="1"/>
  <c r="E45" i="1"/>
  <c r="D45" i="1"/>
  <c r="J44" i="1"/>
  <c r="F44" i="1"/>
  <c r="E44" i="1"/>
  <c r="D44" i="1"/>
  <c r="J43" i="1"/>
  <c r="F43" i="1"/>
  <c r="E43" i="1"/>
  <c r="D43" i="1"/>
  <c r="J41" i="1"/>
  <c r="F41" i="1"/>
  <c r="E41" i="1"/>
  <c r="D41" i="1"/>
  <c r="J40" i="1"/>
  <c r="F40" i="1"/>
  <c r="E40" i="1"/>
  <c r="D40" i="1"/>
  <c r="J39" i="1"/>
  <c r="F39" i="1"/>
  <c r="E39" i="1"/>
  <c r="D39" i="1"/>
  <c r="J38" i="1"/>
  <c r="F38" i="1"/>
  <c r="E38" i="1"/>
  <c r="D38" i="1"/>
  <c r="J37" i="1"/>
  <c r="E37" i="1"/>
  <c r="D37" i="1"/>
  <c r="J36" i="1"/>
  <c r="F36" i="1"/>
  <c r="E36" i="1"/>
  <c r="D36" i="1"/>
  <c r="J34" i="1"/>
  <c r="F34" i="1"/>
  <c r="E34" i="1"/>
  <c r="D34" i="1"/>
  <c r="C23" i="40" s="1"/>
  <c r="J33" i="1"/>
  <c r="D33" i="1"/>
  <c r="C21" i="40" s="1"/>
  <c r="J31" i="1"/>
  <c r="D31" i="1"/>
  <c r="J30" i="1"/>
  <c r="D30" i="1"/>
  <c r="C19" i="40" s="1"/>
  <c r="F30" i="1"/>
  <c r="E30" i="1"/>
  <c r="V16" i="13"/>
  <c r="O16" i="9"/>
  <c r="C22" i="40" l="1"/>
  <c r="C20" i="40"/>
  <c r="C64" i="29"/>
  <c r="C69" i="29"/>
  <c r="R12" i="15"/>
  <c r="R14" i="15" s="1"/>
  <c r="P12" i="15"/>
  <c r="P14" i="15" s="1"/>
  <c r="D25" i="1"/>
  <c r="D24" i="1"/>
  <c r="G68" i="1" s="1"/>
  <c r="E75" i="1"/>
  <c r="F75" i="1"/>
  <c r="F37" i="1"/>
  <c r="F33" i="1"/>
  <c r="E31" i="1"/>
  <c r="F31" i="1"/>
  <c r="E33" i="1"/>
  <c r="C24" i="40" l="1"/>
  <c r="G32" i="1"/>
  <c r="G23" i="32"/>
  <c r="G26" i="32"/>
  <c r="G18" i="32"/>
  <c r="G22" i="32"/>
  <c r="G20" i="32"/>
  <c r="G21" i="32"/>
  <c r="G25" i="32"/>
  <c r="G17" i="32"/>
  <c r="G19" i="32"/>
  <c r="G24" i="32"/>
  <c r="G89" i="32"/>
  <c r="G12" i="15"/>
  <c r="G70" i="1"/>
  <c r="G57" i="1"/>
  <c r="G69" i="1"/>
  <c r="G30" i="32"/>
  <c r="G31" i="32"/>
  <c r="G47" i="32"/>
  <c r="G63" i="32"/>
  <c r="G79" i="32"/>
  <c r="G42" i="32"/>
  <c r="G58" i="32"/>
  <c r="G74" i="32"/>
  <c r="G37" i="32"/>
  <c r="G53" i="32"/>
  <c r="G69" i="32"/>
  <c r="G85" i="32"/>
  <c r="G32" i="32"/>
  <c r="G48" i="32"/>
  <c r="G64" i="32"/>
  <c r="G80" i="32"/>
  <c r="G59" i="32"/>
  <c r="G38" i="32"/>
  <c r="G54" i="32"/>
  <c r="G70" i="32"/>
  <c r="G86" i="32"/>
  <c r="G33" i="32"/>
  <c r="G49" i="32"/>
  <c r="G65" i="32"/>
  <c r="G81" i="32"/>
  <c r="G44" i="32"/>
  <c r="G60" i="32"/>
  <c r="G76" i="32"/>
  <c r="G41" i="32"/>
  <c r="G73" i="32"/>
  <c r="G39" i="32"/>
  <c r="G55" i="32"/>
  <c r="G71" i="32"/>
  <c r="G87" i="32"/>
  <c r="G34" i="32"/>
  <c r="G50" i="32"/>
  <c r="G66" i="32"/>
  <c r="G82" i="32"/>
  <c r="G45" i="32"/>
  <c r="G61" i="32"/>
  <c r="G77" i="32"/>
  <c r="G84" i="32"/>
  <c r="G75" i="32"/>
  <c r="G40" i="32"/>
  <c r="G56" i="32"/>
  <c r="G72" i="32"/>
  <c r="G88" i="32"/>
  <c r="G46" i="32"/>
  <c r="G62" i="32"/>
  <c r="G36" i="32"/>
  <c r="G43" i="32"/>
  <c r="G35" i="32"/>
  <c r="G51" i="32"/>
  <c r="G67" i="32"/>
  <c r="G83" i="32"/>
  <c r="G78" i="32"/>
  <c r="G57" i="32"/>
  <c r="G52" i="32"/>
  <c r="G68" i="32"/>
  <c r="G54" i="1"/>
  <c r="G64" i="1"/>
  <c r="G65" i="1"/>
  <c r="G66" i="1"/>
  <c r="G74" i="1"/>
  <c r="G62" i="1"/>
  <c r="G47" i="1"/>
  <c r="G31" i="1"/>
  <c r="G44" i="1"/>
  <c r="G72" i="1"/>
  <c r="G58" i="1"/>
  <c r="G46" i="1"/>
  <c r="G55" i="1"/>
  <c r="G45" i="1"/>
  <c r="G34" i="1"/>
  <c r="G30" i="1"/>
  <c r="G43" i="1"/>
  <c r="G39" i="1"/>
  <c r="G63" i="1"/>
  <c r="G40" i="1"/>
  <c r="G48" i="1"/>
  <c r="G61" i="1"/>
  <c r="G38" i="1"/>
  <c r="G56" i="1"/>
  <c r="G76" i="1"/>
  <c r="G53" i="1"/>
  <c r="G33" i="1"/>
  <c r="G60" i="1"/>
  <c r="G36" i="1"/>
  <c r="G52" i="1"/>
  <c r="G75" i="1"/>
  <c r="G51" i="1"/>
  <c r="G50" i="1"/>
  <c r="G37" i="1"/>
  <c r="G73" i="1"/>
  <c r="G49" i="1"/>
  <c r="G59" i="1"/>
  <c r="G41" i="1"/>
  <c r="D20" i="40" l="1"/>
  <c r="E20" i="40" s="1"/>
  <c r="D19" i="40"/>
  <c r="E19" i="40" s="1"/>
  <c r="D21" i="40"/>
  <c r="E21" i="40" s="1"/>
  <c r="D23" i="40"/>
  <c r="E23" i="40" s="1"/>
  <c r="D22" i="40"/>
  <c r="E22" i="40" s="1"/>
  <c r="K16" i="20"/>
  <c r="K16" i="19"/>
  <c r="L16" i="18"/>
  <c r="L16" i="16"/>
  <c r="L68" i="26"/>
  <c r="H68" i="26"/>
  <c r="I68" i="26"/>
  <c r="L67" i="23"/>
  <c r="H67" i="23"/>
  <c r="L67" i="5"/>
  <c r="H67" i="5"/>
  <c r="I67" i="5"/>
  <c r="L68" i="25"/>
  <c r="H68" i="25"/>
  <c r="E78" i="22" l="1"/>
  <c r="F78" i="22"/>
  <c r="G78" i="22"/>
  <c r="H78" i="22"/>
  <c r="D78" i="22"/>
  <c r="U20" i="25" l="1"/>
  <c r="U19" i="25"/>
  <c r="U19" i="23"/>
  <c r="U18" i="23"/>
  <c r="U19" i="5"/>
  <c r="U18" i="25" l="1"/>
  <c r="U17" i="23"/>
  <c r="U18" i="5"/>
  <c r="U17" i="5"/>
  <c r="X18" i="13" l="1"/>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7" i="13"/>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7" i="9"/>
  <c r="D55" i="28"/>
  <c r="D54" i="28"/>
  <c r="D53" i="28"/>
  <c r="D52" i="28"/>
  <c r="D51" i="28"/>
  <c r="D50" i="28"/>
  <c r="D49" i="28"/>
  <c r="D48" i="28"/>
  <c r="D47" i="28"/>
  <c r="D46" i="28"/>
  <c r="D30" i="28"/>
  <c r="D29" i="28"/>
  <c r="D28" i="28"/>
  <c r="D27" i="28"/>
  <c r="D26" i="28"/>
  <c r="D35" i="28"/>
  <c r="D34" i="28"/>
  <c r="D33" i="28"/>
  <c r="D32" i="28"/>
  <c r="D31" i="28"/>
  <c r="D45" i="28"/>
  <c r="D44" i="28"/>
  <c r="D43" i="28"/>
  <c r="D42" i="28"/>
  <c r="D41" i="28"/>
  <c r="B67" i="28" l="1"/>
  <c r="D65" i="28"/>
  <c r="D64" i="28"/>
  <c r="D63" i="28"/>
  <c r="D62" i="28"/>
  <c r="D61" i="28"/>
  <c r="D60" i="28"/>
  <c r="D59" i="28"/>
  <c r="D58" i="28"/>
  <c r="D57" i="28"/>
  <c r="D56" i="28"/>
  <c r="D40" i="28"/>
  <c r="D39" i="28"/>
  <c r="D38" i="28"/>
  <c r="D37" i="28"/>
  <c r="D36" i="28"/>
  <c r="D25" i="28"/>
  <c r="D24" i="28"/>
  <c r="D23" i="28"/>
  <c r="D22" i="28"/>
  <c r="D21" i="28"/>
  <c r="D20" i="28"/>
  <c r="D19" i="28"/>
  <c r="D18" i="28"/>
  <c r="D17" i="28"/>
  <c r="D16" i="28"/>
  <c r="D12" i="28" l="1"/>
  <c r="D67" i="28"/>
  <c r="D13" i="28" l="1"/>
  <c r="C67" i="28"/>
  <c r="D68" i="26" l="1"/>
  <c r="B68" i="26"/>
  <c r="D68" i="25"/>
  <c r="B68" i="25"/>
  <c r="D67" i="23"/>
  <c r="B67" i="23"/>
  <c r="D67" i="5"/>
  <c r="B67" i="5"/>
  <c r="C38" i="14" l="1"/>
  <c r="M68" i="26" l="1"/>
  <c r="K68" i="26"/>
  <c r="G68" i="26"/>
  <c r="U16" i="26"/>
  <c r="M68" i="25"/>
  <c r="K68" i="25"/>
  <c r="I68" i="25"/>
  <c r="G68" i="25"/>
  <c r="U17" i="25"/>
  <c r="U16" i="25"/>
  <c r="M67" i="23"/>
  <c r="K67" i="23"/>
  <c r="I67" i="23"/>
  <c r="G67" i="23"/>
  <c r="U16" i="23"/>
  <c r="U15" i="23"/>
  <c r="U15" i="5"/>
  <c r="U16" i="5"/>
  <c r="K67" i="5" l="1"/>
  <c r="M67" i="5"/>
  <c r="G67" i="5"/>
  <c r="A18" i="20"/>
  <c r="B18" i="20"/>
  <c r="C18" i="20"/>
  <c r="A19" i="20"/>
  <c r="B19" i="20"/>
  <c r="C19" i="20"/>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5" i="20"/>
  <c r="B45" i="20"/>
  <c r="C45" i="20"/>
  <c r="A46" i="20"/>
  <c r="B46" i="20"/>
  <c r="C46" i="20"/>
  <c r="A47" i="20"/>
  <c r="B47" i="20"/>
  <c r="C47" i="20"/>
  <c r="A48" i="20"/>
  <c r="B48" i="20"/>
  <c r="C48" i="20"/>
  <c r="A49" i="20"/>
  <c r="B49" i="20"/>
  <c r="C49" i="20"/>
  <c r="A50" i="20"/>
  <c r="B50" i="20"/>
  <c r="C50" i="20"/>
  <c r="A51" i="20"/>
  <c r="B51" i="20"/>
  <c r="C51" i="20"/>
  <c r="A52" i="20"/>
  <c r="B52" i="20"/>
  <c r="C52" i="20"/>
  <c r="A53" i="20"/>
  <c r="B53" i="20"/>
  <c r="C53" i="20"/>
  <c r="A54" i="20"/>
  <c r="B54" i="20"/>
  <c r="C54" i="20"/>
  <c r="A55" i="20"/>
  <c r="B55" i="20"/>
  <c r="C55" i="20"/>
  <c r="A56" i="20"/>
  <c r="B56" i="20"/>
  <c r="C56" i="20"/>
  <c r="A57" i="20"/>
  <c r="B57" i="20"/>
  <c r="C57" i="20"/>
  <c r="A58" i="20"/>
  <c r="B58" i="20"/>
  <c r="C58" i="20"/>
  <c r="A59" i="20"/>
  <c r="B59" i="20"/>
  <c r="C59" i="20"/>
  <c r="A60" i="20"/>
  <c r="B60" i="20"/>
  <c r="C60" i="20"/>
  <c r="A61" i="20"/>
  <c r="B61" i="20"/>
  <c r="C61" i="20"/>
  <c r="A62" i="20"/>
  <c r="B62" i="20"/>
  <c r="C62" i="20"/>
  <c r="A63" i="20"/>
  <c r="B63" i="20"/>
  <c r="C63" i="20"/>
  <c r="A64" i="20"/>
  <c r="B64" i="20"/>
  <c r="C64" i="20"/>
  <c r="A65" i="20"/>
  <c r="B65" i="20"/>
  <c r="C65" i="20"/>
  <c r="A66" i="20"/>
  <c r="B66" i="20"/>
  <c r="C66" i="20"/>
  <c r="A67" i="20"/>
  <c r="B67" i="20"/>
  <c r="C67" i="20"/>
  <c r="A68" i="20"/>
  <c r="B68" i="20"/>
  <c r="C68" i="20"/>
  <c r="A69" i="20"/>
  <c r="B69" i="20"/>
  <c r="C69" i="20"/>
  <c r="A70" i="20"/>
  <c r="B70" i="20"/>
  <c r="C70" i="20"/>
  <c r="A71" i="20"/>
  <c r="B71" i="20"/>
  <c r="C71" i="20"/>
  <c r="A72" i="20"/>
  <c r="B72" i="20"/>
  <c r="C72" i="20"/>
  <c r="A73" i="20"/>
  <c r="B73" i="20"/>
  <c r="C73" i="20"/>
  <c r="A74" i="20"/>
  <c r="B74" i="20"/>
  <c r="C74" i="20"/>
  <c r="A75" i="20"/>
  <c r="B75" i="20"/>
  <c r="C75" i="20"/>
  <c r="A76" i="20"/>
  <c r="B76" i="20"/>
  <c r="C76" i="20"/>
  <c r="A77" i="20"/>
  <c r="B77" i="20"/>
  <c r="C77" i="20"/>
  <c r="A78" i="20"/>
  <c r="B78" i="20"/>
  <c r="C78" i="20"/>
  <c r="A79" i="20"/>
  <c r="B79" i="20"/>
  <c r="C79" i="20"/>
  <c r="A80" i="20"/>
  <c r="B80" i="20"/>
  <c r="C80" i="20"/>
  <c r="A81" i="20"/>
  <c r="B81" i="20"/>
  <c r="C81" i="20"/>
  <c r="A82" i="20"/>
  <c r="B82" i="20"/>
  <c r="C82" i="20"/>
  <c r="A83" i="20"/>
  <c r="B83" i="20"/>
  <c r="C83" i="20"/>
  <c r="A84" i="20"/>
  <c r="B84" i="20"/>
  <c r="C84" i="20"/>
  <c r="A85" i="20"/>
  <c r="B85" i="20"/>
  <c r="C85" i="20"/>
  <c r="A86" i="20"/>
  <c r="B86" i="20"/>
  <c r="C86" i="20"/>
  <c r="A87" i="20"/>
  <c r="B87" i="20"/>
  <c r="C87" i="20"/>
  <c r="A88" i="20"/>
  <c r="B88" i="20"/>
  <c r="C88" i="20"/>
  <c r="A89" i="20"/>
  <c r="B89" i="20"/>
  <c r="C89" i="20"/>
  <c r="A90" i="20"/>
  <c r="B90" i="20"/>
  <c r="C90" i="20"/>
  <c r="A91" i="20"/>
  <c r="B91" i="20"/>
  <c r="C91" i="20"/>
  <c r="A92" i="20"/>
  <c r="B92" i="20"/>
  <c r="C92" i="20"/>
  <c r="A93" i="20"/>
  <c r="B93" i="20"/>
  <c r="C93" i="20"/>
  <c r="A94" i="20"/>
  <c r="B94" i="20"/>
  <c r="C94" i="20"/>
  <c r="A95" i="20"/>
  <c r="B95" i="20"/>
  <c r="C95" i="20"/>
  <c r="A96" i="20"/>
  <c r="B96" i="20"/>
  <c r="C96" i="20"/>
  <c r="A97" i="20"/>
  <c r="B97" i="20"/>
  <c r="C97" i="20"/>
  <c r="A98" i="20"/>
  <c r="B98" i="20"/>
  <c r="C98" i="20"/>
  <c r="A99" i="20"/>
  <c r="B99" i="20"/>
  <c r="C99" i="20"/>
  <c r="A100" i="20"/>
  <c r="B100" i="20"/>
  <c r="C100" i="20"/>
  <c r="A101" i="20"/>
  <c r="B101" i="20"/>
  <c r="C101" i="20"/>
  <c r="A102" i="20"/>
  <c r="B102" i="20"/>
  <c r="C102" i="20"/>
  <c r="A103" i="20"/>
  <c r="B103" i="20"/>
  <c r="C103" i="20"/>
  <c r="A104" i="20"/>
  <c r="B104" i="20"/>
  <c r="C104" i="20"/>
  <c r="A105" i="20"/>
  <c r="B105" i="20"/>
  <c r="C105" i="20"/>
  <c r="A106" i="20"/>
  <c r="B106" i="20"/>
  <c r="C106" i="20"/>
  <c r="A107" i="20"/>
  <c r="B107" i="20"/>
  <c r="C107" i="20"/>
  <c r="A108" i="20"/>
  <c r="B108" i="20"/>
  <c r="C108" i="20"/>
  <c r="A109" i="20"/>
  <c r="B109" i="20"/>
  <c r="C109" i="20"/>
  <c r="A110" i="20"/>
  <c r="B110" i="20"/>
  <c r="C110" i="20"/>
  <c r="A111" i="20"/>
  <c r="B111" i="20"/>
  <c r="C111" i="20"/>
  <c r="A112" i="20"/>
  <c r="B112" i="20"/>
  <c r="C112" i="20"/>
  <c r="A113" i="20"/>
  <c r="B113" i="20"/>
  <c r="C113" i="20"/>
  <c r="A114" i="20"/>
  <c r="B114" i="20"/>
  <c r="C114" i="20"/>
  <c r="A115" i="20"/>
  <c r="B115" i="20"/>
  <c r="C115" i="20"/>
  <c r="A116" i="20"/>
  <c r="B116" i="20"/>
  <c r="C116" i="20"/>
  <c r="A117" i="20"/>
  <c r="B117" i="20"/>
  <c r="C117" i="20"/>
  <c r="A118" i="20"/>
  <c r="B118" i="20"/>
  <c r="C118" i="20"/>
  <c r="A119" i="20"/>
  <c r="B119" i="20"/>
  <c r="C119" i="20"/>
  <c r="A120" i="20"/>
  <c r="B120" i="20"/>
  <c r="C120" i="20"/>
  <c r="A121" i="20"/>
  <c r="B121" i="20"/>
  <c r="C121" i="20"/>
  <c r="A122" i="20"/>
  <c r="B122" i="20"/>
  <c r="C122" i="20"/>
  <c r="A123" i="20"/>
  <c r="B123" i="20"/>
  <c r="C123" i="20"/>
  <c r="A124" i="20"/>
  <c r="B124" i="20"/>
  <c r="C124" i="20"/>
  <c r="A125" i="20"/>
  <c r="B125" i="20"/>
  <c r="C125" i="20"/>
  <c r="A126" i="20"/>
  <c r="B126" i="20"/>
  <c r="C126" i="20"/>
  <c r="A127" i="20"/>
  <c r="B127" i="20"/>
  <c r="C127" i="20"/>
  <c r="A128" i="20"/>
  <c r="B128" i="20"/>
  <c r="C128" i="20"/>
  <c r="A129" i="20"/>
  <c r="B129" i="20"/>
  <c r="C129" i="20"/>
  <c r="A130" i="20"/>
  <c r="B130" i="20"/>
  <c r="C130" i="20"/>
  <c r="A131" i="20"/>
  <c r="B131" i="20"/>
  <c r="C131" i="20"/>
  <c r="A132" i="20"/>
  <c r="B132" i="20"/>
  <c r="C132" i="20"/>
  <c r="A133" i="20"/>
  <c r="B133" i="20"/>
  <c r="C133" i="20"/>
  <c r="A134" i="20"/>
  <c r="B134" i="20"/>
  <c r="C134" i="20"/>
  <c r="A135" i="20"/>
  <c r="B135" i="20"/>
  <c r="C135" i="20"/>
  <c r="A136" i="20"/>
  <c r="B136" i="20"/>
  <c r="C136" i="20"/>
  <c r="A137" i="20"/>
  <c r="B137" i="20"/>
  <c r="C137" i="20"/>
  <c r="A138" i="20"/>
  <c r="B138" i="20"/>
  <c r="C138" i="20"/>
  <c r="A139" i="20"/>
  <c r="B139" i="20"/>
  <c r="C139" i="20"/>
  <c r="A140" i="20"/>
  <c r="B140" i="20"/>
  <c r="C140" i="20"/>
  <c r="A141" i="20"/>
  <c r="B141" i="20"/>
  <c r="C141" i="20"/>
  <c r="A142" i="20"/>
  <c r="B142" i="20"/>
  <c r="C142" i="20"/>
  <c r="A143" i="20"/>
  <c r="B143" i="20"/>
  <c r="C143" i="20"/>
  <c r="A144" i="20"/>
  <c r="B144" i="20"/>
  <c r="C144" i="20"/>
  <c r="A145" i="20"/>
  <c r="B145" i="20"/>
  <c r="C145" i="20"/>
  <c r="A146" i="20"/>
  <c r="B146" i="20"/>
  <c r="C146" i="20"/>
  <c r="A147" i="20"/>
  <c r="B147" i="20"/>
  <c r="C147" i="20"/>
  <c r="A148" i="20"/>
  <c r="B148" i="20"/>
  <c r="C148" i="20"/>
  <c r="A149" i="20"/>
  <c r="B149" i="20"/>
  <c r="C149" i="20"/>
  <c r="A150" i="20"/>
  <c r="B150" i="20"/>
  <c r="C150" i="20"/>
  <c r="A151" i="20"/>
  <c r="B151" i="20"/>
  <c r="C151" i="20"/>
  <c r="A152" i="20"/>
  <c r="B152" i="20"/>
  <c r="C152" i="20"/>
  <c r="A153" i="20"/>
  <c r="B153" i="20"/>
  <c r="C153" i="20"/>
  <c r="A154" i="20"/>
  <c r="B154" i="20"/>
  <c r="C154" i="20"/>
  <c r="A155" i="20"/>
  <c r="B155" i="20"/>
  <c r="C155" i="20"/>
  <c r="A156" i="20"/>
  <c r="B156" i="20"/>
  <c r="C156" i="20"/>
  <c r="A157" i="20"/>
  <c r="B157" i="20"/>
  <c r="C157" i="20"/>
  <c r="A158" i="20"/>
  <c r="B158" i="20"/>
  <c r="C158" i="20"/>
  <c r="A159" i="20"/>
  <c r="B159" i="20"/>
  <c r="C159" i="20"/>
  <c r="A160" i="20"/>
  <c r="B160" i="20"/>
  <c r="C160" i="20"/>
  <c r="A161" i="20"/>
  <c r="B161" i="20"/>
  <c r="C161" i="20"/>
  <c r="A162" i="20"/>
  <c r="B162" i="20"/>
  <c r="C162" i="20"/>
  <c r="A163" i="20"/>
  <c r="B163" i="20"/>
  <c r="C163" i="20"/>
  <c r="A164" i="20"/>
  <c r="B164" i="20"/>
  <c r="C164" i="20"/>
  <c r="A165" i="20"/>
  <c r="B165" i="20"/>
  <c r="C165" i="20"/>
  <c r="A166" i="20"/>
  <c r="B166" i="20"/>
  <c r="C166" i="20"/>
  <c r="A167" i="20"/>
  <c r="B167" i="20"/>
  <c r="C167" i="20"/>
  <c r="A168" i="20"/>
  <c r="B168" i="20"/>
  <c r="C168" i="20"/>
  <c r="A169" i="20"/>
  <c r="B169" i="20"/>
  <c r="C169" i="20"/>
  <c r="A170" i="20"/>
  <c r="B170" i="20"/>
  <c r="C170" i="20"/>
  <c r="A171" i="20"/>
  <c r="B171" i="20"/>
  <c r="C171" i="20"/>
  <c r="A172" i="20"/>
  <c r="B172" i="20"/>
  <c r="C172" i="20"/>
  <c r="A173" i="20"/>
  <c r="B173" i="20"/>
  <c r="C173" i="20"/>
  <c r="A174" i="20"/>
  <c r="B174" i="20"/>
  <c r="C174" i="20"/>
  <c r="A175" i="20"/>
  <c r="B175" i="20"/>
  <c r="C175" i="20"/>
  <c r="A176" i="20"/>
  <c r="B176" i="20"/>
  <c r="C176" i="20"/>
  <c r="A177" i="20"/>
  <c r="B177" i="20"/>
  <c r="C177" i="20"/>
  <c r="A178" i="20"/>
  <c r="B178" i="20"/>
  <c r="C178" i="20"/>
  <c r="A179" i="20"/>
  <c r="B179" i="20"/>
  <c r="C179" i="20"/>
  <c r="A180" i="20"/>
  <c r="B180" i="20"/>
  <c r="C180" i="20"/>
  <c r="A181" i="20"/>
  <c r="B181" i="20"/>
  <c r="C181" i="20"/>
  <c r="A182" i="20"/>
  <c r="B182" i="20"/>
  <c r="C182" i="20"/>
  <c r="A183" i="20"/>
  <c r="B183" i="20"/>
  <c r="C183" i="20"/>
  <c r="A184" i="20"/>
  <c r="B184" i="20"/>
  <c r="C184" i="20"/>
  <c r="A185" i="20"/>
  <c r="B185" i="20"/>
  <c r="C185" i="20"/>
  <c r="A186" i="20"/>
  <c r="B186" i="20"/>
  <c r="C186" i="20"/>
  <c r="A187" i="20"/>
  <c r="B187" i="20"/>
  <c r="C187" i="20"/>
  <c r="A188" i="20"/>
  <c r="B188" i="20"/>
  <c r="C188" i="20"/>
  <c r="A189" i="20"/>
  <c r="B189" i="20"/>
  <c r="C189" i="20"/>
  <c r="A190" i="20"/>
  <c r="B190" i="20"/>
  <c r="C190" i="20"/>
  <c r="A191" i="20"/>
  <c r="B191" i="20"/>
  <c r="C191" i="20"/>
  <c r="A192" i="20"/>
  <c r="B192" i="20"/>
  <c r="C192" i="20"/>
  <c r="A193" i="20"/>
  <c r="B193" i="20"/>
  <c r="C193" i="20"/>
  <c r="A194" i="20"/>
  <c r="B194" i="20"/>
  <c r="C194" i="20"/>
  <c r="A195" i="20"/>
  <c r="B195" i="20"/>
  <c r="C195" i="20"/>
  <c r="A196" i="20"/>
  <c r="B196" i="20"/>
  <c r="C196" i="20"/>
  <c r="C17" i="20"/>
  <c r="B17" i="20"/>
  <c r="A17" i="20"/>
  <c r="Z196" i="20"/>
  <c r="Y196" i="20"/>
  <c r="X196" i="20"/>
  <c r="W196" i="20"/>
  <c r="Z195" i="20"/>
  <c r="Y195" i="20"/>
  <c r="X195" i="20"/>
  <c r="W195" i="20"/>
  <c r="Z194" i="20"/>
  <c r="Y194" i="20"/>
  <c r="X194" i="20"/>
  <c r="W194" i="20"/>
  <c r="Z193" i="20"/>
  <c r="Y193" i="20"/>
  <c r="X193" i="20"/>
  <c r="W193" i="20"/>
  <c r="Z192" i="20"/>
  <c r="Y192" i="20"/>
  <c r="X192" i="20"/>
  <c r="W192" i="20"/>
  <c r="Z191" i="20"/>
  <c r="Y191" i="20"/>
  <c r="X191" i="20"/>
  <c r="W191" i="20"/>
  <c r="Z190" i="20"/>
  <c r="Y190" i="20"/>
  <c r="X190" i="20"/>
  <c r="W190" i="20"/>
  <c r="Z189" i="20"/>
  <c r="Y189" i="20"/>
  <c r="X189" i="20"/>
  <c r="W189" i="20"/>
  <c r="Z188" i="20"/>
  <c r="Y188" i="20"/>
  <c r="X188" i="20"/>
  <c r="W188" i="20"/>
  <c r="Z187" i="20"/>
  <c r="Y187" i="20"/>
  <c r="X187" i="20"/>
  <c r="W187" i="20"/>
  <c r="Z186" i="20"/>
  <c r="Y186" i="20"/>
  <c r="X186" i="20"/>
  <c r="W186" i="20"/>
  <c r="Z185" i="20"/>
  <c r="Y185" i="20"/>
  <c r="X185" i="20"/>
  <c r="W185" i="20"/>
  <c r="Z184" i="20"/>
  <c r="Y184" i="20"/>
  <c r="X184" i="20"/>
  <c r="W184" i="20"/>
  <c r="Z183" i="20"/>
  <c r="Y183" i="20"/>
  <c r="X183" i="20"/>
  <c r="W183" i="20"/>
  <c r="Z182" i="20"/>
  <c r="Y182" i="20"/>
  <c r="X182" i="20"/>
  <c r="W182" i="20"/>
  <c r="Z181" i="20"/>
  <c r="Y181" i="20"/>
  <c r="X181" i="20"/>
  <c r="W181" i="20"/>
  <c r="Z180" i="20"/>
  <c r="Y180" i="20"/>
  <c r="X180" i="20"/>
  <c r="W180" i="20"/>
  <c r="Z179" i="20"/>
  <c r="Y179" i="20"/>
  <c r="X179" i="20"/>
  <c r="W179" i="20"/>
  <c r="Z178" i="20"/>
  <c r="Y178" i="20"/>
  <c r="X178" i="20"/>
  <c r="W178" i="20"/>
  <c r="Z177" i="20"/>
  <c r="Y177" i="20"/>
  <c r="X177" i="20"/>
  <c r="W177" i="20"/>
  <c r="Z176" i="20"/>
  <c r="Y176" i="20"/>
  <c r="X176" i="20"/>
  <c r="W176" i="20"/>
  <c r="Z175" i="20"/>
  <c r="Y175" i="20"/>
  <c r="X175" i="20"/>
  <c r="W175" i="20"/>
  <c r="Z174" i="20"/>
  <c r="Y174" i="20"/>
  <c r="X174" i="20"/>
  <c r="W174" i="20"/>
  <c r="Z173" i="20"/>
  <c r="Y173" i="20"/>
  <c r="X173" i="20"/>
  <c r="W173" i="20"/>
  <c r="Z172" i="20"/>
  <c r="Y172" i="20"/>
  <c r="X172" i="20"/>
  <c r="W172" i="20"/>
  <c r="Z171" i="20"/>
  <c r="Y171" i="20"/>
  <c r="X171" i="20"/>
  <c r="W171" i="20"/>
  <c r="Z170" i="20"/>
  <c r="Y170" i="20"/>
  <c r="X170" i="20"/>
  <c r="W170" i="20"/>
  <c r="Z169" i="20"/>
  <c r="Y169" i="20"/>
  <c r="X169" i="20"/>
  <c r="W169" i="20"/>
  <c r="Z168" i="20"/>
  <c r="Y168" i="20"/>
  <c r="X168" i="20"/>
  <c r="W168" i="20"/>
  <c r="Z167" i="20"/>
  <c r="Y167" i="20"/>
  <c r="X167" i="20"/>
  <c r="W167" i="20"/>
  <c r="Z166" i="20"/>
  <c r="Y166" i="20"/>
  <c r="X166" i="20"/>
  <c r="W166" i="20"/>
  <c r="Z165" i="20"/>
  <c r="Y165" i="20"/>
  <c r="X165" i="20"/>
  <c r="W165" i="20"/>
  <c r="Z164" i="20"/>
  <c r="Y164" i="20"/>
  <c r="X164" i="20"/>
  <c r="W164" i="20"/>
  <c r="Z163" i="20"/>
  <c r="Y163" i="20"/>
  <c r="X163" i="20"/>
  <c r="W163" i="20"/>
  <c r="Z162" i="20"/>
  <c r="Y162" i="20"/>
  <c r="X162" i="20"/>
  <c r="W162" i="20"/>
  <c r="Z161" i="20"/>
  <c r="Y161" i="20"/>
  <c r="X161" i="20"/>
  <c r="W161" i="20"/>
  <c r="Z160" i="20"/>
  <c r="Y160" i="20"/>
  <c r="X160" i="20"/>
  <c r="W160" i="20"/>
  <c r="Z159" i="20"/>
  <c r="Y159" i="20"/>
  <c r="X159" i="20"/>
  <c r="W159" i="20"/>
  <c r="Z158" i="20"/>
  <c r="Y158" i="20"/>
  <c r="X158" i="20"/>
  <c r="W158" i="20"/>
  <c r="Z157" i="20"/>
  <c r="Y157" i="20"/>
  <c r="X157" i="20"/>
  <c r="W157" i="20"/>
  <c r="Z156" i="20"/>
  <c r="Y156" i="20"/>
  <c r="X156" i="20"/>
  <c r="W156" i="20"/>
  <c r="Z155" i="20"/>
  <c r="Y155" i="20"/>
  <c r="X155" i="20"/>
  <c r="W155" i="20"/>
  <c r="Z154" i="20"/>
  <c r="Y154" i="20"/>
  <c r="X154" i="20"/>
  <c r="W154" i="20"/>
  <c r="Z153" i="20"/>
  <c r="Y153" i="20"/>
  <c r="X153" i="20"/>
  <c r="W153" i="20"/>
  <c r="Z152" i="20"/>
  <c r="Y152" i="20"/>
  <c r="X152" i="20"/>
  <c r="W152" i="20"/>
  <c r="Z151" i="20"/>
  <c r="Y151" i="20"/>
  <c r="X151" i="20"/>
  <c r="W151" i="20"/>
  <c r="Z150" i="20"/>
  <c r="Y150" i="20"/>
  <c r="X150" i="20"/>
  <c r="W150" i="20"/>
  <c r="Z149" i="20"/>
  <c r="Y149" i="20"/>
  <c r="X149" i="20"/>
  <c r="W149" i="20"/>
  <c r="Z148" i="20"/>
  <c r="Y148" i="20"/>
  <c r="X148" i="20"/>
  <c r="W148" i="20"/>
  <c r="Z147" i="20"/>
  <c r="Y147" i="20"/>
  <c r="X147" i="20"/>
  <c r="W147" i="20"/>
  <c r="Z146" i="20"/>
  <c r="Y146" i="20"/>
  <c r="X146" i="20"/>
  <c r="W146" i="20"/>
  <c r="Z145" i="20"/>
  <c r="Y145" i="20"/>
  <c r="X145" i="20"/>
  <c r="W145" i="20"/>
  <c r="Z144" i="20"/>
  <c r="Y144" i="20"/>
  <c r="X144" i="20"/>
  <c r="W144" i="20"/>
  <c r="Z143" i="20"/>
  <c r="Y143" i="20"/>
  <c r="X143" i="20"/>
  <c r="W143" i="20"/>
  <c r="Z142" i="20"/>
  <c r="Y142" i="20"/>
  <c r="X142" i="20"/>
  <c r="W142" i="20"/>
  <c r="Z141" i="20"/>
  <c r="Y141" i="20"/>
  <c r="X141" i="20"/>
  <c r="W141" i="20"/>
  <c r="Z140" i="20"/>
  <c r="Y140" i="20"/>
  <c r="X140" i="20"/>
  <c r="W140" i="20"/>
  <c r="Z139" i="20"/>
  <c r="Y139" i="20"/>
  <c r="X139" i="20"/>
  <c r="W139" i="20"/>
  <c r="Z138" i="20"/>
  <c r="Y138" i="20"/>
  <c r="X138" i="20"/>
  <c r="W138" i="20"/>
  <c r="Z137" i="20"/>
  <c r="Y137" i="20"/>
  <c r="X137" i="20"/>
  <c r="W137" i="20"/>
  <c r="Z136" i="20"/>
  <c r="Y136" i="20"/>
  <c r="X136" i="20"/>
  <c r="W136" i="20"/>
  <c r="Z135" i="20"/>
  <c r="Y135" i="20"/>
  <c r="X135" i="20"/>
  <c r="W135" i="20"/>
  <c r="Z134" i="20"/>
  <c r="Y134" i="20"/>
  <c r="X134" i="20"/>
  <c r="W134" i="20"/>
  <c r="Z133" i="20"/>
  <c r="Y133" i="20"/>
  <c r="X133" i="20"/>
  <c r="W133" i="20"/>
  <c r="Z132" i="20"/>
  <c r="Y132" i="20"/>
  <c r="X132" i="20"/>
  <c r="W132" i="20"/>
  <c r="Z131" i="20"/>
  <c r="Y131" i="20"/>
  <c r="X131" i="20"/>
  <c r="W131" i="20"/>
  <c r="Z130" i="20"/>
  <c r="Y130" i="20"/>
  <c r="X130" i="20"/>
  <c r="W130" i="20"/>
  <c r="Z129" i="20"/>
  <c r="Y129" i="20"/>
  <c r="X129" i="20"/>
  <c r="W129" i="20"/>
  <c r="Z128" i="20"/>
  <c r="Y128" i="20"/>
  <c r="X128" i="20"/>
  <c r="W128" i="20"/>
  <c r="Z127" i="20"/>
  <c r="Y127" i="20"/>
  <c r="X127" i="20"/>
  <c r="W127" i="20"/>
  <c r="Z126" i="20"/>
  <c r="Y126" i="20"/>
  <c r="X126" i="20"/>
  <c r="W126" i="20"/>
  <c r="Z125" i="20"/>
  <c r="Y125" i="20"/>
  <c r="X125" i="20"/>
  <c r="W125" i="20"/>
  <c r="Z124" i="20"/>
  <c r="Y124" i="20"/>
  <c r="X124" i="20"/>
  <c r="W124" i="20"/>
  <c r="Z123" i="20"/>
  <c r="Y123" i="20"/>
  <c r="X123" i="20"/>
  <c r="W123" i="20"/>
  <c r="Z122" i="20"/>
  <c r="Y122" i="20"/>
  <c r="X122" i="20"/>
  <c r="W122" i="20"/>
  <c r="Z121" i="20"/>
  <c r="Y121" i="20"/>
  <c r="X121" i="20"/>
  <c r="W121" i="20"/>
  <c r="Z120" i="20"/>
  <c r="Y120" i="20"/>
  <c r="X120" i="20"/>
  <c r="W120" i="20"/>
  <c r="Z119" i="20"/>
  <c r="Y119" i="20"/>
  <c r="X119" i="20"/>
  <c r="W119" i="20"/>
  <c r="Z118" i="20"/>
  <c r="Y118" i="20"/>
  <c r="X118" i="20"/>
  <c r="W118" i="20"/>
  <c r="Z117" i="20"/>
  <c r="Y117" i="20"/>
  <c r="X117" i="20"/>
  <c r="W117" i="20"/>
  <c r="Z116" i="20"/>
  <c r="Y116" i="20"/>
  <c r="X116" i="20"/>
  <c r="W116" i="20"/>
  <c r="Z115" i="20"/>
  <c r="Y115" i="20"/>
  <c r="X115" i="20"/>
  <c r="W115" i="20"/>
  <c r="Z114" i="20"/>
  <c r="Y114" i="20"/>
  <c r="X114" i="20"/>
  <c r="W114" i="20"/>
  <c r="Z113" i="20"/>
  <c r="Y113" i="20"/>
  <c r="X113" i="20"/>
  <c r="W113" i="20"/>
  <c r="Z112" i="20"/>
  <c r="Y112" i="20"/>
  <c r="X112" i="20"/>
  <c r="W112" i="20"/>
  <c r="Z111" i="20"/>
  <c r="Y111" i="20"/>
  <c r="X111" i="20"/>
  <c r="W111" i="20"/>
  <c r="Z110" i="20"/>
  <c r="Y110" i="20"/>
  <c r="X110" i="20"/>
  <c r="W110" i="20"/>
  <c r="Z109" i="20"/>
  <c r="Y109" i="20"/>
  <c r="X109" i="20"/>
  <c r="W109" i="20"/>
  <c r="Z108" i="20"/>
  <c r="Y108" i="20"/>
  <c r="X108" i="20"/>
  <c r="W108" i="20"/>
  <c r="Z107" i="20"/>
  <c r="Y107" i="20"/>
  <c r="X107" i="20"/>
  <c r="W107" i="20"/>
  <c r="Z106" i="20"/>
  <c r="Y106" i="20"/>
  <c r="X106" i="20"/>
  <c r="W106" i="20"/>
  <c r="Z105" i="20"/>
  <c r="Y105" i="20"/>
  <c r="X105" i="20"/>
  <c r="W105" i="20"/>
  <c r="Z104" i="20"/>
  <c r="Y104" i="20"/>
  <c r="X104" i="20"/>
  <c r="W104" i="20"/>
  <c r="Z103" i="20"/>
  <c r="Y103" i="20"/>
  <c r="X103" i="20"/>
  <c r="W103" i="20"/>
  <c r="Z102" i="20"/>
  <c r="Y102" i="20"/>
  <c r="X102" i="20"/>
  <c r="W102" i="20"/>
  <c r="Z101" i="20"/>
  <c r="Y101" i="20"/>
  <c r="X101" i="20"/>
  <c r="W101" i="20"/>
  <c r="Z100" i="20"/>
  <c r="Y100" i="20"/>
  <c r="X100" i="20"/>
  <c r="W100" i="20"/>
  <c r="Z99" i="20"/>
  <c r="Y99" i="20"/>
  <c r="X99" i="20"/>
  <c r="W99" i="20"/>
  <c r="Z98" i="20"/>
  <c r="Y98" i="20"/>
  <c r="X98" i="20"/>
  <c r="W98" i="20"/>
  <c r="Z97" i="20"/>
  <c r="Y97" i="20"/>
  <c r="X97" i="20"/>
  <c r="W97" i="20"/>
  <c r="Z96" i="20"/>
  <c r="Y96" i="20"/>
  <c r="X96" i="20"/>
  <c r="W96" i="20"/>
  <c r="Z95" i="20"/>
  <c r="Y95" i="20"/>
  <c r="X95" i="20"/>
  <c r="W95" i="20"/>
  <c r="Z94" i="20"/>
  <c r="Y94" i="20"/>
  <c r="X94" i="20"/>
  <c r="W94" i="20"/>
  <c r="Z93" i="20"/>
  <c r="Y93" i="20"/>
  <c r="X93" i="20"/>
  <c r="W93" i="20"/>
  <c r="Z92" i="20"/>
  <c r="Y92" i="20"/>
  <c r="X92" i="20"/>
  <c r="W92" i="20"/>
  <c r="Z91" i="20"/>
  <c r="Y91" i="20"/>
  <c r="X91" i="20"/>
  <c r="W91" i="20"/>
  <c r="Z90" i="20"/>
  <c r="Y90" i="20"/>
  <c r="X90" i="20"/>
  <c r="W90" i="20"/>
  <c r="Z89" i="20"/>
  <c r="Y89" i="20"/>
  <c r="X89" i="20"/>
  <c r="W89" i="20"/>
  <c r="Z88" i="20"/>
  <c r="Y88" i="20"/>
  <c r="X88" i="20"/>
  <c r="W88" i="20"/>
  <c r="Z87" i="20"/>
  <c r="Y87" i="20"/>
  <c r="X87" i="20"/>
  <c r="W87" i="20"/>
  <c r="Z86" i="20"/>
  <c r="Y86" i="20"/>
  <c r="X86" i="20"/>
  <c r="W86" i="20"/>
  <c r="Z85" i="20"/>
  <c r="Y85" i="20"/>
  <c r="X85" i="20"/>
  <c r="W85" i="20"/>
  <c r="Z84" i="20"/>
  <c r="Y84" i="20"/>
  <c r="X84" i="20"/>
  <c r="W84" i="20"/>
  <c r="Z83" i="20"/>
  <c r="Y83" i="20"/>
  <c r="X83" i="20"/>
  <c r="W83" i="20"/>
  <c r="Z82" i="20"/>
  <c r="Y82" i="20"/>
  <c r="X82" i="20"/>
  <c r="W82" i="20"/>
  <c r="Z81" i="20"/>
  <c r="Y81" i="20"/>
  <c r="X81" i="20"/>
  <c r="W81" i="20"/>
  <c r="Z80" i="20"/>
  <c r="Y80" i="20"/>
  <c r="X80" i="20"/>
  <c r="W80" i="20"/>
  <c r="Z79" i="20"/>
  <c r="Y79" i="20"/>
  <c r="X79" i="20"/>
  <c r="W79" i="20"/>
  <c r="Z78" i="20"/>
  <c r="Y78" i="20"/>
  <c r="X78" i="20"/>
  <c r="W78" i="20"/>
  <c r="Z77" i="20"/>
  <c r="Y77" i="20"/>
  <c r="X77" i="20"/>
  <c r="W77" i="20"/>
  <c r="Z76" i="20"/>
  <c r="Y76" i="20"/>
  <c r="X76" i="20"/>
  <c r="W76" i="20"/>
  <c r="Z75" i="20"/>
  <c r="Y75" i="20"/>
  <c r="X75" i="20"/>
  <c r="W75" i="20"/>
  <c r="Z74" i="20"/>
  <c r="Y74" i="20"/>
  <c r="X74" i="20"/>
  <c r="W74" i="20"/>
  <c r="Z73" i="20"/>
  <c r="Y73" i="20"/>
  <c r="X73" i="20"/>
  <c r="W73" i="20"/>
  <c r="Z72" i="20"/>
  <c r="Y72" i="20"/>
  <c r="X72" i="20"/>
  <c r="W72" i="20"/>
  <c r="Z71" i="20"/>
  <c r="Y71" i="20"/>
  <c r="X71" i="20"/>
  <c r="W71" i="20"/>
  <c r="Z70" i="20"/>
  <c r="Y70" i="20"/>
  <c r="X70" i="20"/>
  <c r="W70" i="20"/>
  <c r="Z69" i="20"/>
  <c r="Y69" i="20"/>
  <c r="X69" i="20"/>
  <c r="W69" i="20"/>
  <c r="Z68" i="20"/>
  <c r="Y68" i="20"/>
  <c r="X68" i="20"/>
  <c r="W68" i="20"/>
  <c r="Z67" i="20"/>
  <c r="Y67" i="20"/>
  <c r="X67" i="20"/>
  <c r="W67" i="20"/>
  <c r="Z66" i="20"/>
  <c r="Y66" i="20"/>
  <c r="X66" i="20"/>
  <c r="W66" i="20"/>
  <c r="Z65" i="20"/>
  <c r="Y65" i="20"/>
  <c r="X65" i="20"/>
  <c r="W65" i="20"/>
  <c r="Z64" i="20"/>
  <c r="Y64" i="20"/>
  <c r="X64" i="20"/>
  <c r="W64" i="20"/>
  <c r="Z63" i="20"/>
  <c r="Y63" i="20"/>
  <c r="X63" i="20"/>
  <c r="W63" i="20"/>
  <c r="Z62" i="20"/>
  <c r="Y62" i="20"/>
  <c r="X62" i="20"/>
  <c r="W62" i="20"/>
  <c r="Z61" i="20"/>
  <c r="Y61" i="20"/>
  <c r="X61" i="20"/>
  <c r="W61" i="20"/>
  <c r="Z60" i="20"/>
  <c r="Y60" i="20"/>
  <c r="X60" i="20"/>
  <c r="W60" i="20"/>
  <c r="Z59" i="20"/>
  <c r="Y59" i="20"/>
  <c r="X59" i="20"/>
  <c r="W59" i="20"/>
  <c r="Z58" i="20"/>
  <c r="Y58" i="20"/>
  <c r="X58" i="20"/>
  <c r="W58" i="20"/>
  <c r="Z57" i="20"/>
  <c r="Y57" i="20"/>
  <c r="X57" i="20"/>
  <c r="W57" i="20"/>
  <c r="Z56" i="20"/>
  <c r="Y56" i="20"/>
  <c r="X56" i="20"/>
  <c r="W56" i="20"/>
  <c r="Z55" i="20"/>
  <c r="Y55" i="20"/>
  <c r="X55" i="20"/>
  <c r="W55" i="20"/>
  <c r="Z54" i="20"/>
  <c r="Y54" i="20"/>
  <c r="X54" i="20"/>
  <c r="W54" i="20"/>
  <c r="Z53" i="20"/>
  <c r="Y53" i="20"/>
  <c r="X53" i="20"/>
  <c r="W53" i="20"/>
  <c r="Z52" i="20"/>
  <c r="Y52" i="20"/>
  <c r="X52" i="20"/>
  <c r="W52" i="20"/>
  <c r="Z51" i="20"/>
  <c r="Y51" i="20"/>
  <c r="X51" i="20"/>
  <c r="W51" i="20"/>
  <c r="Z50" i="20"/>
  <c r="Y50" i="20"/>
  <c r="X50" i="20"/>
  <c r="W50" i="20"/>
  <c r="Z49" i="20"/>
  <c r="Y49" i="20"/>
  <c r="X49" i="20"/>
  <c r="W49" i="20"/>
  <c r="Z48" i="20"/>
  <c r="Y48" i="20"/>
  <c r="X48" i="20"/>
  <c r="W48" i="20"/>
  <c r="Z47" i="20"/>
  <c r="Y47" i="20"/>
  <c r="X47" i="20"/>
  <c r="W47" i="20"/>
  <c r="Z46" i="20"/>
  <c r="Y46" i="20"/>
  <c r="X46" i="20"/>
  <c r="W46" i="20"/>
  <c r="Z45" i="20"/>
  <c r="Y45" i="20"/>
  <c r="X45" i="20"/>
  <c r="W45" i="20"/>
  <c r="Z44" i="20"/>
  <c r="Y44" i="20"/>
  <c r="X44" i="20"/>
  <c r="W44" i="20"/>
  <c r="Z43" i="20"/>
  <c r="Y43" i="20"/>
  <c r="X43" i="20"/>
  <c r="W43" i="20"/>
  <c r="Z42" i="20"/>
  <c r="Y42" i="20"/>
  <c r="X42" i="20"/>
  <c r="W42" i="20"/>
  <c r="Z41" i="20"/>
  <c r="Y41" i="20"/>
  <c r="X41" i="20"/>
  <c r="W41" i="20"/>
  <c r="Z40" i="20"/>
  <c r="Y40" i="20"/>
  <c r="X40" i="20"/>
  <c r="W40" i="20"/>
  <c r="Z39" i="20"/>
  <c r="Y39" i="20"/>
  <c r="X39" i="20"/>
  <c r="W39" i="20"/>
  <c r="Z38" i="20"/>
  <c r="Y38" i="20"/>
  <c r="X38" i="20"/>
  <c r="W38" i="20"/>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9" i="20"/>
  <c r="Y29" i="20"/>
  <c r="X29" i="20"/>
  <c r="W29" i="20"/>
  <c r="Z28" i="20"/>
  <c r="Y28" i="20"/>
  <c r="X28" i="20"/>
  <c r="W28" i="20"/>
  <c r="Z27" i="20"/>
  <c r="Y27" i="20"/>
  <c r="X27" i="20"/>
  <c r="W27" i="20"/>
  <c r="Z26" i="20"/>
  <c r="Y26" i="20"/>
  <c r="X26" i="20"/>
  <c r="W26" i="20"/>
  <c r="Z25" i="20"/>
  <c r="Y25" i="20"/>
  <c r="X25" i="20"/>
  <c r="W25" i="20"/>
  <c r="Z24" i="20"/>
  <c r="Y24" i="20"/>
  <c r="X24" i="20"/>
  <c r="W24" i="20"/>
  <c r="Z23" i="20"/>
  <c r="Y23" i="20"/>
  <c r="X23" i="20"/>
  <c r="W23" i="20"/>
  <c r="Z22" i="20"/>
  <c r="Y22" i="20"/>
  <c r="X22" i="20"/>
  <c r="W22" i="20"/>
  <c r="Z21" i="20"/>
  <c r="Y21" i="20"/>
  <c r="X21" i="20"/>
  <c r="W21" i="20"/>
  <c r="Z20" i="20"/>
  <c r="Y20" i="20"/>
  <c r="X20" i="20"/>
  <c r="W20" i="20"/>
  <c r="Z19" i="20"/>
  <c r="Y19" i="20"/>
  <c r="X19" i="20"/>
  <c r="W19" i="20"/>
  <c r="Z18" i="20"/>
  <c r="Y18" i="20"/>
  <c r="X18" i="20"/>
  <c r="W18" i="20"/>
  <c r="Z17" i="20"/>
  <c r="Y17" i="20"/>
  <c r="X17" i="20"/>
  <c r="W17" i="20"/>
  <c r="U16" i="20"/>
  <c r="T16" i="20"/>
  <c r="S16" i="20"/>
  <c r="R16" i="20"/>
  <c r="Q16" i="20"/>
  <c r="P16" i="20"/>
  <c r="O16" i="20"/>
  <c r="N16" i="20"/>
  <c r="M16" i="20"/>
  <c r="L16" i="20"/>
  <c r="J16" i="20"/>
  <c r="I16" i="20"/>
  <c r="H16" i="20"/>
  <c r="G16" i="20"/>
  <c r="F16" i="20"/>
  <c r="E16" i="20"/>
  <c r="D16" i="20"/>
  <c r="AE133" i="20" l="1"/>
  <c r="AE125" i="20"/>
  <c r="AE93" i="20"/>
  <c r="AD77" i="20"/>
  <c r="AE61" i="20"/>
  <c r="AD45" i="20"/>
  <c r="AD196" i="20"/>
  <c r="AD188" i="20"/>
  <c r="AD180" i="20"/>
  <c r="AD172" i="20"/>
  <c r="AD164" i="20"/>
  <c r="AD156" i="20"/>
  <c r="AC192" i="20"/>
  <c r="AE184" i="20"/>
  <c r="AC176" i="20"/>
  <c r="AE168" i="20"/>
  <c r="AB160" i="20"/>
  <c r="AE152" i="20"/>
  <c r="AB144" i="20"/>
  <c r="AC136" i="20"/>
  <c r="AC120" i="20"/>
  <c r="AB112" i="20"/>
  <c r="AC80" i="20"/>
  <c r="AC64" i="20"/>
  <c r="AC48" i="20"/>
  <c r="AC32" i="20"/>
  <c r="AB157" i="20"/>
  <c r="AB141" i="20"/>
  <c r="AE29" i="20"/>
  <c r="AB194" i="20"/>
  <c r="AD178" i="20"/>
  <c r="AD162" i="20"/>
  <c r="AD146" i="20"/>
  <c r="AC90" i="20"/>
  <c r="AB74" i="20"/>
  <c r="AC58" i="20"/>
  <c r="AB42" i="20"/>
  <c r="AC18" i="20"/>
  <c r="AB189" i="20"/>
  <c r="AB149" i="20"/>
  <c r="AB109" i="20"/>
  <c r="AD191" i="20"/>
  <c r="AC183" i="20"/>
  <c r="AE175" i="20"/>
  <c r="AB151" i="20"/>
  <c r="AB103" i="20"/>
  <c r="AB87" i="20"/>
  <c r="AB71" i="20"/>
  <c r="AB55" i="20"/>
  <c r="AB39" i="20"/>
  <c r="AB23" i="20"/>
  <c r="AB173" i="20"/>
  <c r="AD148" i="20"/>
  <c r="AD140" i="20"/>
  <c r="AB132" i="20"/>
  <c r="AB124" i="20"/>
  <c r="AB116" i="20"/>
  <c r="AB108" i="20"/>
  <c r="AB100" i="20"/>
  <c r="AB92" i="20"/>
  <c r="AC84" i="20"/>
  <c r="AB76" i="20"/>
  <c r="AB68" i="20"/>
  <c r="AB60" i="20"/>
  <c r="AB52" i="20"/>
  <c r="AB44" i="20"/>
  <c r="AB36" i="20"/>
  <c r="AC28" i="20"/>
  <c r="AB20" i="20"/>
  <c r="AB193" i="20"/>
  <c r="AE185" i="20"/>
  <c r="AB177" i="20"/>
  <c r="AE169" i="20"/>
  <c r="AB161" i="20"/>
  <c r="AE153" i="20"/>
  <c r="AB145" i="20"/>
  <c r="AE137" i="20"/>
  <c r="AE129" i="20"/>
  <c r="AE121" i="20"/>
  <c r="AB113" i="20"/>
  <c r="AB105" i="20"/>
  <c r="AB97" i="20"/>
  <c r="AB89" i="20"/>
  <c r="AB81" i="20"/>
  <c r="AB73" i="20"/>
  <c r="AB65" i="20"/>
  <c r="AB57" i="20"/>
  <c r="AB49" i="20"/>
  <c r="AB41" i="20"/>
  <c r="AB33" i="20"/>
  <c r="AB25" i="20"/>
  <c r="AB165" i="20"/>
  <c r="AD190" i="20"/>
  <c r="AD182" i="20"/>
  <c r="AD174" i="20"/>
  <c r="AD166" i="20"/>
  <c r="AD158" i="20"/>
  <c r="AD150" i="20"/>
  <c r="AD142" i="20"/>
  <c r="AB134" i="20"/>
  <c r="AB126" i="20"/>
  <c r="AC118" i="20"/>
  <c r="AB110" i="20"/>
  <c r="AB102" i="20"/>
  <c r="AB94" i="20"/>
  <c r="AC86" i="20"/>
  <c r="AB78" i="20"/>
  <c r="AC70" i="20"/>
  <c r="AB62" i="20"/>
  <c r="AC54" i="20"/>
  <c r="AB46" i="20"/>
  <c r="AC38" i="20"/>
  <c r="AB30" i="20"/>
  <c r="AB22" i="20"/>
  <c r="AB181" i="20"/>
  <c r="AB195" i="20"/>
  <c r="AE187" i="20"/>
  <c r="AB179" i="20"/>
  <c r="AD171" i="20"/>
  <c r="AB163" i="20"/>
  <c r="AB155" i="20"/>
  <c r="AB147" i="20"/>
  <c r="AC139" i="20"/>
  <c r="AD131" i="20"/>
  <c r="AB123" i="20"/>
  <c r="AB115" i="20"/>
  <c r="AB107" i="20"/>
  <c r="AB99" i="20"/>
  <c r="AB91" i="20"/>
  <c r="AB83" i="20"/>
  <c r="AB75" i="20"/>
  <c r="AB67" i="20"/>
  <c r="AB59" i="20"/>
  <c r="AB51" i="20"/>
  <c r="AB43" i="20"/>
  <c r="AB35" i="20"/>
  <c r="AB27" i="20"/>
  <c r="AB19" i="20"/>
  <c r="AE19" i="20"/>
  <c r="AD187" i="20"/>
  <c r="AB142" i="20"/>
  <c r="AC97" i="20"/>
  <c r="AE139" i="20"/>
  <c r="AE67" i="20"/>
  <c r="AC187" i="20"/>
  <c r="AD61" i="20"/>
  <c r="AE147" i="20"/>
  <c r="AC59" i="20"/>
  <c r="AC131" i="20"/>
  <c r="AD19" i="20"/>
  <c r="AD157" i="20"/>
  <c r="AB118" i="20"/>
  <c r="AB70" i="20"/>
  <c r="AE51" i="20"/>
  <c r="AE173" i="20"/>
  <c r="AB131" i="20"/>
  <c r="AE83" i="20"/>
  <c r="AC42" i="20"/>
  <c r="AB187" i="20"/>
  <c r="AC171" i="20"/>
  <c r="AD123" i="20"/>
  <c r="AB86" i="20"/>
  <c r="AB166" i="20"/>
  <c r="AC123" i="20"/>
  <c r="AC75" i="20"/>
  <c r="AD173" i="20"/>
  <c r="AC157" i="20"/>
  <c r="AC141" i="20"/>
  <c r="AD113" i="20"/>
  <c r="AE77" i="20"/>
  <c r="AD153" i="20"/>
  <c r="AC113" i="20"/>
  <c r="AD93" i="20"/>
  <c r="AB38" i="20"/>
  <c r="AB182" i="20"/>
  <c r="AB171" i="20"/>
  <c r="AC153" i="20"/>
  <c r="AD139" i="20"/>
  <c r="AE123" i="20"/>
  <c r="AC91" i="20"/>
  <c r="AB54" i="20"/>
  <c r="AE35" i="20"/>
  <c r="AB137" i="20"/>
  <c r="AE109" i="20"/>
  <c r="AE193" i="20"/>
  <c r="AD177" i="20"/>
  <c r="AC148" i="20"/>
  <c r="AD109" i="20"/>
  <c r="AD193" i="20"/>
  <c r="AB176" i="20"/>
  <c r="AC160" i="20"/>
  <c r="AC134" i="20"/>
  <c r="AC102" i="20"/>
  <c r="AD29" i="20"/>
  <c r="AB174" i="20"/>
  <c r="AB158" i="20"/>
  <c r="AE146" i="20"/>
  <c r="AC43" i="20"/>
  <c r="AC27" i="20"/>
  <c r="AC36" i="20"/>
  <c r="AC193" i="20"/>
  <c r="AE164" i="20"/>
  <c r="AB153" i="20"/>
  <c r="AC100" i="20"/>
  <c r="AB84" i="20"/>
  <c r="AB190" i="20"/>
  <c r="AB180" i="20"/>
  <c r="AB164" i="20"/>
  <c r="AE99" i="20"/>
  <c r="AD83" i="20"/>
  <c r="AD35" i="20"/>
  <c r="AE20" i="20"/>
  <c r="AD195" i="20"/>
  <c r="AE189" i="20"/>
  <c r="AB185" i="20"/>
  <c r="AE179" i="20"/>
  <c r="AC173" i="20"/>
  <c r="AE163" i="20"/>
  <c r="AD155" i="20"/>
  <c r="AC150" i="20"/>
  <c r="AD145" i="20"/>
  <c r="AB139" i="20"/>
  <c r="AC126" i="20"/>
  <c r="AD121" i="20"/>
  <c r="AD115" i="20"/>
  <c r="AC107" i="20"/>
  <c r="AD99" i="20"/>
  <c r="AE89" i="20"/>
  <c r="AC83" i="20"/>
  <c r="AE73" i="20"/>
  <c r="AC67" i="20"/>
  <c r="AE57" i="20"/>
  <c r="AC51" i="20"/>
  <c r="AE41" i="20"/>
  <c r="AC35" i="20"/>
  <c r="AD25" i="20"/>
  <c r="AB148" i="20"/>
  <c r="AC68" i="20"/>
  <c r="AC52" i="20"/>
  <c r="AC196" i="20"/>
  <c r="AE180" i="20"/>
  <c r="AD169" i="20"/>
  <c r="AD129" i="20"/>
  <c r="AD185" i="20"/>
  <c r="AC164" i="20"/>
  <c r="AC129" i="20"/>
  <c r="AC185" i="20"/>
  <c r="AB169" i="20"/>
  <c r="AE150" i="20"/>
  <c r="AE145" i="20"/>
  <c r="AB129" i="20"/>
  <c r="AD67" i="20"/>
  <c r="AD51" i="20"/>
  <c r="AE25" i="20"/>
  <c r="AC195" i="20"/>
  <c r="AD189" i="20"/>
  <c r="AE182" i="20"/>
  <c r="AB178" i="20"/>
  <c r="AE171" i="20"/>
  <c r="AE166" i="20"/>
  <c r="AE161" i="20"/>
  <c r="AC155" i="20"/>
  <c r="AB150" i="20"/>
  <c r="AC144" i="20"/>
  <c r="AD137" i="20"/>
  <c r="AE131" i="20"/>
  <c r="AC121" i="20"/>
  <c r="AC115" i="20"/>
  <c r="AE105" i="20"/>
  <c r="AC99" i="20"/>
  <c r="AD89" i="20"/>
  <c r="AD81" i="20"/>
  <c r="AD73" i="20"/>
  <c r="AD65" i="20"/>
  <c r="AD57" i="20"/>
  <c r="AD49" i="20"/>
  <c r="AD41" i="20"/>
  <c r="AD33" i="20"/>
  <c r="AC22" i="20"/>
  <c r="AB196" i="20"/>
  <c r="AC180" i="20"/>
  <c r="AC169" i="20"/>
  <c r="AE195" i="20"/>
  <c r="AE155" i="20"/>
  <c r="AE115" i="20"/>
  <c r="AC19" i="20"/>
  <c r="AC182" i="20"/>
  <c r="AE177" i="20"/>
  <c r="AC166" i="20"/>
  <c r="AD161" i="20"/>
  <c r="AE148" i="20"/>
  <c r="AC137" i="20"/>
  <c r="AB121" i="20"/>
  <c r="AD105" i="20"/>
  <c r="AD97" i="20"/>
  <c r="AC81" i="20"/>
  <c r="AC65" i="20"/>
  <c r="AC49" i="20"/>
  <c r="AC33" i="20"/>
  <c r="AD167" i="20"/>
  <c r="AE167" i="20"/>
  <c r="AC143" i="20"/>
  <c r="AB143" i="20"/>
  <c r="AC127" i="20"/>
  <c r="AD127" i="20"/>
  <c r="AE127" i="20"/>
  <c r="AD143" i="20"/>
  <c r="AC23" i="20"/>
  <c r="AC17" i="20"/>
  <c r="AD194" i="20"/>
  <c r="AE194" i="20"/>
  <c r="AD186" i="20"/>
  <c r="AE186" i="20"/>
  <c r="AB186" i="20"/>
  <c r="AC186" i="20"/>
  <c r="AD170" i="20"/>
  <c r="AB170" i="20"/>
  <c r="AE170" i="20"/>
  <c r="AC170" i="20"/>
  <c r="AD154" i="20"/>
  <c r="AE154" i="20"/>
  <c r="AB154" i="20"/>
  <c r="AC154" i="20"/>
  <c r="AD138" i="20"/>
  <c r="AB138" i="20"/>
  <c r="AC138" i="20"/>
  <c r="AE138" i="20"/>
  <c r="AE130" i="20"/>
  <c r="AD130" i="20"/>
  <c r="AB130" i="20"/>
  <c r="AC130" i="20"/>
  <c r="AE122" i="20"/>
  <c r="AD122" i="20"/>
  <c r="AB122" i="20"/>
  <c r="AC122" i="20"/>
  <c r="AE114" i="20"/>
  <c r="AD114" i="20"/>
  <c r="AB114" i="20"/>
  <c r="AC114" i="20"/>
  <c r="AE106" i="20"/>
  <c r="AD106" i="20"/>
  <c r="AE98" i="20"/>
  <c r="AD98" i="20"/>
  <c r="AB98" i="20"/>
  <c r="AC98" i="20"/>
  <c r="AE90" i="20"/>
  <c r="AD90" i="20"/>
  <c r="AE82" i="20"/>
  <c r="AD82" i="20"/>
  <c r="AB82" i="20"/>
  <c r="AC82" i="20"/>
  <c r="AE74" i="20"/>
  <c r="AD74" i="20"/>
  <c r="AE66" i="20"/>
  <c r="AD66" i="20"/>
  <c r="AB66" i="20"/>
  <c r="AC66" i="20"/>
  <c r="AE58" i="20"/>
  <c r="AD58" i="20"/>
  <c r="AE50" i="20"/>
  <c r="AD50" i="20"/>
  <c r="AB50" i="20"/>
  <c r="AC50" i="20"/>
  <c r="AE42" i="20"/>
  <c r="AD42" i="20"/>
  <c r="AE34" i="20"/>
  <c r="AD34" i="20"/>
  <c r="AB34" i="20"/>
  <c r="AC34" i="20"/>
  <c r="AE26" i="20"/>
  <c r="AD26" i="20"/>
  <c r="AC194" i="20"/>
  <c r="AC178" i="20"/>
  <c r="AB162" i="20"/>
  <c r="AE157" i="20"/>
  <c r="AD141" i="20"/>
  <c r="AD87" i="20"/>
  <c r="AC74" i="20"/>
  <c r="AC39" i="20"/>
  <c r="AB26" i="20"/>
  <c r="AD183" i="20"/>
  <c r="AE183" i="20"/>
  <c r="AB159" i="20"/>
  <c r="AC159" i="20"/>
  <c r="AC135" i="20"/>
  <c r="AD135" i="20"/>
  <c r="AE135" i="20"/>
  <c r="AC119" i="20"/>
  <c r="AD119" i="20"/>
  <c r="AE119" i="20"/>
  <c r="AB63" i="20"/>
  <c r="AC63" i="20"/>
  <c r="AD63" i="20"/>
  <c r="AE63" i="20"/>
  <c r="AB47" i="20"/>
  <c r="AC47" i="20"/>
  <c r="AD47" i="20"/>
  <c r="AE47" i="20"/>
  <c r="AC87" i="20"/>
  <c r="AE55" i="20"/>
  <c r="AB135" i="20"/>
  <c r="AE103" i="20"/>
  <c r="AD55" i="20"/>
  <c r="AC151" i="20"/>
  <c r="AD103" i="20"/>
  <c r="AC55" i="20"/>
  <c r="AE23" i="20"/>
  <c r="AC189" i="20"/>
  <c r="AC167" i="20"/>
  <c r="AE143" i="20"/>
  <c r="AB119" i="20"/>
  <c r="AC109" i="20"/>
  <c r="AC103" i="20"/>
  <c r="AB90" i="20"/>
  <c r="AE71" i="20"/>
  <c r="AD23" i="20"/>
  <c r="AB191" i="20"/>
  <c r="AC191" i="20"/>
  <c r="AD151" i="20"/>
  <c r="AE151" i="20"/>
  <c r="AB111" i="20"/>
  <c r="AC111" i="20"/>
  <c r="AD111" i="20"/>
  <c r="AE111" i="20"/>
  <c r="AB95" i="20"/>
  <c r="AC95" i="20"/>
  <c r="AE95" i="20"/>
  <c r="AD95" i="20"/>
  <c r="AB79" i="20"/>
  <c r="AC79" i="20"/>
  <c r="AD79" i="20"/>
  <c r="AE79" i="20"/>
  <c r="AB31" i="20"/>
  <c r="AC31" i="20"/>
  <c r="AD31" i="20"/>
  <c r="AE31" i="20"/>
  <c r="AE159" i="20"/>
  <c r="AD71" i="20"/>
  <c r="AD192" i="20"/>
  <c r="AE192" i="20"/>
  <c r="AD184" i="20"/>
  <c r="AC184" i="20"/>
  <c r="AB184" i="20"/>
  <c r="AD176" i="20"/>
  <c r="AE176" i="20"/>
  <c r="AD168" i="20"/>
  <c r="AC168" i="20"/>
  <c r="AB168" i="20"/>
  <c r="AD160" i="20"/>
  <c r="AE160" i="20"/>
  <c r="AD152" i="20"/>
  <c r="AB152" i="20"/>
  <c r="AC152" i="20"/>
  <c r="AD144" i="20"/>
  <c r="AE144" i="20"/>
  <c r="AE136" i="20"/>
  <c r="AD136" i="20"/>
  <c r="AB136" i="20"/>
  <c r="AE128" i="20"/>
  <c r="AD128" i="20"/>
  <c r="AB128" i="20"/>
  <c r="AE120" i="20"/>
  <c r="AD120" i="20"/>
  <c r="AB120" i="20"/>
  <c r="AE112" i="20"/>
  <c r="AD112" i="20"/>
  <c r="AE104" i="20"/>
  <c r="AD104" i="20"/>
  <c r="AB104" i="20"/>
  <c r="AC104" i="20"/>
  <c r="AE96" i="20"/>
  <c r="AD96" i="20"/>
  <c r="AB96" i="20"/>
  <c r="AE88" i="20"/>
  <c r="AD88" i="20"/>
  <c r="AB88" i="20"/>
  <c r="AC88" i="20"/>
  <c r="AE80" i="20"/>
  <c r="AD80" i="20"/>
  <c r="AB80" i="20"/>
  <c r="AE72" i="20"/>
  <c r="AD72" i="20"/>
  <c r="AB72" i="20"/>
  <c r="AC72" i="20"/>
  <c r="AE64" i="20"/>
  <c r="AD64" i="20"/>
  <c r="AB64" i="20"/>
  <c r="AE56" i="20"/>
  <c r="AD56" i="20"/>
  <c r="AB56" i="20"/>
  <c r="AC56" i="20"/>
  <c r="AE48" i="20"/>
  <c r="AD48" i="20"/>
  <c r="AB48" i="20"/>
  <c r="AE40" i="20"/>
  <c r="AD40" i="20"/>
  <c r="AB40" i="20"/>
  <c r="AC40" i="20"/>
  <c r="AE32" i="20"/>
  <c r="AD32" i="20"/>
  <c r="AB32" i="20"/>
  <c r="AE24" i="20"/>
  <c r="AD24" i="20"/>
  <c r="AB24" i="20"/>
  <c r="AC24" i="20"/>
  <c r="AB192" i="20"/>
  <c r="AB183" i="20"/>
  <c r="AE162" i="20"/>
  <c r="AD159" i="20"/>
  <c r="AC146" i="20"/>
  <c r="AC128" i="20"/>
  <c r="AC106" i="20"/>
  <c r="AC96" i="20"/>
  <c r="AC71" i="20"/>
  <c r="AB58" i="20"/>
  <c r="AE39" i="20"/>
  <c r="AE17" i="20"/>
  <c r="AB17" i="20"/>
  <c r="AB175" i="20"/>
  <c r="AC175" i="20"/>
  <c r="AB167" i="20"/>
  <c r="AC181" i="20"/>
  <c r="AD181" i="20"/>
  <c r="AE181" i="20"/>
  <c r="AC165" i="20"/>
  <c r="AD165" i="20"/>
  <c r="AE165" i="20"/>
  <c r="AC149" i="20"/>
  <c r="AD149" i="20"/>
  <c r="AE149" i="20"/>
  <c r="AD133" i="20"/>
  <c r="AB133" i="20"/>
  <c r="AC133" i="20"/>
  <c r="AB125" i="20"/>
  <c r="AC125" i="20"/>
  <c r="AD125" i="20"/>
  <c r="AD117" i="20"/>
  <c r="AB117" i="20"/>
  <c r="AC117" i="20"/>
  <c r="AB101" i="20"/>
  <c r="AC101" i="20"/>
  <c r="AD101" i="20"/>
  <c r="AE101" i="20"/>
  <c r="AB93" i="20"/>
  <c r="AC93" i="20"/>
  <c r="AB85" i="20"/>
  <c r="AC85" i="20"/>
  <c r="AD85" i="20"/>
  <c r="AE85" i="20"/>
  <c r="AB77" i="20"/>
  <c r="AC77" i="20"/>
  <c r="AB69" i="20"/>
  <c r="AC69" i="20"/>
  <c r="AD69" i="20"/>
  <c r="AE69" i="20"/>
  <c r="AB61" i="20"/>
  <c r="AC61" i="20"/>
  <c r="AB53" i="20"/>
  <c r="AC53" i="20"/>
  <c r="AD53" i="20"/>
  <c r="AE53" i="20"/>
  <c r="AB45" i="20"/>
  <c r="AC45" i="20"/>
  <c r="AB37" i="20"/>
  <c r="AC37" i="20"/>
  <c r="AD37" i="20"/>
  <c r="AE37" i="20"/>
  <c r="AB29" i="20"/>
  <c r="AC29" i="20"/>
  <c r="AB21" i="20"/>
  <c r="AC21" i="20"/>
  <c r="AD21" i="20"/>
  <c r="AE21" i="20"/>
  <c r="AE191" i="20"/>
  <c r="AE178" i="20"/>
  <c r="AD175" i="20"/>
  <c r="AC162" i="20"/>
  <c r="AB146" i="20"/>
  <c r="AE141" i="20"/>
  <c r="AB127" i="20"/>
  <c r="AE117" i="20"/>
  <c r="AC112" i="20"/>
  <c r="AB106" i="20"/>
  <c r="AE87" i="20"/>
  <c r="AE45" i="20"/>
  <c r="AD39" i="20"/>
  <c r="AC26" i="20"/>
  <c r="AE68" i="20"/>
  <c r="AD68" i="20"/>
  <c r="AC92" i="20"/>
  <c r="AC44" i="20"/>
  <c r="AE188" i="20"/>
  <c r="AD179" i="20"/>
  <c r="AC177" i="20"/>
  <c r="AE172" i="20"/>
  <c r="AD163" i="20"/>
  <c r="AC161" i="20"/>
  <c r="AE156" i="20"/>
  <c r="AD147" i="20"/>
  <c r="AC145" i="20"/>
  <c r="AE140" i="20"/>
  <c r="AC105" i="20"/>
  <c r="AC89" i="20"/>
  <c r="AC73" i="20"/>
  <c r="AC57" i="20"/>
  <c r="AC41" i="20"/>
  <c r="AB28" i="20"/>
  <c r="AC25" i="20"/>
  <c r="AE132" i="20"/>
  <c r="AD132" i="20"/>
  <c r="AE124" i="20"/>
  <c r="AD124" i="20"/>
  <c r="AE116" i="20"/>
  <c r="AD116" i="20"/>
  <c r="AE108" i="20"/>
  <c r="AD108" i="20"/>
  <c r="AE100" i="20"/>
  <c r="AD100" i="20"/>
  <c r="AE92" i="20"/>
  <c r="AD92" i="20"/>
  <c r="AE76" i="20"/>
  <c r="AD76" i="20"/>
  <c r="AE134" i="20"/>
  <c r="AD134" i="20"/>
  <c r="AE126" i="20"/>
  <c r="AD126" i="20"/>
  <c r="AE118" i="20"/>
  <c r="AD118" i="20"/>
  <c r="AE110" i="20"/>
  <c r="AD110" i="20"/>
  <c r="AE102" i="20"/>
  <c r="AD102" i="20"/>
  <c r="AE94" i="20"/>
  <c r="AD94" i="20"/>
  <c r="AE86" i="20"/>
  <c r="AD86" i="20"/>
  <c r="AE78" i="20"/>
  <c r="AD78" i="20"/>
  <c r="AE70" i="20"/>
  <c r="AD70" i="20"/>
  <c r="AE62" i="20"/>
  <c r="AD62" i="20"/>
  <c r="AE54" i="20"/>
  <c r="AD54" i="20"/>
  <c r="AE46" i="20"/>
  <c r="AD46" i="20"/>
  <c r="AE38" i="20"/>
  <c r="AD38" i="20"/>
  <c r="AE30" i="20"/>
  <c r="AD30" i="20"/>
  <c r="AE22" i="20"/>
  <c r="AD22" i="20"/>
  <c r="AE196" i="20"/>
  <c r="AE190" i="20"/>
  <c r="AC188" i="20"/>
  <c r="AC179" i="20"/>
  <c r="AE174" i="20"/>
  <c r="AC172" i="20"/>
  <c r="AC163" i="20"/>
  <c r="AE158" i="20"/>
  <c r="AC156" i="20"/>
  <c r="AC147" i="20"/>
  <c r="AE142" i="20"/>
  <c r="AC140" i="20"/>
  <c r="AE107" i="20"/>
  <c r="AE91" i="20"/>
  <c r="AE75" i="20"/>
  <c r="AE59" i="20"/>
  <c r="AE43" i="20"/>
  <c r="AE27" i="20"/>
  <c r="AE84" i="20"/>
  <c r="AD84" i="20"/>
  <c r="AE60" i="20"/>
  <c r="AD60" i="20"/>
  <c r="AE52" i="20"/>
  <c r="AD52" i="20"/>
  <c r="AE44" i="20"/>
  <c r="AD44" i="20"/>
  <c r="AE36" i="20"/>
  <c r="AD36" i="20"/>
  <c r="AE28" i="20"/>
  <c r="AD28" i="20"/>
  <c r="AC108" i="20"/>
  <c r="AC76" i="20"/>
  <c r="AC60" i="20"/>
  <c r="AC190" i="20"/>
  <c r="AB188" i="20"/>
  <c r="AC174" i="20"/>
  <c r="AB172" i="20"/>
  <c r="AC158" i="20"/>
  <c r="AB156" i="20"/>
  <c r="AC142" i="20"/>
  <c r="AB140" i="20"/>
  <c r="AC132" i="20"/>
  <c r="AC124" i="20"/>
  <c r="AC116" i="20"/>
  <c r="AE113" i="20"/>
  <c r="AC110" i="20"/>
  <c r="AD107" i="20"/>
  <c r="AE97" i="20"/>
  <c r="AC94" i="20"/>
  <c r="AD91" i="20"/>
  <c r="AE81" i="20"/>
  <c r="AC78" i="20"/>
  <c r="AD75" i="20"/>
  <c r="AE65" i="20"/>
  <c r="AC62" i="20"/>
  <c r="AD59" i="20"/>
  <c r="AE49" i="20"/>
  <c r="AC46" i="20"/>
  <c r="AD43" i="20"/>
  <c r="AE33" i="20"/>
  <c r="AC30" i="20"/>
  <c r="AD27" i="20"/>
  <c r="AC20" i="20"/>
  <c r="AD17" i="20"/>
  <c r="AB18" i="20"/>
  <c r="AE18" i="20"/>
  <c r="AD20" i="20"/>
  <c r="AD18" i="20"/>
  <c r="A18" i="19"/>
  <c r="B18" i="19"/>
  <c r="C18" i="19"/>
  <c r="A19" i="19"/>
  <c r="B19" i="19"/>
  <c r="C19" i="19"/>
  <c r="A20" i="19"/>
  <c r="B20" i="19"/>
  <c r="C20" i="19"/>
  <c r="A21" i="19"/>
  <c r="B21" i="19"/>
  <c r="C21" i="19"/>
  <c r="A22" i="19"/>
  <c r="B22" i="19"/>
  <c r="C22" i="19"/>
  <c r="A23" i="19"/>
  <c r="B23" i="19"/>
  <c r="C23" i="19"/>
  <c r="A24" i="19"/>
  <c r="B24" i="19"/>
  <c r="C24" i="19"/>
  <c r="A25" i="19"/>
  <c r="B25" i="19"/>
  <c r="C25" i="19"/>
  <c r="A26" i="19"/>
  <c r="B26" i="19"/>
  <c r="C26" i="19"/>
  <c r="A27" i="19"/>
  <c r="B27" i="19"/>
  <c r="C27" i="19"/>
  <c r="A28" i="19"/>
  <c r="B28" i="19"/>
  <c r="C28" i="19"/>
  <c r="A29" i="19"/>
  <c r="B29" i="19"/>
  <c r="C29" i="19"/>
  <c r="A30" i="19"/>
  <c r="B30" i="19"/>
  <c r="C30" i="19"/>
  <c r="A31" i="19"/>
  <c r="B31" i="19"/>
  <c r="C31" i="19"/>
  <c r="A32" i="19"/>
  <c r="B32" i="19"/>
  <c r="C32" i="19"/>
  <c r="A33" i="19"/>
  <c r="B33" i="19"/>
  <c r="C33" i="19"/>
  <c r="A34" i="19"/>
  <c r="B34" i="19"/>
  <c r="C34" i="19"/>
  <c r="A35" i="19"/>
  <c r="B35" i="19"/>
  <c r="C35" i="19"/>
  <c r="A36" i="19"/>
  <c r="B36" i="19"/>
  <c r="C36" i="19"/>
  <c r="B37" i="19"/>
  <c r="C37" i="19"/>
  <c r="A38" i="19"/>
  <c r="B38" i="19"/>
  <c r="C38" i="19"/>
  <c r="A39" i="19"/>
  <c r="B39" i="19"/>
  <c r="C39" i="19"/>
  <c r="A40" i="19"/>
  <c r="B40" i="19"/>
  <c r="C40" i="19"/>
  <c r="A41" i="19"/>
  <c r="B41" i="19"/>
  <c r="C41" i="19"/>
  <c r="A42" i="19"/>
  <c r="B42" i="19"/>
  <c r="C42" i="19"/>
  <c r="A43" i="19"/>
  <c r="B43" i="19"/>
  <c r="C43" i="19"/>
  <c r="A44" i="19"/>
  <c r="B44" i="19"/>
  <c r="C44" i="19"/>
  <c r="A45" i="19"/>
  <c r="B45" i="19"/>
  <c r="C45" i="19"/>
  <c r="A46" i="19"/>
  <c r="B46" i="19"/>
  <c r="C46" i="19"/>
  <c r="A47" i="19"/>
  <c r="B47" i="19"/>
  <c r="C47" i="19"/>
  <c r="A48" i="19"/>
  <c r="B48" i="19"/>
  <c r="C48" i="19"/>
  <c r="A49" i="19"/>
  <c r="B49" i="19"/>
  <c r="C49" i="19"/>
  <c r="A50" i="19"/>
  <c r="B50" i="19"/>
  <c r="C50" i="19"/>
  <c r="A51" i="19"/>
  <c r="B51" i="19"/>
  <c r="C51" i="19"/>
  <c r="A52" i="19"/>
  <c r="B52" i="19"/>
  <c r="C52" i="19"/>
  <c r="A53" i="19"/>
  <c r="B53" i="19"/>
  <c r="C53" i="19"/>
  <c r="A54" i="19"/>
  <c r="B54" i="19"/>
  <c r="C54" i="19"/>
  <c r="A55" i="19"/>
  <c r="B55" i="19"/>
  <c r="C55" i="19"/>
  <c r="A56" i="19"/>
  <c r="B56" i="19"/>
  <c r="C56" i="19"/>
  <c r="A57" i="19"/>
  <c r="B57" i="19"/>
  <c r="C57" i="19"/>
  <c r="A58" i="19"/>
  <c r="B58" i="19"/>
  <c r="C58" i="19"/>
  <c r="A59" i="19"/>
  <c r="B59" i="19"/>
  <c r="C59" i="19"/>
  <c r="A60" i="19"/>
  <c r="B60" i="19"/>
  <c r="C60" i="19"/>
  <c r="A61" i="19"/>
  <c r="B61" i="19"/>
  <c r="C61" i="19"/>
  <c r="A62" i="19"/>
  <c r="B62" i="19"/>
  <c r="C62" i="19"/>
  <c r="A63" i="19"/>
  <c r="B63" i="19"/>
  <c r="C63" i="19"/>
  <c r="A64" i="19"/>
  <c r="B64" i="19"/>
  <c r="C64" i="19"/>
  <c r="A65" i="19"/>
  <c r="B65" i="19"/>
  <c r="C65" i="19"/>
  <c r="A66" i="19"/>
  <c r="B66" i="19"/>
  <c r="C66" i="19"/>
  <c r="A67" i="19"/>
  <c r="B67" i="19"/>
  <c r="C67" i="19"/>
  <c r="A68" i="19"/>
  <c r="B68" i="19"/>
  <c r="C68" i="19"/>
  <c r="A69" i="19"/>
  <c r="B69" i="19"/>
  <c r="C69" i="19"/>
  <c r="A70" i="19"/>
  <c r="B70" i="19"/>
  <c r="C70" i="19"/>
  <c r="A71" i="19"/>
  <c r="B71" i="19"/>
  <c r="C71" i="19"/>
  <c r="A72" i="19"/>
  <c r="B72" i="19"/>
  <c r="C72" i="19"/>
  <c r="A73" i="19"/>
  <c r="B73" i="19"/>
  <c r="C73" i="19"/>
  <c r="A74" i="19"/>
  <c r="B74" i="19"/>
  <c r="C74" i="19"/>
  <c r="A75" i="19"/>
  <c r="B75" i="19"/>
  <c r="C75" i="19"/>
  <c r="A76" i="19"/>
  <c r="B76" i="19"/>
  <c r="C76" i="19"/>
  <c r="A77" i="19"/>
  <c r="B77" i="19"/>
  <c r="C77" i="19"/>
  <c r="A78" i="19"/>
  <c r="B78" i="19"/>
  <c r="C78" i="19"/>
  <c r="A79" i="19"/>
  <c r="B79" i="19"/>
  <c r="C79" i="19"/>
  <c r="A80" i="19"/>
  <c r="B80" i="19"/>
  <c r="C80" i="19"/>
  <c r="A81" i="19"/>
  <c r="B81" i="19"/>
  <c r="C81" i="19"/>
  <c r="A82" i="19"/>
  <c r="B82" i="19"/>
  <c r="C82" i="19"/>
  <c r="A83" i="19"/>
  <c r="B83" i="19"/>
  <c r="C83" i="19"/>
  <c r="A84" i="19"/>
  <c r="B84" i="19"/>
  <c r="C84" i="19"/>
  <c r="A85" i="19"/>
  <c r="B85" i="19"/>
  <c r="C85" i="19"/>
  <c r="A86" i="19"/>
  <c r="B86" i="19"/>
  <c r="C86" i="19"/>
  <c r="A87" i="19"/>
  <c r="B87" i="19"/>
  <c r="C87" i="19"/>
  <c r="A88" i="19"/>
  <c r="B88" i="19"/>
  <c r="C88" i="19"/>
  <c r="A89" i="19"/>
  <c r="B89" i="19"/>
  <c r="C89" i="19"/>
  <c r="A90" i="19"/>
  <c r="B90" i="19"/>
  <c r="C90" i="19"/>
  <c r="A91" i="19"/>
  <c r="B91" i="19"/>
  <c r="C91" i="19"/>
  <c r="A92" i="19"/>
  <c r="B92" i="19"/>
  <c r="C92" i="19"/>
  <c r="A93" i="19"/>
  <c r="B93" i="19"/>
  <c r="C93" i="19"/>
  <c r="A94" i="19"/>
  <c r="B94" i="19"/>
  <c r="C94" i="19"/>
  <c r="A95" i="19"/>
  <c r="B95" i="19"/>
  <c r="C95" i="19"/>
  <c r="A96" i="19"/>
  <c r="B96" i="19"/>
  <c r="C96" i="19"/>
  <c r="A97" i="19"/>
  <c r="B97" i="19"/>
  <c r="C97" i="19"/>
  <c r="A98" i="19"/>
  <c r="B98" i="19"/>
  <c r="C98" i="19"/>
  <c r="A99" i="19"/>
  <c r="B99" i="19"/>
  <c r="C99" i="19"/>
  <c r="A100" i="19"/>
  <c r="B100" i="19"/>
  <c r="C100" i="19"/>
  <c r="A101" i="19"/>
  <c r="B101" i="19"/>
  <c r="C101" i="19"/>
  <c r="A102" i="19"/>
  <c r="B102" i="19"/>
  <c r="C102" i="19"/>
  <c r="A103" i="19"/>
  <c r="B103" i="19"/>
  <c r="C103" i="19"/>
  <c r="A104" i="19"/>
  <c r="B104" i="19"/>
  <c r="C104" i="19"/>
  <c r="A105" i="19"/>
  <c r="B105" i="19"/>
  <c r="C105" i="19"/>
  <c r="A106" i="19"/>
  <c r="B106" i="19"/>
  <c r="C106" i="19"/>
  <c r="A107" i="19"/>
  <c r="B107" i="19"/>
  <c r="C107" i="19"/>
  <c r="A108" i="19"/>
  <c r="B108" i="19"/>
  <c r="C108" i="19"/>
  <c r="A109" i="19"/>
  <c r="B109" i="19"/>
  <c r="C109" i="19"/>
  <c r="A110" i="19"/>
  <c r="B110" i="19"/>
  <c r="C110" i="19"/>
  <c r="A111" i="19"/>
  <c r="B111" i="19"/>
  <c r="C111" i="19"/>
  <c r="A112" i="19"/>
  <c r="B112" i="19"/>
  <c r="C112" i="19"/>
  <c r="A113" i="19"/>
  <c r="B113" i="19"/>
  <c r="C113" i="19"/>
  <c r="A114" i="19"/>
  <c r="B114" i="19"/>
  <c r="C114" i="19"/>
  <c r="A115" i="19"/>
  <c r="B115" i="19"/>
  <c r="C115" i="19"/>
  <c r="A116" i="19"/>
  <c r="B116" i="19"/>
  <c r="C116" i="19"/>
  <c r="A117" i="19"/>
  <c r="B117" i="19"/>
  <c r="C117" i="19"/>
  <c r="A118" i="19"/>
  <c r="B118" i="19"/>
  <c r="C118" i="19"/>
  <c r="A119" i="19"/>
  <c r="B119" i="19"/>
  <c r="C119" i="19"/>
  <c r="A120" i="19"/>
  <c r="B120" i="19"/>
  <c r="C120" i="19"/>
  <c r="A121" i="19"/>
  <c r="B121" i="19"/>
  <c r="C121" i="19"/>
  <c r="A122" i="19"/>
  <c r="B122" i="19"/>
  <c r="C122" i="19"/>
  <c r="A123" i="19"/>
  <c r="B123" i="19"/>
  <c r="C123" i="19"/>
  <c r="A124" i="19"/>
  <c r="B124" i="19"/>
  <c r="C124" i="19"/>
  <c r="A125" i="19"/>
  <c r="B125" i="19"/>
  <c r="C125" i="19"/>
  <c r="A126" i="19"/>
  <c r="B126" i="19"/>
  <c r="C126" i="19"/>
  <c r="A127" i="19"/>
  <c r="B127" i="19"/>
  <c r="C127" i="19"/>
  <c r="A128" i="19"/>
  <c r="B128" i="19"/>
  <c r="C128" i="19"/>
  <c r="A129" i="19"/>
  <c r="B129" i="19"/>
  <c r="C129" i="19"/>
  <c r="A130" i="19"/>
  <c r="B130" i="19"/>
  <c r="C130" i="19"/>
  <c r="A131" i="19"/>
  <c r="B131" i="19"/>
  <c r="C131" i="19"/>
  <c r="A132" i="19"/>
  <c r="B132" i="19"/>
  <c r="C132" i="19"/>
  <c r="A133" i="19"/>
  <c r="B133" i="19"/>
  <c r="C133" i="19"/>
  <c r="A134" i="19"/>
  <c r="B134" i="19"/>
  <c r="C134" i="19"/>
  <c r="A135" i="19"/>
  <c r="B135" i="19"/>
  <c r="C135" i="19"/>
  <c r="A136" i="19"/>
  <c r="B136" i="19"/>
  <c r="C136" i="19"/>
  <c r="A137" i="19"/>
  <c r="B137" i="19"/>
  <c r="C137" i="19"/>
  <c r="A138" i="19"/>
  <c r="B138" i="19"/>
  <c r="C138" i="19"/>
  <c r="A139" i="19"/>
  <c r="B139" i="19"/>
  <c r="C139" i="19"/>
  <c r="A140" i="19"/>
  <c r="B140" i="19"/>
  <c r="C140" i="19"/>
  <c r="A141" i="19"/>
  <c r="B141" i="19"/>
  <c r="C141" i="19"/>
  <c r="A142" i="19"/>
  <c r="B142" i="19"/>
  <c r="C142" i="19"/>
  <c r="A143" i="19"/>
  <c r="B143" i="19"/>
  <c r="C143" i="19"/>
  <c r="A144" i="19"/>
  <c r="B144" i="19"/>
  <c r="C144" i="19"/>
  <c r="A145" i="19"/>
  <c r="B145" i="19"/>
  <c r="C145" i="19"/>
  <c r="A146" i="19"/>
  <c r="B146" i="19"/>
  <c r="C146" i="19"/>
  <c r="A147" i="19"/>
  <c r="B147" i="19"/>
  <c r="C147" i="19"/>
  <c r="A148" i="19"/>
  <c r="B148" i="19"/>
  <c r="C148" i="19"/>
  <c r="A149" i="19"/>
  <c r="B149" i="19"/>
  <c r="C149" i="19"/>
  <c r="A150" i="19"/>
  <c r="B150" i="19"/>
  <c r="C150" i="19"/>
  <c r="A151" i="19"/>
  <c r="B151" i="19"/>
  <c r="C151" i="19"/>
  <c r="A152" i="19"/>
  <c r="B152" i="19"/>
  <c r="C152" i="19"/>
  <c r="A153" i="19"/>
  <c r="B153" i="19"/>
  <c r="C153" i="19"/>
  <c r="A154" i="19"/>
  <c r="B154" i="19"/>
  <c r="C154" i="19"/>
  <c r="A155" i="19"/>
  <c r="B155" i="19"/>
  <c r="C155" i="19"/>
  <c r="A156" i="19"/>
  <c r="B156" i="19"/>
  <c r="C156" i="19"/>
  <c r="A157" i="19"/>
  <c r="B157" i="19"/>
  <c r="C157" i="19"/>
  <c r="A158" i="19"/>
  <c r="B158" i="19"/>
  <c r="C158" i="19"/>
  <c r="A159" i="19"/>
  <c r="B159" i="19"/>
  <c r="C159" i="19"/>
  <c r="A160" i="19"/>
  <c r="B160" i="19"/>
  <c r="C160" i="19"/>
  <c r="A161" i="19"/>
  <c r="B161" i="19"/>
  <c r="C161" i="19"/>
  <c r="A162" i="19"/>
  <c r="B162" i="19"/>
  <c r="C162" i="19"/>
  <c r="A163" i="19"/>
  <c r="B163" i="19"/>
  <c r="C163" i="19"/>
  <c r="A164" i="19"/>
  <c r="B164" i="19"/>
  <c r="C164" i="19"/>
  <c r="A165" i="19"/>
  <c r="B165" i="19"/>
  <c r="C165" i="19"/>
  <c r="A166" i="19"/>
  <c r="B166" i="19"/>
  <c r="C166" i="19"/>
  <c r="A167" i="19"/>
  <c r="B167" i="19"/>
  <c r="C167" i="19"/>
  <c r="A168" i="19"/>
  <c r="B168" i="19"/>
  <c r="C168" i="19"/>
  <c r="A169" i="19"/>
  <c r="B169" i="19"/>
  <c r="C169" i="19"/>
  <c r="A170" i="19"/>
  <c r="B170" i="19"/>
  <c r="C170" i="19"/>
  <c r="A171" i="19"/>
  <c r="B171" i="19"/>
  <c r="C171" i="19"/>
  <c r="A172" i="19"/>
  <c r="B172" i="19"/>
  <c r="C172" i="19"/>
  <c r="A173" i="19"/>
  <c r="B173" i="19"/>
  <c r="C173" i="19"/>
  <c r="A174" i="19"/>
  <c r="B174" i="19"/>
  <c r="C174" i="19"/>
  <c r="A175" i="19"/>
  <c r="B175" i="19"/>
  <c r="C175" i="19"/>
  <c r="A176" i="19"/>
  <c r="B176" i="19"/>
  <c r="C176" i="19"/>
  <c r="A177" i="19"/>
  <c r="B177" i="19"/>
  <c r="C177" i="19"/>
  <c r="A178" i="19"/>
  <c r="B178" i="19"/>
  <c r="C178" i="19"/>
  <c r="A179" i="19"/>
  <c r="B179" i="19"/>
  <c r="C179" i="19"/>
  <c r="A180" i="19"/>
  <c r="B180" i="19"/>
  <c r="C180" i="19"/>
  <c r="A181" i="19"/>
  <c r="B181" i="19"/>
  <c r="C181" i="19"/>
  <c r="A182" i="19"/>
  <c r="B182" i="19"/>
  <c r="C182" i="19"/>
  <c r="A183" i="19"/>
  <c r="B183" i="19"/>
  <c r="C183" i="19"/>
  <c r="A184" i="19"/>
  <c r="B184" i="19"/>
  <c r="C184" i="19"/>
  <c r="A185" i="19"/>
  <c r="B185" i="19"/>
  <c r="C185" i="19"/>
  <c r="A186" i="19"/>
  <c r="B186" i="19"/>
  <c r="C186" i="19"/>
  <c r="A187" i="19"/>
  <c r="B187" i="19"/>
  <c r="C187" i="19"/>
  <c r="A188" i="19"/>
  <c r="B188" i="19"/>
  <c r="C188" i="19"/>
  <c r="A189" i="19"/>
  <c r="B189" i="19"/>
  <c r="C189" i="19"/>
  <c r="A190" i="19"/>
  <c r="B190" i="19"/>
  <c r="C190" i="19"/>
  <c r="A191" i="19"/>
  <c r="B191" i="19"/>
  <c r="C191" i="19"/>
  <c r="A192" i="19"/>
  <c r="B192" i="19"/>
  <c r="C192" i="19"/>
  <c r="A193" i="19"/>
  <c r="B193" i="19"/>
  <c r="C193" i="19"/>
  <c r="A194" i="19"/>
  <c r="B194" i="19"/>
  <c r="C194" i="19"/>
  <c r="A195" i="19"/>
  <c r="B195" i="19"/>
  <c r="C195" i="19"/>
  <c r="A196" i="19"/>
  <c r="B196" i="19"/>
  <c r="C196" i="19"/>
  <c r="B17" i="19"/>
  <c r="A17" i="19"/>
  <c r="Z196" i="19"/>
  <c r="Y196" i="19"/>
  <c r="X196" i="19"/>
  <c r="Z195" i="19"/>
  <c r="Y195" i="19"/>
  <c r="X195" i="19"/>
  <c r="Z194" i="19"/>
  <c r="Y194" i="19"/>
  <c r="X194" i="19"/>
  <c r="Z193" i="19"/>
  <c r="Y193" i="19"/>
  <c r="X193" i="19"/>
  <c r="Z192" i="19"/>
  <c r="Y192" i="19"/>
  <c r="X192" i="19"/>
  <c r="Z191" i="19"/>
  <c r="Y191" i="19"/>
  <c r="X191" i="19"/>
  <c r="Z190" i="19"/>
  <c r="Y190" i="19"/>
  <c r="X190" i="19"/>
  <c r="Z189" i="19"/>
  <c r="Y189" i="19"/>
  <c r="X189" i="19"/>
  <c r="Z188" i="19"/>
  <c r="Y188" i="19"/>
  <c r="X188" i="19"/>
  <c r="Z187" i="19"/>
  <c r="Y187" i="19"/>
  <c r="X187" i="19"/>
  <c r="Z186" i="19"/>
  <c r="Y186" i="19"/>
  <c r="X186" i="19"/>
  <c r="Z185" i="19"/>
  <c r="Y185" i="19"/>
  <c r="X185" i="19"/>
  <c r="Z184" i="19"/>
  <c r="Y184" i="19"/>
  <c r="X184" i="19"/>
  <c r="Z183" i="19"/>
  <c r="Y183" i="19"/>
  <c r="X183" i="19"/>
  <c r="Z182" i="19"/>
  <c r="Y182" i="19"/>
  <c r="X182" i="19"/>
  <c r="Z181" i="19"/>
  <c r="Y181" i="19"/>
  <c r="X181" i="19"/>
  <c r="Z180" i="19"/>
  <c r="Y180" i="19"/>
  <c r="X180" i="19"/>
  <c r="Z179" i="19"/>
  <c r="Y179" i="19"/>
  <c r="X179" i="19"/>
  <c r="Z178" i="19"/>
  <c r="Y178" i="19"/>
  <c r="X178" i="19"/>
  <c r="Z177" i="19"/>
  <c r="Y177" i="19"/>
  <c r="X177" i="19"/>
  <c r="Z176" i="19"/>
  <c r="Y176" i="19"/>
  <c r="X176" i="19"/>
  <c r="Z175" i="19"/>
  <c r="Y175" i="19"/>
  <c r="X175" i="19"/>
  <c r="Z174" i="19"/>
  <c r="Y174" i="19"/>
  <c r="X174" i="19"/>
  <c r="Z173" i="19"/>
  <c r="Y173" i="19"/>
  <c r="X173" i="19"/>
  <c r="Z172" i="19"/>
  <c r="Y172" i="19"/>
  <c r="X172" i="19"/>
  <c r="Z171" i="19"/>
  <c r="Y171" i="19"/>
  <c r="X171" i="19"/>
  <c r="Z170" i="19"/>
  <c r="Y170" i="19"/>
  <c r="X170" i="19"/>
  <c r="Z169" i="19"/>
  <c r="Y169" i="19"/>
  <c r="X169" i="19"/>
  <c r="Z168" i="19"/>
  <c r="Y168" i="19"/>
  <c r="X168" i="19"/>
  <c r="Z167" i="19"/>
  <c r="Y167" i="19"/>
  <c r="X167" i="19"/>
  <c r="Z166" i="19"/>
  <c r="Y166" i="19"/>
  <c r="X166" i="19"/>
  <c r="Z165" i="19"/>
  <c r="Y165" i="19"/>
  <c r="X165" i="19"/>
  <c r="Z164" i="19"/>
  <c r="Y164" i="19"/>
  <c r="X164" i="19"/>
  <c r="Z163" i="19"/>
  <c r="Y163" i="19"/>
  <c r="X163" i="19"/>
  <c r="Z162" i="19"/>
  <c r="Y162" i="19"/>
  <c r="X162" i="19"/>
  <c r="Z161" i="19"/>
  <c r="Y161" i="19"/>
  <c r="X161" i="19"/>
  <c r="Z160" i="19"/>
  <c r="Y160" i="19"/>
  <c r="X160" i="19"/>
  <c r="Z159" i="19"/>
  <c r="Y159" i="19"/>
  <c r="X159" i="19"/>
  <c r="Z158" i="19"/>
  <c r="Y158" i="19"/>
  <c r="X158" i="19"/>
  <c r="Z157" i="19"/>
  <c r="Y157" i="19"/>
  <c r="X157" i="19"/>
  <c r="Z156" i="19"/>
  <c r="Y156" i="19"/>
  <c r="X156" i="19"/>
  <c r="Z155" i="19"/>
  <c r="Y155" i="19"/>
  <c r="X155" i="19"/>
  <c r="Z154" i="19"/>
  <c r="Y154" i="19"/>
  <c r="X154" i="19"/>
  <c r="Z153" i="19"/>
  <c r="Y153" i="19"/>
  <c r="X153" i="19"/>
  <c r="Z152" i="19"/>
  <c r="Y152" i="19"/>
  <c r="X152" i="19"/>
  <c r="Z151" i="19"/>
  <c r="Y151" i="19"/>
  <c r="X151" i="19"/>
  <c r="Z150" i="19"/>
  <c r="Y150" i="19"/>
  <c r="X150" i="19"/>
  <c r="Z149" i="19"/>
  <c r="Y149" i="19"/>
  <c r="X149" i="19"/>
  <c r="Z148" i="19"/>
  <c r="Y148" i="19"/>
  <c r="X148" i="19"/>
  <c r="Z147" i="19"/>
  <c r="Y147" i="19"/>
  <c r="X147" i="19"/>
  <c r="Z146" i="19"/>
  <c r="Y146" i="19"/>
  <c r="X146" i="19"/>
  <c r="Z145" i="19"/>
  <c r="Y145" i="19"/>
  <c r="X145" i="19"/>
  <c r="Z144" i="19"/>
  <c r="Y144" i="19"/>
  <c r="X144" i="19"/>
  <c r="Z143" i="19"/>
  <c r="Y143" i="19"/>
  <c r="X143" i="19"/>
  <c r="Z142" i="19"/>
  <c r="Y142" i="19"/>
  <c r="X142" i="19"/>
  <c r="Z141" i="19"/>
  <c r="Y141" i="19"/>
  <c r="X141" i="19"/>
  <c r="Z140" i="19"/>
  <c r="Y140" i="19"/>
  <c r="X140" i="19"/>
  <c r="Z139" i="19"/>
  <c r="Y139" i="19"/>
  <c r="X139" i="19"/>
  <c r="Z138" i="19"/>
  <c r="Y138" i="19"/>
  <c r="X138" i="19"/>
  <c r="Z137" i="19"/>
  <c r="Y137" i="19"/>
  <c r="X137" i="19"/>
  <c r="Z136" i="19"/>
  <c r="Y136" i="19"/>
  <c r="X136" i="19"/>
  <c r="Z135" i="19"/>
  <c r="Y135" i="19"/>
  <c r="X135" i="19"/>
  <c r="Z134" i="19"/>
  <c r="Y134" i="19"/>
  <c r="X134" i="19"/>
  <c r="Z133" i="19"/>
  <c r="Y133" i="19"/>
  <c r="X133" i="19"/>
  <c r="Z132" i="19"/>
  <c r="Y132" i="19"/>
  <c r="X132" i="19"/>
  <c r="Z131" i="19"/>
  <c r="Y131" i="19"/>
  <c r="X131" i="19"/>
  <c r="Z130" i="19"/>
  <c r="Y130" i="19"/>
  <c r="X130" i="19"/>
  <c r="Z129" i="19"/>
  <c r="Y129" i="19"/>
  <c r="X129" i="19"/>
  <c r="Z128" i="19"/>
  <c r="Y128" i="19"/>
  <c r="X128" i="19"/>
  <c r="Z127" i="19"/>
  <c r="Y127" i="19"/>
  <c r="X127" i="19"/>
  <c r="Z126" i="19"/>
  <c r="Y126" i="19"/>
  <c r="X126" i="19"/>
  <c r="Z125" i="19"/>
  <c r="Y125" i="19"/>
  <c r="X125" i="19"/>
  <c r="Z124" i="19"/>
  <c r="Y124" i="19"/>
  <c r="X124" i="19"/>
  <c r="Z123" i="19"/>
  <c r="Y123" i="19"/>
  <c r="X123" i="19"/>
  <c r="Z122" i="19"/>
  <c r="Y122" i="19"/>
  <c r="X122" i="19"/>
  <c r="Z121" i="19"/>
  <c r="Y121" i="19"/>
  <c r="X121" i="19"/>
  <c r="Z120" i="19"/>
  <c r="Y120" i="19"/>
  <c r="X120" i="19"/>
  <c r="Z119" i="19"/>
  <c r="Y119" i="19"/>
  <c r="X119" i="19"/>
  <c r="Z118" i="19"/>
  <c r="Y118" i="19"/>
  <c r="X118" i="19"/>
  <c r="Z117" i="19"/>
  <c r="Y117" i="19"/>
  <c r="X117" i="19"/>
  <c r="Z116" i="19"/>
  <c r="Y116" i="19"/>
  <c r="X116" i="19"/>
  <c r="Z115" i="19"/>
  <c r="Y115" i="19"/>
  <c r="X115" i="19"/>
  <c r="Z114" i="19"/>
  <c r="Y114" i="19"/>
  <c r="X114" i="19"/>
  <c r="Z113" i="19"/>
  <c r="Y113" i="19"/>
  <c r="X113" i="19"/>
  <c r="Z112" i="19"/>
  <c r="Y112" i="19"/>
  <c r="X112" i="19"/>
  <c r="Z111" i="19"/>
  <c r="Y111" i="19"/>
  <c r="X111" i="19"/>
  <c r="Z110" i="19"/>
  <c r="Y110" i="19"/>
  <c r="X110" i="19"/>
  <c r="Z109" i="19"/>
  <c r="Y109" i="19"/>
  <c r="X109" i="19"/>
  <c r="Z108" i="19"/>
  <c r="Y108" i="19"/>
  <c r="X108" i="19"/>
  <c r="Z107" i="19"/>
  <c r="Y107" i="19"/>
  <c r="X107" i="19"/>
  <c r="Z106" i="19"/>
  <c r="Y106" i="19"/>
  <c r="X106" i="19"/>
  <c r="Z105" i="19"/>
  <c r="Y105" i="19"/>
  <c r="X105" i="19"/>
  <c r="Z104" i="19"/>
  <c r="Y104" i="19"/>
  <c r="X104" i="19"/>
  <c r="Z103" i="19"/>
  <c r="Y103" i="19"/>
  <c r="X103" i="19"/>
  <c r="Z102" i="19"/>
  <c r="Y102" i="19"/>
  <c r="X102" i="19"/>
  <c r="Z101" i="19"/>
  <c r="Y101" i="19"/>
  <c r="X101" i="19"/>
  <c r="Z100" i="19"/>
  <c r="Y100" i="19"/>
  <c r="X100" i="19"/>
  <c r="Z99" i="19"/>
  <c r="Y99" i="19"/>
  <c r="X99" i="19"/>
  <c r="Z98" i="19"/>
  <c r="Y98" i="19"/>
  <c r="X98" i="19"/>
  <c r="Z97" i="19"/>
  <c r="Y97" i="19"/>
  <c r="X97" i="19"/>
  <c r="Z96" i="19"/>
  <c r="Y96" i="19"/>
  <c r="X96" i="19"/>
  <c r="Z95" i="19"/>
  <c r="Y95" i="19"/>
  <c r="X95" i="19"/>
  <c r="Z94" i="19"/>
  <c r="Y94" i="19"/>
  <c r="X94" i="19"/>
  <c r="Z93" i="19"/>
  <c r="Y93" i="19"/>
  <c r="X93" i="19"/>
  <c r="Z92" i="19"/>
  <c r="Y92" i="19"/>
  <c r="X92" i="19"/>
  <c r="Z91" i="19"/>
  <c r="Y91" i="19"/>
  <c r="X91" i="19"/>
  <c r="Z90" i="19"/>
  <c r="Y90" i="19"/>
  <c r="X90" i="19"/>
  <c r="Z89" i="19"/>
  <c r="Y89" i="19"/>
  <c r="X89" i="19"/>
  <c r="Z88" i="19"/>
  <c r="Y88" i="19"/>
  <c r="X88" i="19"/>
  <c r="Z87" i="19"/>
  <c r="Y87" i="19"/>
  <c r="X87" i="19"/>
  <c r="Z86" i="19"/>
  <c r="Y86" i="19"/>
  <c r="X86" i="19"/>
  <c r="Z85" i="19"/>
  <c r="Y85" i="19"/>
  <c r="X85" i="19"/>
  <c r="Z84" i="19"/>
  <c r="Y84" i="19"/>
  <c r="X84" i="19"/>
  <c r="Z83" i="19"/>
  <c r="Y83" i="19"/>
  <c r="X83" i="19"/>
  <c r="Z82" i="19"/>
  <c r="Y82" i="19"/>
  <c r="X82" i="19"/>
  <c r="Z81" i="19"/>
  <c r="Y81" i="19"/>
  <c r="X81" i="19"/>
  <c r="Z80" i="19"/>
  <c r="Y80" i="19"/>
  <c r="X80" i="19"/>
  <c r="Z79" i="19"/>
  <c r="Y79" i="19"/>
  <c r="X79" i="19"/>
  <c r="Z78" i="19"/>
  <c r="Y78" i="19"/>
  <c r="X78" i="19"/>
  <c r="Z77" i="19"/>
  <c r="Y77" i="19"/>
  <c r="X77" i="19"/>
  <c r="Z76" i="19"/>
  <c r="Y76" i="19"/>
  <c r="X76" i="19"/>
  <c r="Z75" i="19"/>
  <c r="Y75" i="19"/>
  <c r="X75" i="19"/>
  <c r="Z74" i="19"/>
  <c r="Y74" i="19"/>
  <c r="X74" i="19"/>
  <c r="Z73" i="19"/>
  <c r="Y73" i="19"/>
  <c r="X73" i="19"/>
  <c r="Z72" i="19"/>
  <c r="Y72" i="19"/>
  <c r="X72" i="19"/>
  <c r="Z71" i="19"/>
  <c r="Y71" i="19"/>
  <c r="X71" i="19"/>
  <c r="Z70" i="19"/>
  <c r="Y70" i="19"/>
  <c r="X70" i="19"/>
  <c r="Z69" i="19"/>
  <c r="Y69" i="19"/>
  <c r="X69" i="19"/>
  <c r="Z68" i="19"/>
  <c r="Y68" i="19"/>
  <c r="X68" i="19"/>
  <c r="Z67" i="19"/>
  <c r="Y67" i="19"/>
  <c r="X67" i="19"/>
  <c r="Z66" i="19"/>
  <c r="Y66" i="19"/>
  <c r="X66" i="19"/>
  <c r="Z65" i="19"/>
  <c r="Y65" i="19"/>
  <c r="X65" i="19"/>
  <c r="Z64" i="19"/>
  <c r="Y64" i="19"/>
  <c r="X64" i="19"/>
  <c r="Z63" i="19"/>
  <c r="Y63" i="19"/>
  <c r="X63" i="19"/>
  <c r="Z62" i="19"/>
  <c r="Y62" i="19"/>
  <c r="X62" i="19"/>
  <c r="Z61" i="19"/>
  <c r="Y61" i="19"/>
  <c r="X61" i="19"/>
  <c r="Z60" i="19"/>
  <c r="Y60" i="19"/>
  <c r="X60" i="19"/>
  <c r="Z59" i="19"/>
  <c r="Y59" i="19"/>
  <c r="X59" i="19"/>
  <c r="Z58" i="19"/>
  <c r="Y58" i="19"/>
  <c r="X58" i="19"/>
  <c r="Z57" i="19"/>
  <c r="Y57" i="19"/>
  <c r="X57" i="19"/>
  <c r="Z56" i="19"/>
  <c r="Y56" i="19"/>
  <c r="X56" i="19"/>
  <c r="Z55" i="19"/>
  <c r="Y55" i="19"/>
  <c r="X55" i="19"/>
  <c r="Z54" i="19"/>
  <c r="Y54" i="19"/>
  <c r="X54" i="19"/>
  <c r="Z53" i="19"/>
  <c r="Y53" i="19"/>
  <c r="X53" i="19"/>
  <c r="Z52" i="19"/>
  <c r="Y52" i="19"/>
  <c r="X52" i="19"/>
  <c r="Z51" i="19"/>
  <c r="Y51" i="19"/>
  <c r="X51" i="19"/>
  <c r="Z50" i="19"/>
  <c r="Y50" i="19"/>
  <c r="X50" i="19"/>
  <c r="Z49" i="19"/>
  <c r="Y49" i="19"/>
  <c r="X49" i="19"/>
  <c r="Z48" i="19"/>
  <c r="Y48" i="19"/>
  <c r="X48" i="19"/>
  <c r="Z47" i="19"/>
  <c r="Y47" i="19"/>
  <c r="X47" i="19"/>
  <c r="Z46" i="19"/>
  <c r="Y46" i="19"/>
  <c r="X46" i="19"/>
  <c r="Z45" i="19"/>
  <c r="Y45" i="19"/>
  <c r="X45" i="19"/>
  <c r="Z44" i="19"/>
  <c r="Y44" i="19"/>
  <c r="X44" i="19"/>
  <c r="Z43" i="19"/>
  <c r="Y43" i="19"/>
  <c r="X43" i="19"/>
  <c r="Z42" i="19"/>
  <c r="Y42" i="19"/>
  <c r="X42" i="19"/>
  <c r="Z41" i="19"/>
  <c r="Y41" i="19"/>
  <c r="X41" i="19"/>
  <c r="Z40" i="19"/>
  <c r="Y40" i="19"/>
  <c r="X40" i="19"/>
  <c r="Z39" i="19"/>
  <c r="Y39" i="19"/>
  <c r="X39" i="19"/>
  <c r="Z38" i="19"/>
  <c r="Y38" i="19"/>
  <c r="X38" i="19"/>
  <c r="Z37" i="19"/>
  <c r="Y37" i="19"/>
  <c r="X37" i="19"/>
  <c r="Z36" i="19"/>
  <c r="Y36" i="19"/>
  <c r="X36" i="19"/>
  <c r="Z35" i="19"/>
  <c r="Y35" i="19"/>
  <c r="X35" i="19"/>
  <c r="Z34" i="19"/>
  <c r="Y34" i="19"/>
  <c r="X34" i="19"/>
  <c r="Z33" i="19"/>
  <c r="Y33" i="19"/>
  <c r="X33" i="19"/>
  <c r="Z32" i="19"/>
  <c r="Y32" i="19"/>
  <c r="X32" i="19"/>
  <c r="Z31" i="19"/>
  <c r="Y31" i="19"/>
  <c r="X31" i="19"/>
  <c r="Z30" i="19"/>
  <c r="Y30" i="19"/>
  <c r="X30" i="19"/>
  <c r="Z29" i="19"/>
  <c r="Y29" i="19"/>
  <c r="X29" i="19"/>
  <c r="Z28" i="19"/>
  <c r="Y28" i="19"/>
  <c r="X28" i="19"/>
  <c r="Z27" i="19"/>
  <c r="Y27" i="19"/>
  <c r="X27" i="19"/>
  <c r="Z26" i="19"/>
  <c r="Y26" i="19"/>
  <c r="X26" i="19"/>
  <c r="Z25" i="19"/>
  <c r="Y25" i="19"/>
  <c r="X25" i="19"/>
  <c r="Z24" i="19"/>
  <c r="Y24" i="19"/>
  <c r="X24" i="19"/>
  <c r="Z23" i="19"/>
  <c r="Y23" i="19"/>
  <c r="X23" i="19"/>
  <c r="Z22" i="19"/>
  <c r="Y22" i="19"/>
  <c r="X22" i="19"/>
  <c r="Z21" i="19"/>
  <c r="Y21" i="19"/>
  <c r="X21" i="19"/>
  <c r="Z20" i="19"/>
  <c r="Y20" i="19"/>
  <c r="X20" i="19"/>
  <c r="Z19" i="19"/>
  <c r="Y19" i="19"/>
  <c r="X19" i="19"/>
  <c r="Z18" i="19"/>
  <c r="Y18" i="19"/>
  <c r="X18" i="19"/>
  <c r="Z17" i="19"/>
  <c r="Y17" i="19"/>
  <c r="X17" i="19"/>
  <c r="U16" i="19"/>
  <c r="T16" i="19"/>
  <c r="S16" i="19"/>
  <c r="R16" i="19"/>
  <c r="Q16" i="19"/>
  <c r="P16" i="19"/>
  <c r="O16" i="19"/>
  <c r="N16" i="19"/>
  <c r="M16" i="19"/>
  <c r="L16" i="19"/>
  <c r="J16" i="19"/>
  <c r="I16" i="19"/>
  <c r="H16" i="19"/>
  <c r="G16" i="19"/>
  <c r="F16" i="19"/>
  <c r="E16" i="19"/>
  <c r="D16" i="19"/>
  <c r="AA196" i="18"/>
  <c r="Z196" i="18"/>
  <c r="Y196" i="18"/>
  <c r="AA195" i="18"/>
  <c r="Z195" i="18"/>
  <c r="Y195" i="18"/>
  <c r="AA194" i="18"/>
  <c r="Z194" i="18"/>
  <c r="Y194" i="18"/>
  <c r="AA193" i="18"/>
  <c r="Z193" i="18"/>
  <c r="Y193" i="18"/>
  <c r="AA192" i="18"/>
  <c r="Z192" i="18"/>
  <c r="Y192" i="18"/>
  <c r="AA191" i="18"/>
  <c r="Z191" i="18"/>
  <c r="Y191" i="18"/>
  <c r="AA190" i="18"/>
  <c r="Z190" i="18"/>
  <c r="Y190" i="18"/>
  <c r="AA189" i="18"/>
  <c r="Z189" i="18"/>
  <c r="Y189" i="18"/>
  <c r="AA188" i="18"/>
  <c r="Z188" i="18"/>
  <c r="Y188" i="18"/>
  <c r="AA187" i="18"/>
  <c r="Z187" i="18"/>
  <c r="Y187" i="18"/>
  <c r="AA186" i="18"/>
  <c r="Z186" i="18"/>
  <c r="Y186" i="18"/>
  <c r="AA185" i="18"/>
  <c r="Z185" i="18"/>
  <c r="Y185" i="18"/>
  <c r="AA184" i="18"/>
  <c r="Z184" i="18"/>
  <c r="Y184" i="18"/>
  <c r="AA183" i="18"/>
  <c r="Z183" i="18"/>
  <c r="Y183" i="18"/>
  <c r="AA182" i="18"/>
  <c r="Z182" i="18"/>
  <c r="Y182" i="18"/>
  <c r="AA181" i="18"/>
  <c r="Z181" i="18"/>
  <c r="Y181" i="18"/>
  <c r="AA180" i="18"/>
  <c r="Z180" i="18"/>
  <c r="Y180" i="18"/>
  <c r="AA179" i="18"/>
  <c r="Z179" i="18"/>
  <c r="Y179" i="18"/>
  <c r="AA178" i="18"/>
  <c r="Z178" i="18"/>
  <c r="Y178" i="18"/>
  <c r="AA177" i="18"/>
  <c r="Z177" i="18"/>
  <c r="Y177" i="18"/>
  <c r="AA176" i="18"/>
  <c r="Z176" i="18"/>
  <c r="Y176" i="18"/>
  <c r="AA175" i="18"/>
  <c r="Z175" i="18"/>
  <c r="Y175" i="18"/>
  <c r="AA174" i="18"/>
  <c r="Z174" i="18"/>
  <c r="Y174" i="18"/>
  <c r="AA173" i="18"/>
  <c r="Z173" i="18"/>
  <c r="Y173" i="18"/>
  <c r="AA172" i="18"/>
  <c r="Z172" i="18"/>
  <c r="Y172" i="18"/>
  <c r="AA171" i="18"/>
  <c r="Z171" i="18"/>
  <c r="Y171" i="18"/>
  <c r="AA170" i="18"/>
  <c r="Z170" i="18"/>
  <c r="Y170" i="18"/>
  <c r="AA169" i="18"/>
  <c r="Z169" i="18"/>
  <c r="Y169" i="18"/>
  <c r="AA168" i="18"/>
  <c r="Z168" i="18"/>
  <c r="Y168" i="18"/>
  <c r="AA167" i="18"/>
  <c r="Z167" i="18"/>
  <c r="Y167" i="18"/>
  <c r="AA166" i="18"/>
  <c r="Z166" i="18"/>
  <c r="Y166" i="18"/>
  <c r="AA165" i="18"/>
  <c r="Z165" i="18"/>
  <c r="Y165" i="18"/>
  <c r="AA164" i="18"/>
  <c r="Z164" i="18"/>
  <c r="Y164" i="18"/>
  <c r="AA163" i="18"/>
  <c r="Z163" i="18"/>
  <c r="Y163" i="18"/>
  <c r="AA162" i="18"/>
  <c r="Z162" i="18"/>
  <c r="Y162" i="18"/>
  <c r="AA161" i="18"/>
  <c r="Z161" i="18"/>
  <c r="Y161" i="18"/>
  <c r="AA160" i="18"/>
  <c r="Z160" i="18"/>
  <c r="Y160" i="18"/>
  <c r="AA159" i="18"/>
  <c r="Z159" i="18"/>
  <c r="Y159" i="18"/>
  <c r="AA158" i="18"/>
  <c r="Z158" i="18"/>
  <c r="Y158" i="18"/>
  <c r="AA157" i="18"/>
  <c r="Z157" i="18"/>
  <c r="Y157" i="18"/>
  <c r="AA156" i="18"/>
  <c r="Z156" i="18"/>
  <c r="Y156" i="18"/>
  <c r="AA155" i="18"/>
  <c r="Z155" i="18"/>
  <c r="Y155" i="18"/>
  <c r="AA154" i="18"/>
  <c r="Z154" i="18"/>
  <c r="Y154" i="18"/>
  <c r="AA153" i="18"/>
  <c r="Z153" i="18"/>
  <c r="Y153" i="18"/>
  <c r="AA152" i="18"/>
  <c r="Z152" i="18"/>
  <c r="Y152" i="18"/>
  <c r="AA151" i="18"/>
  <c r="Z151" i="18"/>
  <c r="Y151" i="18"/>
  <c r="AA150" i="18"/>
  <c r="Z150" i="18"/>
  <c r="Y150" i="18"/>
  <c r="AA149" i="18"/>
  <c r="Z149" i="18"/>
  <c r="Y149" i="18"/>
  <c r="AA148" i="18"/>
  <c r="Z148" i="18"/>
  <c r="Y148" i="18"/>
  <c r="AA147" i="18"/>
  <c r="Z147" i="18"/>
  <c r="Y147" i="18"/>
  <c r="AA146" i="18"/>
  <c r="Z146" i="18"/>
  <c r="Y146" i="18"/>
  <c r="AA145" i="18"/>
  <c r="Z145" i="18"/>
  <c r="Y145" i="18"/>
  <c r="AA144" i="18"/>
  <c r="Z144" i="18"/>
  <c r="Y144" i="18"/>
  <c r="AA143" i="18"/>
  <c r="Z143" i="18"/>
  <c r="Y143" i="18"/>
  <c r="AA142" i="18"/>
  <c r="Z142" i="18"/>
  <c r="Y142" i="18"/>
  <c r="AA141" i="18"/>
  <c r="Z141" i="18"/>
  <c r="Y141" i="18"/>
  <c r="AA140" i="18"/>
  <c r="Z140" i="18"/>
  <c r="Y140" i="18"/>
  <c r="AA139" i="18"/>
  <c r="Z139" i="18"/>
  <c r="Y139" i="18"/>
  <c r="AA138" i="18"/>
  <c r="Z138" i="18"/>
  <c r="Y138" i="18"/>
  <c r="AA137" i="18"/>
  <c r="Z137" i="18"/>
  <c r="Y137" i="18"/>
  <c r="AA136" i="18"/>
  <c r="Z136" i="18"/>
  <c r="Y136" i="18"/>
  <c r="AA135" i="18"/>
  <c r="Z135" i="18"/>
  <c r="Y135" i="18"/>
  <c r="AA134" i="18"/>
  <c r="Z134" i="18"/>
  <c r="Y134" i="18"/>
  <c r="AA133" i="18"/>
  <c r="Z133" i="18"/>
  <c r="Y133" i="18"/>
  <c r="AA132" i="18"/>
  <c r="Z132" i="18"/>
  <c r="Y132" i="18"/>
  <c r="AA131" i="18"/>
  <c r="Z131" i="18"/>
  <c r="Y131" i="18"/>
  <c r="AA130" i="18"/>
  <c r="Z130" i="18"/>
  <c r="Y130" i="18"/>
  <c r="AA129" i="18"/>
  <c r="Z129" i="18"/>
  <c r="Y129" i="18"/>
  <c r="AA128" i="18"/>
  <c r="Z128" i="18"/>
  <c r="Y128" i="18"/>
  <c r="AA127" i="18"/>
  <c r="Z127" i="18"/>
  <c r="Y127" i="18"/>
  <c r="AA126" i="18"/>
  <c r="Z126" i="18"/>
  <c r="Y126" i="18"/>
  <c r="AA125" i="18"/>
  <c r="Z125" i="18"/>
  <c r="Y125" i="18"/>
  <c r="AA124" i="18"/>
  <c r="Z124" i="18"/>
  <c r="Y124" i="18"/>
  <c r="AA123" i="18"/>
  <c r="Z123" i="18"/>
  <c r="Y123" i="18"/>
  <c r="AA122" i="18"/>
  <c r="Z122" i="18"/>
  <c r="Y122" i="18"/>
  <c r="AA121" i="18"/>
  <c r="Z121" i="18"/>
  <c r="Y121" i="18"/>
  <c r="AA120" i="18"/>
  <c r="Z120" i="18"/>
  <c r="Y120" i="18"/>
  <c r="AA119" i="18"/>
  <c r="Z119" i="18"/>
  <c r="Y119" i="18"/>
  <c r="AA118" i="18"/>
  <c r="Z118" i="18"/>
  <c r="Y118" i="18"/>
  <c r="AA117" i="18"/>
  <c r="Z117" i="18"/>
  <c r="Y117" i="18"/>
  <c r="AA116" i="18"/>
  <c r="Z116" i="18"/>
  <c r="Y116" i="18"/>
  <c r="AA115" i="18"/>
  <c r="Z115" i="18"/>
  <c r="Y115" i="18"/>
  <c r="AA114" i="18"/>
  <c r="Z114" i="18"/>
  <c r="Y114" i="18"/>
  <c r="AA113" i="18"/>
  <c r="Z113" i="18"/>
  <c r="Y113" i="18"/>
  <c r="AA112" i="18"/>
  <c r="Z112" i="18"/>
  <c r="Y112" i="18"/>
  <c r="AA111" i="18"/>
  <c r="Z111" i="18"/>
  <c r="Y111" i="18"/>
  <c r="AA110" i="18"/>
  <c r="Z110" i="18"/>
  <c r="Y110" i="18"/>
  <c r="AA109" i="18"/>
  <c r="Z109" i="18"/>
  <c r="Y109" i="18"/>
  <c r="AA108" i="18"/>
  <c r="Z108" i="18"/>
  <c r="Y108" i="18"/>
  <c r="AA107" i="18"/>
  <c r="Z107" i="18"/>
  <c r="Y107" i="18"/>
  <c r="AA106" i="18"/>
  <c r="Z106" i="18"/>
  <c r="Y106" i="18"/>
  <c r="AA105" i="18"/>
  <c r="Z105" i="18"/>
  <c r="Y105" i="18"/>
  <c r="AA104" i="18"/>
  <c r="Z104" i="18"/>
  <c r="Y104" i="18"/>
  <c r="AA103" i="18"/>
  <c r="Z103" i="18"/>
  <c r="Y103" i="18"/>
  <c r="AA102" i="18"/>
  <c r="Z102" i="18"/>
  <c r="Y102" i="18"/>
  <c r="AA101" i="18"/>
  <c r="Z101" i="18"/>
  <c r="Y101" i="18"/>
  <c r="AA100" i="18"/>
  <c r="Z100" i="18"/>
  <c r="Y100" i="18"/>
  <c r="AA99" i="18"/>
  <c r="Z99" i="18"/>
  <c r="Y99" i="18"/>
  <c r="AA98" i="18"/>
  <c r="Z98" i="18"/>
  <c r="Y98" i="18"/>
  <c r="AA97" i="18"/>
  <c r="Z97" i="18"/>
  <c r="Y97" i="18"/>
  <c r="AA96" i="18"/>
  <c r="Z96" i="18"/>
  <c r="Y96" i="18"/>
  <c r="AA95" i="18"/>
  <c r="Z95" i="18"/>
  <c r="Y95" i="18"/>
  <c r="AA94" i="18"/>
  <c r="Z94" i="18"/>
  <c r="Y94" i="18"/>
  <c r="AA93" i="18"/>
  <c r="Z93" i="18"/>
  <c r="Y93" i="18"/>
  <c r="AA92" i="18"/>
  <c r="Z92" i="18"/>
  <c r="Y92" i="18"/>
  <c r="AA91" i="18"/>
  <c r="Z91" i="18"/>
  <c r="Y91" i="18"/>
  <c r="AA90" i="18"/>
  <c r="Z90" i="18"/>
  <c r="Y90" i="18"/>
  <c r="AA89" i="18"/>
  <c r="Z89" i="18"/>
  <c r="Y89" i="18"/>
  <c r="AA88" i="18"/>
  <c r="Z88" i="18"/>
  <c r="Y88" i="18"/>
  <c r="AA87" i="18"/>
  <c r="Z87" i="18"/>
  <c r="Y87" i="18"/>
  <c r="AA86" i="18"/>
  <c r="Z86" i="18"/>
  <c r="Y86" i="18"/>
  <c r="AA85" i="18"/>
  <c r="Z85" i="18"/>
  <c r="Y85" i="18"/>
  <c r="AA84" i="18"/>
  <c r="Z84" i="18"/>
  <c r="Y84" i="18"/>
  <c r="AA83" i="18"/>
  <c r="Z83" i="18"/>
  <c r="Y83" i="18"/>
  <c r="AA82" i="18"/>
  <c r="Z82" i="18"/>
  <c r="Y82" i="18"/>
  <c r="AA81" i="18"/>
  <c r="Z81" i="18"/>
  <c r="Y81" i="18"/>
  <c r="AG80" i="18"/>
  <c r="AA80" i="18"/>
  <c r="Z80" i="18"/>
  <c r="Y80" i="18"/>
  <c r="AA79" i="18"/>
  <c r="Z79" i="18"/>
  <c r="Y79" i="18"/>
  <c r="AA78" i="18"/>
  <c r="Z78" i="18"/>
  <c r="Y78" i="18"/>
  <c r="AA77" i="18"/>
  <c r="Z77" i="18"/>
  <c r="Y77" i="18"/>
  <c r="AA76" i="18"/>
  <c r="Z76" i="18"/>
  <c r="Y76" i="18"/>
  <c r="AA75" i="18"/>
  <c r="Z75" i="18"/>
  <c r="Y75" i="18"/>
  <c r="AA74" i="18"/>
  <c r="Z74" i="18"/>
  <c r="Y74" i="18"/>
  <c r="AA73" i="18"/>
  <c r="Z73" i="18"/>
  <c r="Y73" i="18"/>
  <c r="AG72" i="18"/>
  <c r="AA72" i="18"/>
  <c r="Z72" i="18"/>
  <c r="Y72" i="18"/>
  <c r="AA71" i="18"/>
  <c r="Z71" i="18"/>
  <c r="Y71" i="18"/>
  <c r="AA70" i="18"/>
  <c r="Z70" i="18"/>
  <c r="Y70" i="18"/>
  <c r="AA69" i="18"/>
  <c r="Z69" i="18"/>
  <c r="Y69" i="18"/>
  <c r="AA68" i="18"/>
  <c r="Z68" i="18"/>
  <c r="Y68" i="18"/>
  <c r="AA67" i="18"/>
  <c r="Z67" i="18"/>
  <c r="Y67" i="18"/>
  <c r="AA66" i="18"/>
  <c r="Z66" i="18"/>
  <c r="Y66" i="18"/>
  <c r="AG65" i="18"/>
  <c r="AA65" i="18"/>
  <c r="Z65" i="18"/>
  <c r="Y65" i="18"/>
  <c r="AG64" i="18"/>
  <c r="AA64" i="18"/>
  <c r="Z64" i="18"/>
  <c r="Y64" i="18"/>
  <c r="AA63" i="18"/>
  <c r="Z63" i="18"/>
  <c r="Y63" i="18"/>
  <c r="AA62" i="18"/>
  <c r="Z62" i="18"/>
  <c r="Y62" i="18"/>
  <c r="AA61" i="18"/>
  <c r="Z61" i="18"/>
  <c r="Y61" i="18"/>
  <c r="AA60" i="18"/>
  <c r="Z60" i="18"/>
  <c r="Y60" i="18"/>
  <c r="AA59" i="18"/>
  <c r="Z59" i="18"/>
  <c r="Y59" i="18"/>
  <c r="AA58" i="18"/>
  <c r="Z58" i="18"/>
  <c r="Y58" i="18"/>
  <c r="AA57" i="18"/>
  <c r="Z57" i="18"/>
  <c r="Y57" i="18"/>
  <c r="AG56" i="18"/>
  <c r="AA56" i="18"/>
  <c r="Z56" i="18"/>
  <c r="Y56" i="18"/>
  <c r="AA55" i="18"/>
  <c r="Z55" i="18"/>
  <c r="Y55" i="18"/>
  <c r="AA54" i="18"/>
  <c r="Z54" i="18"/>
  <c r="Y54" i="18"/>
  <c r="AA53" i="18"/>
  <c r="Z53" i="18"/>
  <c r="Y53" i="18"/>
  <c r="AA52" i="18"/>
  <c r="Z52" i="18"/>
  <c r="Y52" i="18"/>
  <c r="AA51" i="18"/>
  <c r="Z51" i="18"/>
  <c r="Y51" i="18"/>
  <c r="AA50" i="18"/>
  <c r="Z50" i="18"/>
  <c r="Y50" i="18"/>
  <c r="AG49" i="18"/>
  <c r="AA49" i="18"/>
  <c r="Z49" i="18"/>
  <c r="Y49" i="18"/>
  <c r="AG48" i="18"/>
  <c r="AA48" i="18"/>
  <c r="Z48" i="18"/>
  <c r="Y48" i="18"/>
  <c r="AA47" i="18"/>
  <c r="Z47" i="18"/>
  <c r="Y47" i="18"/>
  <c r="AA46" i="18"/>
  <c r="Z46" i="18"/>
  <c r="Y46" i="18"/>
  <c r="AA45" i="18"/>
  <c r="Z45" i="18"/>
  <c r="Y45" i="18"/>
  <c r="AA44" i="18"/>
  <c r="Z44" i="18"/>
  <c r="Y44" i="18"/>
  <c r="AA43" i="18"/>
  <c r="Z43" i="18"/>
  <c r="Y43" i="18"/>
  <c r="AA42" i="18"/>
  <c r="Z42" i="18"/>
  <c r="Y42" i="18"/>
  <c r="AA41" i="18"/>
  <c r="Z41" i="18"/>
  <c r="Y41" i="18"/>
  <c r="AG40" i="18"/>
  <c r="AA40" i="18"/>
  <c r="Z40" i="18"/>
  <c r="Y40" i="18"/>
  <c r="AA39" i="18"/>
  <c r="Z39" i="18"/>
  <c r="Y39" i="18"/>
  <c r="AA38" i="18"/>
  <c r="Z38" i="18"/>
  <c r="Y38" i="18"/>
  <c r="AA37" i="18"/>
  <c r="Z37" i="18"/>
  <c r="Y37" i="18"/>
  <c r="AA36" i="18"/>
  <c r="Z36" i="18"/>
  <c r="Y36" i="18"/>
  <c r="AA35" i="18"/>
  <c r="Z35" i="18"/>
  <c r="Y35" i="18"/>
  <c r="AA34" i="18"/>
  <c r="Z34" i="18"/>
  <c r="Y34" i="18"/>
  <c r="AG33" i="18"/>
  <c r="AA33" i="18"/>
  <c r="Z33" i="18"/>
  <c r="Y33" i="18"/>
  <c r="AG32" i="18"/>
  <c r="AA32" i="18"/>
  <c r="Z32" i="18"/>
  <c r="Y32" i="18"/>
  <c r="AA31" i="18"/>
  <c r="Z31" i="18"/>
  <c r="Y31" i="18"/>
  <c r="AA30" i="18"/>
  <c r="Z30" i="18"/>
  <c r="Y30" i="18"/>
  <c r="AA29" i="18"/>
  <c r="Z29" i="18"/>
  <c r="Y29" i="18"/>
  <c r="AA28" i="18"/>
  <c r="Z28" i="18"/>
  <c r="Y28" i="18"/>
  <c r="AA27" i="18"/>
  <c r="Z27" i="18"/>
  <c r="Y27" i="18"/>
  <c r="AA26" i="18"/>
  <c r="Z26" i="18"/>
  <c r="Y26" i="18"/>
  <c r="AG25" i="18"/>
  <c r="AA25" i="18"/>
  <c r="Z25" i="18"/>
  <c r="Y25" i="18"/>
  <c r="AG24" i="18"/>
  <c r="AA24" i="18"/>
  <c r="Z24" i="18"/>
  <c r="Y24" i="18"/>
  <c r="AA23" i="18"/>
  <c r="Z23" i="18"/>
  <c r="Y23" i="18"/>
  <c r="AA22" i="18"/>
  <c r="Z22" i="18"/>
  <c r="Y22" i="18"/>
  <c r="AA21" i="18"/>
  <c r="Z21" i="18"/>
  <c r="Y21" i="18"/>
  <c r="AA20" i="18"/>
  <c r="Z20" i="18"/>
  <c r="Y20" i="18"/>
  <c r="AA19" i="18"/>
  <c r="Z19" i="18"/>
  <c r="Y19" i="18"/>
  <c r="AA18" i="18"/>
  <c r="Z18" i="18"/>
  <c r="Y18" i="18"/>
  <c r="AA17" i="18"/>
  <c r="Z17" i="18"/>
  <c r="Y17" i="18"/>
  <c r="V16" i="18"/>
  <c r="U16" i="18"/>
  <c r="T16" i="18"/>
  <c r="S16" i="18"/>
  <c r="R16" i="18"/>
  <c r="Q16" i="18"/>
  <c r="P16" i="18"/>
  <c r="O16" i="18"/>
  <c r="N16" i="18"/>
  <c r="M16" i="18"/>
  <c r="K16" i="18"/>
  <c r="J16" i="18"/>
  <c r="I16" i="18"/>
  <c r="H16" i="18"/>
  <c r="G16" i="18"/>
  <c r="F16" i="18"/>
  <c r="E16" i="18"/>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66" i="16"/>
  <c r="Y67" i="16"/>
  <c r="Y68" i="16"/>
  <c r="Y69" i="16"/>
  <c r="Y70" i="16"/>
  <c r="Y71" i="16"/>
  <c r="Y72" i="16"/>
  <c r="Y73" i="16"/>
  <c r="Y74" i="16"/>
  <c r="Y75" i="16"/>
  <c r="Y76" i="16"/>
  <c r="Y77" i="16"/>
  <c r="Y78" i="16"/>
  <c r="Y79" i="16"/>
  <c r="Y80" i="16"/>
  <c r="Y81" i="16"/>
  <c r="Y82" i="16"/>
  <c r="Y83" i="16"/>
  <c r="Y84" i="16"/>
  <c r="Y85" i="16"/>
  <c r="Y86" i="16"/>
  <c r="Y87" i="16"/>
  <c r="Y88" i="16"/>
  <c r="Y89" i="16"/>
  <c r="Y90" i="16"/>
  <c r="Y91" i="16"/>
  <c r="Y92" i="16"/>
  <c r="Y93" i="16"/>
  <c r="Y94" i="16"/>
  <c r="Y95" i="16"/>
  <c r="Y96" i="16"/>
  <c r="Y97" i="16"/>
  <c r="Y98" i="16"/>
  <c r="Y99" i="16"/>
  <c r="Y100" i="16"/>
  <c r="Y101" i="16"/>
  <c r="Y102" i="16"/>
  <c r="Y103" i="16"/>
  <c r="Y104" i="16"/>
  <c r="Y105" i="16"/>
  <c r="Y106" i="16"/>
  <c r="Y107" i="16"/>
  <c r="Y108" i="16"/>
  <c r="Y109" i="16"/>
  <c r="Y110" i="16"/>
  <c r="Y111" i="16"/>
  <c r="Y112" i="16"/>
  <c r="Y113" i="16"/>
  <c r="Y114" i="16"/>
  <c r="Y115" i="16"/>
  <c r="Y116" i="16"/>
  <c r="Y117" i="16"/>
  <c r="Y118" i="16"/>
  <c r="Y119" i="16"/>
  <c r="Y120" i="16"/>
  <c r="Y121" i="16"/>
  <c r="Y122" i="16"/>
  <c r="Y123" i="16"/>
  <c r="Y124" i="16"/>
  <c r="Y125" i="16"/>
  <c r="Y126" i="16"/>
  <c r="Y127" i="16"/>
  <c r="Y128" i="16"/>
  <c r="Y129" i="16"/>
  <c r="Y130" i="16"/>
  <c r="Y131" i="16"/>
  <c r="Y132" i="16"/>
  <c r="Y133" i="16"/>
  <c r="Y134" i="16"/>
  <c r="Y135" i="16"/>
  <c r="Y136" i="16"/>
  <c r="Y137" i="16"/>
  <c r="Y138" i="16"/>
  <c r="Y139" i="16"/>
  <c r="Y140" i="16"/>
  <c r="Y141" i="16"/>
  <c r="Y142" i="16"/>
  <c r="Y143" i="16"/>
  <c r="Y144" i="16"/>
  <c r="Y145" i="16"/>
  <c r="Y146" i="16"/>
  <c r="Y147" i="16"/>
  <c r="Y148" i="16"/>
  <c r="Y149" i="16"/>
  <c r="Y150" i="16"/>
  <c r="Y151" i="16"/>
  <c r="Y152" i="16"/>
  <c r="Y153" i="16"/>
  <c r="Y154" i="16"/>
  <c r="Y155" i="16"/>
  <c r="Y156" i="16"/>
  <c r="Y157" i="16"/>
  <c r="Y158" i="16"/>
  <c r="Y159" i="16"/>
  <c r="Y160" i="16"/>
  <c r="Y161" i="16"/>
  <c r="Y162" i="16"/>
  <c r="Y163" i="16"/>
  <c r="Y164" i="16"/>
  <c r="Y165" i="16"/>
  <c r="Y166" i="16"/>
  <c r="Y167" i="16"/>
  <c r="Y168" i="16"/>
  <c r="Y169" i="16"/>
  <c r="Y170" i="16"/>
  <c r="Y171" i="16"/>
  <c r="Y172" i="16"/>
  <c r="Y173" i="16"/>
  <c r="Y174" i="16"/>
  <c r="Y175" i="16"/>
  <c r="Y176" i="16"/>
  <c r="Y177" i="16"/>
  <c r="Y178" i="16"/>
  <c r="Y179" i="16"/>
  <c r="Y180" i="16"/>
  <c r="Y181" i="16"/>
  <c r="Y182" i="16"/>
  <c r="Y183" i="16"/>
  <c r="Y184" i="16"/>
  <c r="Y185" i="16"/>
  <c r="Y186" i="16"/>
  <c r="Y187" i="16"/>
  <c r="Y188" i="16"/>
  <c r="Y189" i="16"/>
  <c r="Y190" i="16"/>
  <c r="Y191" i="16"/>
  <c r="Y192" i="16"/>
  <c r="Y193" i="16"/>
  <c r="Y194" i="16"/>
  <c r="Y195" i="16"/>
  <c r="Y196" i="16"/>
  <c r="Y17" i="16"/>
  <c r="Z17" i="16"/>
  <c r="AA17" i="16"/>
  <c r="AG41" i="18" l="1"/>
  <c r="AG57" i="18"/>
  <c r="AG30" i="18"/>
  <c r="AG78" i="18"/>
  <c r="AG46" i="18"/>
  <c r="AG22" i="18"/>
  <c r="AG62" i="18"/>
  <c r="AG70" i="18"/>
  <c r="AG38" i="18"/>
  <c r="AG54" i="18"/>
  <c r="AD17" i="18"/>
  <c r="AF170" i="19"/>
  <c r="AC170" i="19"/>
  <c r="AD170" i="19"/>
  <c r="AE170" i="19"/>
  <c r="AC130" i="19"/>
  <c r="AD130" i="19"/>
  <c r="AF130" i="19"/>
  <c r="AE130" i="19"/>
  <c r="AC122" i="19"/>
  <c r="AD122" i="19"/>
  <c r="AF122" i="19"/>
  <c r="AE122" i="19"/>
  <c r="AC98" i="19"/>
  <c r="AD98" i="19"/>
  <c r="AF98" i="19"/>
  <c r="AE98" i="19"/>
  <c r="AC58" i="19"/>
  <c r="AD58" i="19"/>
  <c r="AF58" i="19"/>
  <c r="AE58" i="19"/>
  <c r="AC50" i="19"/>
  <c r="AD50" i="19"/>
  <c r="AF50" i="19"/>
  <c r="AE50" i="19"/>
  <c r="AF159" i="19"/>
  <c r="AD159" i="19"/>
  <c r="AE159" i="19"/>
  <c r="AC159" i="19"/>
  <c r="AC151" i="19"/>
  <c r="AE151" i="19"/>
  <c r="AF151" i="19"/>
  <c r="AD151" i="19"/>
  <c r="AD127" i="19"/>
  <c r="AF127" i="19"/>
  <c r="AE127" i="19"/>
  <c r="AC127" i="19"/>
  <c r="AC119" i="19"/>
  <c r="AD119" i="19"/>
  <c r="AE119" i="19"/>
  <c r="AF119" i="19"/>
  <c r="AD111" i="19"/>
  <c r="AE111" i="19"/>
  <c r="AF111" i="19"/>
  <c r="AC111" i="19"/>
  <c r="AC103" i="19"/>
  <c r="AD103" i="19"/>
  <c r="AE103" i="19"/>
  <c r="AF103" i="19"/>
  <c r="AD95" i="19"/>
  <c r="AF95" i="19"/>
  <c r="AE95" i="19"/>
  <c r="AC95" i="19"/>
  <c r="AD63" i="19"/>
  <c r="AE63" i="19"/>
  <c r="AF63" i="19"/>
  <c r="AC63" i="19"/>
  <c r="AD31" i="19"/>
  <c r="AF31" i="19"/>
  <c r="AE31" i="19"/>
  <c r="AC31" i="19"/>
  <c r="AC23" i="19"/>
  <c r="AD23" i="19"/>
  <c r="AE23" i="19"/>
  <c r="AF23" i="19"/>
  <c r="AF180" i="19"/>
  <c r="AD180" i="19"/>
  <c r="AE180" i="19"/>
  <c r="AC180" i="19"/>
  <c r="AF172" i="19"/>
  <c r="AC172" i="19"/>
  <c r="AD172" i="19"/>
  <c r="AE172" i="19"/>
  <c r="AC76" i="19"/>
  <c r="AD76" i="19"/>
  <c r="AF76" i="19"/>
  <c r="AE76" i="19"/>
  <c r="AC68" i="19"/>
  <c r="AD68" i="19"/>
  <c r="AF68" i="19"/>
  <c r="AE68" i="19"/>
  <c r="AC185" i="19"/>
  <c r="AD185" i="19"/>
  <c r="AF185" i="19"/>
  <c r="AE185" i="19"/>
  <c r="AC145" i="19"/>
  <c r="AD145" i="19"/>
  <c r="AE145" i="19"/>
  <c r="AF145" i="19"/>
  <c r="AC137" i="19"/>
  <c r="AD137" i="19"/>
  <c r="AE137" i="19"/>
  <c r="AF137" i="19"/>
  <c r="AC121" i="19"/>
  <c r="AE121" i="19"/>
  <c r="AD121" i="19"/>
  <c r="AF121" i="19"/>
  <c r="AC113" i="19"/>
  <c r="AE113" i="19"/>
  <c r="AF113" i="19"/>
  <c r="AD113" i="19"/>
  <c r="AC105" i="19"/>
  <c r="AD105" i="19"/>
  <c r="AE105" i="19"/>
  <c r="AF105" i="19"/>
  <c r="AC97" i="19"/>
  <c r="AD97" i="19"/>
  <c r="AE97" i="19"/>
  <c r="AF97" i="19"/>
  <c r="AC89" i="19"/>
  <c r="AE89" i="19"/>
  <c r="AD89" i="19"/>
  <c r="AF89" i="19"/>
  <c r="AC81" i="19"/>
  <c r="AD81" i="19"/>
  <c r="AE81" i="19"/>
  <c r="AF81" i="19"/>
  <c r="AC73" i="19"/>
  <c r="AD73" i="19"/>
  <c r="AE73" i="19"/>
  <c r="AF73" i="19"/>
  <c r="AC65" i="19"/>
  <c r="AD65" i="19"/>
  <c r="AE65" i="19"/>
  <c r="AF65" i="19"/>
  <c r="AC57" i="19"/>
  <c r="AE57" i="19"/>
  <c r="AD57" i="19"/>
  <c r="AF57" i="19"/>
  <c r="AC49" i="19"/>
  <c r="AD49" i="19"/>
  <c r="AE49" i="19"/>
  <c r="AF49" i="19"/>
  <c r="AC41" i="19"/>
  <c r="AD41" i="19"/>
  <c r="AE41" i="19"/>
  <c r="AF41" i="19"/>
  <c r="AC33" i="19"/>
  <c r="AF33" i="19"/>
  <c r="AD33" i="19"/>
  <c r="AE33" i="19"/>
  <c r="AC25" i="19"/>
  <c r="AD25" i="19"/>
  <c r="AE25" i="19"/>
  <c r="AF25" i="19"/>
  <c r="AC190" i="19"/>
  <c r="AD190" i="19"/>
  <c r="AF190" i="19"/>
  <c r="AE190" i="19"/>
  <c r="AF182" i="19"/>
  <c r="AE182" i="19"/>
  <c r="AC182" i="19"/>
  <c r="AD182" i="19"/>
  <c r="AF174" i="19"/>
  <c r="AD174" i="19"/>
  <c r="AE174" i="19"/>
  <c r="AC174" i="19"/>
  <c r="AF166" i="19"/>
  <c r="AE166" i="19"/>
  <c r="AC166" i="19"/>
  <c r="AD166" i="19"/>
  <c r="AF158" i="19"/>
  <c r="AD158" i="19"/>
  <c r="AE158" i="19"/>
  <c r="AC158" i="19"/>
  <c r="AF150" i="19"/>
  <c r="AE150" i="19"/>
  <c r="AC150" i="19"/>
  <c r="AD150" i="19"/>
  <c r="AF142" i="19"/>
  <c r="AC142" i="19"/>
  <c r="AD142" i="19"/>
  <c r="AE142" i="19"/>
  <c r="AC134" i="19"/>
  <c r="AD134" i="19"/>
  <c r="AF134" i="19"/>
  <c r="AE134" i="19"/>
  <c r="AC126" i="19"/>
  <c r="AD126" i="19"/>
  <c r="AF126" i="19"/>
  <c r="AE126" i="19"/>
  <c r="AC118" i="19"/>
  <c r="AD118" i="19"/>
  <c r="AF118" i="19"/>
  <c r="AE118" i="19"/>
  <c r="AC110" i="19"/>
  <c r="AD110" i="19"/>
  <c r="AF110" i="19"/>
  <c r="AE110" i="19"/>
  <c r="AC102" i="19"/>
  <c r="AD102" i="19"/>
  <c r="AF102" i="19"/>
  <c r="AE102" i="19"/>
  <c r="AC94" i="19"/>
  <c r="AD94" i="19"/>
  <c r="AF94" i="19"/>
  <c r="AE94" i="19"/>
  <c r="AC86" i="19"/>
  <c r="AD86" i="19"/>
  <c r="AF86" i="19"/>
  <c r="AE86" i="19"/>
  <c r="AC78" i="19"/>
  <c r="AD78" i="19"/>
  <c r="AF78" i="19"/>
  <c r="AE78" i="19"/>
  <c r="AC70" i="19"/>
  <c r="AD70" i="19"/>
  <c r="AF70" i="19"/>
  <c r="AE70" i="19"/>
  <c r="AC62" i="19"/>
  <c r="AD62" i="19"/>
  <c r="AF62" i="19"/>
  <c r="AE62" i="19"/>
  <c r="AC54" i="19"/>
  <c r="AD54" i="19"/>
  <c r="AF54" i="19"/>
  <c r="AE54" i="19"/>
  <c r="AC46" i="19"/>
  <c r="AD46" i="19"/>
  <c r="AF46" i="19"/>
  <c r="AE46" i="19"/>
  <c r="AC38" i="19"/>
  <c r="AD38" i="19"/>
  <c r="AF38" i="19"/>
  <c r="AE38" i="19"/>
  <c r="AC30" i="19"/>
  <c r="AD30" i="19"/>
  <c r="AF30" i="19"/>
  <c r="AE30" i="19"/>
  <c r="AC22" i="19"/>
  <c r="AD22" i="19"/>
  <c r="AF22" i="19"/>
  <c r="AE22" i="19"/>
  <c r="AC194" i="19"/>
  <c r="AD194" i="19"/>
  <c r="AF194" i="19"/>
  <c r="AE194" i="19"/>
  <c r="AF162" i="19"/>
  <c r="AC162" i="19"/>
  <c r="AD162" i="19"/>
  <c r="AE162" i="19"/>
  <c r="AC106" i="19"/>
  <c r="AD106" i="19"/>
  <c r="AF106" i="19"/>
  <c r="AE106" i="19"/>
  <c r="AC34" i="19"/>
  <c r="AD34" i="19"/>
  <c r="AF34" i="19"/>
  <c r="AE34" i="19"/>
  <c r="AC18" i="19"/>
  <c r="AD18" i="19"/>
  <c r="AF18" i="19"/>
  <c r="AE18" i="19"/>
  <c r="AF175" i="19"/>
  <c r="AC175" i="19"/>
  <c r="AD175" i="19"/>
  <c r="AE175" i="19"/>
  <c r="AF143" i="19"/>
  <c r="AC143" i="19"/>
  <c r="AD143" i="19"/>
  <c r="AE143" i="19"/>
  <c r="AC55" i="19"/>
  <c r="AD55" i="19"/>
  <c r="AF55" i="19"/>
  <c r="AE55" i="19"/>
  <c r="AF156" i="19"/>
  <c r="AC156" i="19"/>
  <c r="AD156" i="19"/>
  <c r="AE156" i="19"/>
  <c r="AF148" i="19"/>
  <c r="AD148" i="19"/>
  <c r="AE148" i="19"/>
  <c r="AC148" i="19"/>
  <c r="AC108" i="19"/>
  <c r="AD108" i="19"/>
  <c r="AF108" i="19"/>
  <c r="AE108" i="19"/>
  <c r="AC84" i="19"/>
  <c r="AD84" i="19"/>
  <c r="AF84" i="19"/>
  <c r="AE84" i="19"/>
  <c r="AC60" i="19"/>
  <c r="AD60" i="19"/>
  <c r="AF60" i="19"/>
  <c r="AE60" i="19"/>
  <c r="AC36" i="19"/>
  <c r="AD36" i="19"/>
  <c r="AF36" i="19"/>
  <c r="AE36" i="19"/>
  <c r="AC177" i="19"/>
  <c r="AE177" i="19"/>
  <c r="AD177" i="19"/>
  <c r="AF177" i="19"/>
  <c r="AC169" i="19"/>
  <c r="AD169" i="19"/>
  <c r="AF169" i="19"/>
  <c r="AE169" i="19"/>
  <c r="AD195" i="19"/>
  <c r="AE195" i="19"/>
  <c r="AF195" i="19"/>
  <c r="AC195" i="19"/>
  <c r="AD187" i="19"/>
  <c r="AE187" i="19"/>
  <c r="AC187" i="19"/>
  <c r="AF187" i="19"/>
  <c r="AC179" i="19"/>
  <c r="AD179" i="19"/>
  <c r="AE179" i="19"/>
  <c r="AF179" i="19"/>
  <c r="AD171" i="19"/>
  <c r="AE171" i="19"/>
  <c r="AC171" i="19"/>
  <c r="AF171" i="19"/>
  <c r="AC163" i="19"/>
  <c r="AD163" i="19"/>
  <c r="AF163" i="19"/>
  <c r="AE163" i="19"/>
  <c r="AD155" i="19"/>
  <c r="AE155" i="19"/>
  <c r="AF155" i="19"/>
  <c r="AC155" i="19"/>
  <c r="AC147" i="19"/>
  <c r="AD147" i="19"/>
  <c r="AE147" i="19"/>
  <c r="AF147" i="19"/>
  <c r="AD139" i="19"/>
  <c r="AF139" i="19"/>
  <c r="AE139" i="19"/>
  <c r="AC139" i="19"/>
  <c r="AC131" i="19"/>
  <c r="AD131" i="19"/>
  <c r="AE131" i="19"/>
  <c r="AF131" i="19"/>
  <c r="AF123" i="19"/>
  <c r="AC123" i="19"/>
  <c r="AD123" i="19"/>
  <c r="AE123" i="19"/>
  <c r="AD115" i="19"/>
  <c r="AC115" i="19"/>
  <c r="AE115" i="19"/>
  <c r="AF115" i="19"/>
  <c r="AF107" i="19"/>
  <c r="AC107" i="19"/>
  <c r="AD107" i="19"/>
  <c r="AE107" i="19"/>
  <c r="AC99" i="19"/>
  <c r="AD99" i="19"/>
  <c r="AE99" i="19"/>
  <c r="AF99" i="19"/>
  <c r="AF91" i="19"/>
  <c r="AC91" i="19"/>
  <c r="AD91" i="19"/>
  <c r="AE91" i="19"/>
  <c r="AD83" i="19"/>
  <c r="AC83" i="19"/>
  <c r="AE83" i="19"/>
  <c r="AF83" i="19"/>
  <c r="AF75" i="19"/>
  <c r="AC75" i="19"/>
  <c r="AD75" i="19"/>
  <c r="AE75" i="19"/>
  <c r="AC67" i="19"/>
  <c r="AD67" i="19"/>
  <c r="AE67" i="19"/>
  <c r="AF67" i="19"/>
  <c r="AF59" i="19"/>
  <c r="AC59" i="19"/>
  <c r="AD59" i="19"/>
  <c r="AE59" i="19"/>
  <c r="AD51" i="19"/>
  <c r="AC51" i="19"/>
  <c r="AE51" i="19"/>
  <c r="AF51" i="19"/>
  <c r="AF43" i="19"/>
  <c r="AD43" i="19"/>
  <c r="AE43" i="19"/>
  <c r="AC43" i="19"/>
  <c r="AC35" i="19"/>
  <c r="AD35" i="19"/>
  <c r="AE35" i="19"/>
  <c r="AF35" i="19"/>
  <c r="AF27" i="19"/>
  <c r="AE27" i="19"/>
  <c r="AD27" i="19"/>
  <c r="AC27" i="19"/>
  <c r="AC19" i="19"/>
  <c r="AD19" i="19"/>
  <c r="AE19" i="19"/>
  <c r="AF19" i="19"/>
  <c r="AF186" i="19"/>
  <c r="AC186" i="19"/>
  <c r="AE186" i="19"/>
  <c r="AD186" i="19"/>
  <c r="AF154" i="19"/>
  <c r="AC154" i="19"/>
  <c r="AE154" i="19"/>
  <c r="AD154" i="19"/>
  <c r="AC114" i="19"/>
  <c r="AD114" i="19"/>
  <c r="AF114" i="19"/>
  <c r="AE114" i="19"/>
  <c r="AC74" i="19"/>
  <c r="AD74" i="19"/>
  <c r="AF74" i="19"/>
  <c r="AE74" i="19"/>
  <c r="AC66" i="19"/>
  <c r="AD66" i="19"/>
  <c r="AF66" i="19"/>
  <c r="AE66" i="19"/>
  <c r="AC42" i="19"/>
  <c r="AD42" i="19"/>
  <c r="AF42" i="19"/>
  <c r="AE42" i="19"/>
  <c r="AD191" i="19"/>
  <c r="AE191" i="19"/>
  <c r="AC191" i="19"/>
  <c r="AF191" i="19"/>
  <c r="AC167" i="19"/>
  <c r="AE167" i="19"/>
  <c r="AF167" i="19"/>
  <c r="AD167" i="19"/>
  <c r="AC135" i="19"/>
  <c r="AD135" i="19"/>
  <c r="AE135" i="19"/>
  <c r="AF135" i="19"/>
  <c r="AC87" i="19"/>
  <c r="AD87" i="19"/>
  <c r="AF87" i="19"/>
  <c r="AE87" i="19"/>
  <c r="AD79" i="19"/>
  <c r="AE79" i="19"/>
  <c r="AF79" i="19"/>
  <c r="AC79" i="19"/>
  <c r="AC71" i="19"/>
  <c r="AD71" i="19"/>
  <c r="AE71" i="19"/>
  <c r="AF71" i="19"/>
  <c r="AF164" i="19"/>
  <c r="AD164" i="19"/>
  <c r="AE164" i="19"/>
  <c r="AC164" i="19"/>
  <c r="AF140" i="19"/>
  <c r="AC140" i="19"/>
  <c r="AD140" i="19"/>
  <c r="AE140" i="19"/>
  <c r="AC132" i="19"/>
  <c r="AD132" i="19"/>
  <c r="AF132" i="19"/>
  <c r="AE132" i="19"/>
  <c r="AC124" i="19"/>
  <c r="AD124" i="19"/>
  <c r="AF124" i="19"/>
  <c r="AE124" i="19"/>
  <c r="AC116" i="19"/>
  <c r="AD116" i="19"/>
  <c r="AF116" i="19"/>
  <c r="AE116" i="19"/>
  <c r="AC100" i="19"/>
  <c r="AD100" i="19"/>
  <c r="AF100" i="19"/>
  <c r="AE100" i="19"/>
  <c r="AC44" i="19"/>
  <c r="AD44" i="19"/>
  <c r="AF44" i="19"/>
  <c r="AE44" i="19"/>
  <c r="AC20" i="19"/>
  <c r="AD20" i="19"/>
  <c r="AF20" i="19"/>
  <c r="AE20" i="19"/>
  <c r="AD193" i="19"/>
  <c r="AE193" i="19"/>
  <c r="AC193" i="19"/>
  <c r="AF193" i="19"/>
  <c r="AC153" i="19"/>
  <c r="AD153" i="19"/>
  <c r="AF153" i="19"/>
  <c r="AE153" i="19"/>
  <c r="AC129" i="19"/>
  <c r="AF129" i="19"/>
  <c r="AE129" i="19"/>
  <c r="AD129" i="19"/>
  <c r="AC192" i="19"/>
  <c r="AD192" i="19"/>
  <c r="AE192" i="19"/>
  <c r="AF192" i="19"/>
  <c r="AF184" i="19"/>
  <c r="AC184" i="19"/>
  <c r="AD184" i="19"/>
  <c r="AE184" i="19"/>
  <c r="AF176" i="19"/>
  <c r="AC176" i="19"/>
  <c r="AE176" i="19"/>
  <c r="AD176" i="19"/>
  <c r="AF168" i="19"/>
  <c r="AD168" i="19"/>
  <c r="AE168" i="19"/>
  <c r="AC168" i="19"/>
  <c r="AF160" i="19"/>
  <c r="AC160" i="19"/>
  <c r="AE160" i="19"/>
  <c r="AD160" i="19"/>
  <c r="AF152" i="19"/>
  <c r="AC152" i="19"/>
  <c r="AD152" i="19"/>
  <c r="AE152" i="19"/>
  <c r="AF144" i="19"/>
  <c r="AD144" i="19"/>
  <c r="AC144" i="19"/>
  <c r="AE144" i="19"/>
  <c r="AC136" i="19"/>
  <c r="AD136" i="19"/>
  <c r="AF136" i="19"/>
  <c r="AE136" i="19"/>
  <c r="AC128" i="19"/>
  <c r="AD128" i="19"/>
  <c r="AF128" i="19"/>
  <c r="AE128" i="19"/>
  <c r="AC120" i="19"/>
  <c r="AD120" i="19"/>
  <c r="AF120" i="19"/>
  <c r="AE120" i="19"/>
  <c r="AC112" i="19"/>
  <c r="AD112" i="19"/>
  <c r="AF112" i="19"/>
  <c r="AE112" i="19"/>
  <c r="AC104" i="19"/>
  <c r="AD104" i="19"/>
  <c r="AF104" i="19"/>
  <c r="AE104" i="19"/>
  <c r="AC96" i="19"/>
  <c r="AD96" i="19"/>
  <c r="AF96" i="19"/>
  <c r="AE96" i="19"/>
  <c r="AC88" i="19"/>
  <c r="AD88" i="19"/>
  <c r="AF88" i="19"/>
  <c r="AE88" i="19"/>
  <c r="AC80" i="19"/>
  <c r="AD80" i="19"/>
  <c r="AF80" i="19"/>
  <c r="AE80" i="19"/>
  <c r="AC72" i="19"/>
  <c r="AD72" i="19"/>
  <c r="AF72" i="19"/>
  <c r="AE72" i="19"/>
  <c r="AC64" i="19"/>
  <c r="AD64" i="19"/>
  <c r="AF64" i="19"/>
  <c r="AE64" i="19"/>
  <c r="AC56" i="19"/>
  <c r="AD56" i="19"/>
  <c r="AF56" i="19"/>
  <c r="AE56" i="19"/>
  <c r="AC48" i="19"/>
  <c r="AD48" i="19"/>
  <c r="AF48" i="19"/>
  <c r="AE48" i="19"/>
  <c r="AC40" i="19"/>
  <c r="AD40" i="19"/>
  <c r="AF40" i="19"/>
  <c r="AE40" i="19"/>
  <c r="AC32" i="19"/>
  <c r="AD32" i="19"/>
  <c r="AF32" i="19"/>
  <c r="AE32" i="19"/>
  <c r="AC24" i="19"/>
  <c r="AD24" i="19"/>
  <c r="AF24" i="19"/>
  <c r="AE24" i="19"/>
  <c r="AF178" i="19"/>
  <c r="AC178" i="19"/>
  <c r="AD178" i="19"/>
  <c r="AE178" i="19"/>
  <c r="AF146" i="19"/>
  <c r="AC146" i="19"/>
  <c r="AD146" i="19"/>
  <c r="AE146" i="19"/>
  <c r="AF138" i="19"/>
  <c r="AC138" i="19"/>
  <c r="AE138" i="19"/>
  <c r="AD138" i="19"/>
  <c r="AC90" i="19"/>
  <c r="AD90" i="19"/>
  <c r="AF90" i="19"/>
  <c r="AE90" i="19"/>
  <c r="AC82" i="19"/>
  <c r="AD82" i="19"/>
  <c r="AF82" i="19"/>
  <c r="AE82" i="19"/>
  <c r="AC26" i="19"/>
  <c r="AD26" i="19"/>
  <c r="AF26" i="19"/>
  <c r="AE26" i="19"/>
  <c r="AC183" i="19"/>
  <c r="AE183" i="19"/>
  <c r="AF183" i="19"/>
  <c r="AD183" i="19"/>
  <c r="AD47" i="19"/>
  <c r="AE47" i="19"/>
  <c r="AF47" i="19"/>
  <c r="AC47" i="19"/>
  <c r="AC39" i="19"/>
  <c r="AD39" i="19"/>
  <c r="AE39" i="19"/>
  <c r="AF39" i="19"/>
  <c r="AC196" i="19"/>
  <c r="AD196" i="19"/>
  <c r="AE196" i="19"/>
  <c r="AF196" i="19"/>
  <c r="AC188" i="19"/>
  <c r="AD188" i="19"/>
  <c r="AE188" i="19"/>
  <c r="AF188" i="19"/>
  <c r="AC92" i="19"/>
  <c r="AD92" i="19"/>
  <c r="AF92" i="19"/>
  <c r="AE92" i="19"/>
  <c r="AC52" i="19"/>
  <c r="AD52" i="19"/>
  <c r="AF52" i="19"/>
  <c r="AE52" i="19"/>
  <c r="AC28" i="19"/>
  <c r="AD28" i="19"/>
  <c r="AF28" i="19"/>
  <c r="AE28" i="19"/>
  <c r="AC161" i="19"/>
  <c r="AD161" i="19"/>
  <c r="AE161" i="19"/>
  <c r="AF161" i="19"/>
  <c r="AD189" i="19"/>
  <c r="AE189" i="19"/>
  <c r="AF189" i="19"/>
  <c r="AC189" i="19"/>
  <c r="AD181" i="19"/>
  <c r="AE181" i="19"/>
  <c r="AF181" i="19"/>
  <c r="AC181" i="19"/>
  <c r="AE173" i="19"/>
  <c r="AF173" i="19"/>
  <c r="AC173" i="19"/>
  <c r="AD173" i="19"/>
  <c r="AD165" i="19"/>
  <c r="AE165" i="19"/>
  <c r="AC165" i="19"/>
  <c r="AF165" i="19"/>
  <c r="AE157" i="19"/>
  <c r="AF157" i="19"/>
  <c r="AC157" i="19"/>
  <c r="AD157" i="19"/>
  <c r="AC149" i="19"/>
  <c r="AD149" i="19"/>
  <c r="AE149" i="19"/>
  <c r="AF149" i="19"/>
  <c r="AE141" i="19"/>
  <c r="AF141" i="19"/>
  <c r="AC141" i="19"/>
  <c r="AD141" i="19"/>
  <c r="AE133" i="19"/>
  <c r="AF133" i="19"/>
  <c r="AC133" i="19"/>
  <c r="AD133" i="19"/>
  <c r="AC125" i="19"/>
  <c r="AD125" i="19"/>
  <c r="AE125" i="19"/>
  <c r="AF125" i="19"/>
  <c r="AE117" i="19"/>
  <c r="AF117" i="19"/>
  <c r="AC117" i="19"/>
  <c r="AD117" i="19"/>
  <c r="AC109" i="19"/>
  <c r="AD109" i="19"/>
  <c r="AE109" i="19"/>
  <c r="AF109" i="19"/>
  <c r="AE101" i="19"/>
  <c r="AF101" i="19"/>
  <c r="AC101" i="19"/>
  <c r="AD101" i="19"/>
  <c r="AC93" i="19"/>
  <c r="AD93" i="19"/>
  <c r="AE93" i="19"/>
  <c r="AF93" i="19"/>
  <c r="AE85" i="19"/>
  <c r="AF85" i="19"/>
  <c r="AC85" i="19"/>
  <c r="AD85" i="19"/>
  <c r="AC77" i="19"/>
  <c r="AD77" i="19"/>
  <c r="AE77" i="19"/>
  <c r="AF77" i="19"/>
  <c r="AE69" i="19"/>
  <c r="AF69" i="19"/>
  <c r="AD69" i="19"/>
  <c r="AC69" i="19"/>
  <c r="AC61" i="19"/>
  <c r="AD61" i="19"/>
  <c r="AE61" i="19"/>
  <c r="AF61" i="19"/>
  <c r="AE53" i="19"/>
  <c r="AF53" i="19"/>
  <c r="AD53" i="19"/>
  <c r="AC53" i="19"/>
  <c r="AC45" i="19"/>
  <c r="AD45" i="19"/>
  <c r="AE45" i="19"/>
  <c r="AF45" i="19"/>
  <c r="AE37" i="19"/>
  <c r="AF37" i="19"/>
  <c r="AC37" i="19"/>
  <c r="AD37" i="19"/>
  <c r="AC29" i="19"/>
  <c r="AD29" i="19"/>
  <c r="AE29" i="19"/>
  <c r="AF29" i="19"/>
  <c r="AE21" i="19"/>
  <c r="AF21" i="19"/>
  <c r="AD21" i="19"/>
  <c r="AC21" i="19"/>
  <c r="AF18" i="18"/>
  <c r="AG18" i="18"/>
  <c r="AG20" i="18"/>
  <c r="AG26" i="18"/>
  <c r="AG28" i="18"/>
  <c r="AG34" i="18"/>
  <c r="AG36" i="18"/>
  <c r="AG42" i="18"/>
  <c r="AG44" i="18"/>
  <c r="AG50" i="18"/>
  <c r="AG52" i="18"/>
  <c r="AG58" i="18"/>
  <c r="AG60" i="18"/>
  <c r="AG66" i="18"/>
  <c r="AG68" i="18"/>
  <c r="AG74" i="18"/>
  <c r="AG76" i="18"/>
  <c r="AG73" i="18"/>
  <c r="AG81" i="18"/>
  <c r="AF195" i="18"/>
  <c r="AD195" i="18"/>
  <c r="AE195" i="18"/>
  <c r="AG195" i="18"/>
  <c r="AF163" i="18"/>
  <c r="AD163" i="18"/>
  <c r="AE163" i="18"/>
  <c r="AG163" i="18"/>
  <c r="AF131" i="18"/>
  <c r="AD131" i="18"/>
  <c r="AE131" i="18"/>
  <c r="AG131" i="18"/>
  <c r="AF91" i="18"/>
  <c r="AG91" i="18"/>
  <c r="AD91" i="18"/>
  <c r="AE91" i="18"/>
  <c r="AD67" i="18"/>
  <c r="AE67" i="18"/>
  <c r="AF67" i="18"/>
  <c r="AF59" i="18"/>
  <c r="AD59" i="18"/>
  <c r="AE59" i="18"/>
  <c r="AE35" i="18"/>
  <c r="AF35" i="18"/>
  <c r="AD35" i="18"/>
  <c r="AD168" i="18"/>
  <c r="AE168" i="18"/>
  <c r="AG168" i="18"/>
  <c r="AF168" i="18"/>
  <c r="AD160" i="18"/>
  <c r="AE160" i="18"/>
  <c r="AF160" i="18"/>
  <c r="AG160" i="18"/>
  <c r="AD152" i="18"/>
  <c r="AE152" i="18"/>
  <c r="AG152" i="18"/>
  <c r="AF152" i="18"/>
  <c r="AD136" i="18"/>
  <c r="AE136" i="18"/>
  <c r="AG136" i="18"/>
  <c r="AF136" i="18"/>
  <c r="AD104" i="18"/>
  <c r="AE104" i="18"/>
  <c r="AG104" i="18"/>
  <c r="AF104" i="18"/>
  <c r="AF56" i="18"/>
  <c r="AD56" i="18"/>
  <c r="AE56" i="18"/>
  <c r="AE32" i="18"/>
  <c r="AF32" i="18"/>
  <c r="AD32" i="18"/>
  <c r="AF189" i="18"/>
  <c r="AD189" i="18"/>
  <c r="AG189" i="18"/>
  <c r="AE189" i="18"/>
  <c r="AF181" i="18"/>
  <c r="AE181" i="18"/>
  <c r="AG181" i="18"/>
  <c r="AD181" i="18"/>
  <c r="AF173" i="18"/>
  <c r="AD173" i="18"/>
  <c r="AE173" i="18"/>
  <c r="AG173" i="18"/>
  <c r="AF165" i="18"/>
  <c r="AE165" i="18"/>
  <c r="AD165" i="18"/>
  <c r="AG165" i="18"/>
  <c r="AF157" i="18"/>
  <c r="AD157" i="18"/>
  <c r="AE157" i="18"/>
  <c r="AG157" i="18"/>
  <c r="AF149" i="18"/>
  <c r="AE149" i="18"/>
  <c r="AG149" i="18"/>
  <c r="AD149" i="18"/>
  <c r="AF141" i="18"/>
  <c r="AD141" i="18"/>
  <c r="AE141" i="18"/>
  <c r="AG141" i="18"/>
  <c r="AF133" i="18"/>
  <c r="AE133" i="18"/>
  <c r="AG133" i="18"/>
  <c r="AD133" i="18"/>
  <c r="AF125" i="18"/>
  <c r="AD125" i="18"/>
  <c r="AE125" i="18"/>
  <c r="AG125" i="18"/>
  <c r="AF117" i="18"/>
  <c r="AE117" i="18"/>
  <c r="AG117" i="18"/>
  <c r="AD117" i="18"/>
  <c r="AF109" i="18"/>
  <c r="AD109" i="18"/>
  <c r="AE109" i="18"/>
  <c r="AG109" i="18"/>
  <c r="AF101" i="18"/>
  <c r="AE101" i="18"/>
  <c r="AG101" i="18"/>
  <c r="AD101" i="18"/>
  <c r="AF93" i="18"/>
  <c r="AD93" i="18"/>
  <c r="AE93" i="18"/>
  <c r="AG93" i="18"/>
  <c r="AF85" i="18"/>
  <c r="AE85" i="18"/>
  <c r="AG85" i="18"/>
  <c r="AD85" i="18"/>
  <c r="AD77" i="18"/>
  <c r="AE77" i="18"/>
  <c r="AF77" i="18"/>
  <c r="AD69" i="18"/>
  <c r="AF69" i="18"/>
  <c r="AE69" i="18"/>
  <c r="AD61" i="18"/>
  <c r="AE61" i="18"/>
  <c r="AF61" i="18"/>
  <c r="AD53" i="18"/>
  <c r="AF53" i="18"/>
  <c r="AE53" i="18"/>
  <c r="AD45" i="18"/>
  <c r="AE45" i="18"/>
  <c r="AF45" i="18"/>
  <c r="AD37" i="18"/>
  <c r="AE37" i="18"/>
  <c r="AF37" i="18"/>
  <c r="AE29" i="18"/>
  <c r="AD29" i="18"/>
  <c r="AF29" i="18"/>
  <c r="AE21" i="18"/>
  <c r="AD21" i="18"/>
  <c r="AF21" i="18"/>
  <c r="AE17" i="18"/>
  <c r="AD194" i="18"/>
  <c r="AE194" i="18"/>
  <c r="AF194" i="18"/>
  <c r="AG194" i="18"/>
  <c r="AD186" i="18"/>
  <c r="AE186" i="18"/>
  <c r="AG186" i="18"/>
  <c r="AF186" i="18"/>
  <c r="AD178" i="18"/>
  <c r="AE178" i="18"/>
  <c r="AF178" i="18"/>
  <c r="AG178" i="18"/>
  <c r="AD170" i="18"/>
  <c r="AE170" i="18"/>
  <c r="AG170" i="18"/>
  <c r="AF170" i="18"/>
  <c r="AD162" i="18"/>
  <c r="AE162" i="18"/>
  <c r="AF162" i="18"/>
  <c r="AG162" i="18"/>
  <c r="AD154" i="18"/>
  <c r="AE154" i="18"/>
  <c r="AF154" i="18"/>
  <c r="AG154" i="18"/>
  <c r="AD146" i="18"/>
  <c r="AE146" i="18"/>
  <c r="AF146" i="18"/>
  <c r="AG146" i="18"/>
  <c r="AD138" i="18"/>
  <c r="AE138" i="18"/>
  <c r="AF138" i="18"/>
  <c r="AG138" i="18"/>
  <c r="AD130" i="18"/>
  <c r="AE130" i="18"/>
  <c r="AF130" i="18"/>
  <c r="AG130" i="18"/>
  <c r="AD122" i="18"/>
  <c r="AE122" i="18"/>
  <c r="AF122" i="18"/>
  <c r="AG122" i="18"/>
  <c r="AD114" i="18"/>
  <c r="AE114" i="18"/>
  <c r="AF114" i="18"/>
  <c r="AG114" i="18"/>
  <c r="AD106" i="18"/>
  <c r="AE106" i="18"/>
  <c r="AF106" i="18"/>
  <c r="AG106" i="18"/>
  <c r="AD98" i="18"/>
  <c r="AE98" i="18"/>
  <c r="AF98" i="18"/>
  <c r="AG98" i="18"/>
  <c r="AD90" i="18"/>
  <c r="AE90" i="18"/>
  <c r="AF90" i="18"/>
  <c r="AG90" i="18"/>
  <c r="AD82" i="18"/>
  <c r="AE82" i="18"/>
  <c r="AF82" i="18"/>
  <c r="AG82" i="18"/>
  <c r="AD74" i="18"/>
  <c r="AE74" i="18"/>
  <c r="AF74" i="18"/>
  <c r="AD66" i="18"/>
  <c r="AE66" i="18"/>
  <c r="AF66" i="18"/>
  <c r="AD58" i="18"/>
  <c r="AE58" i="18"/>
  <c r="AF58" i="18"/>
  <c r="AD50" i="18"/>
  <c r="AE50" i="18"/>
  <c r="AF50" i="18"/>
  <c r="AD42" i="18"/>
  <c r="AE42" i="18"/>
  <c r="AF42" i="18"/>
  <c r="AD34" i="18"/>
  <c r="AE34" i="18"/>
  <c r="AF34" i="18"/>
  <c r="AD26" i="18"/>
  <c r="AF26" i="18"/>
  <c r="AE26" i="18"/>
  <c r="AD18" i="18"/>
  <c r="AF179" i="18"/>
  <c r="AD179" i="18"/>
  <c r="AE179" i="18"/>
  <c r="AG179" i="18"/>
  <c r="AF123" i="18"/>
  <c r="AG123" i="18"/>
  <c r="AD123" i="18"/>
  <c r="AE123" i="18"/>
  <c r="AF99" i="18"/>
  <c r="AD99" i="18"/>
  <c r="AE99" i="18"/>
  <c r="AG99" i="18"/>
  <c r="AF83" i="18"/>
  <c r="AD83" i="18"/>
  <c r="AE83" i="18"/>
  <c r="AG83" i="18"/>
  <c r="AE27" i="18"/>
  <c r="AF27" i="18"/>
  <c r="AD27" i="18"/>
  <c r="AD176" i="18"/>
  <c r="AE176" i="18"/>
  <c r="AF176" i="18"/>
  <c r="AG176" i="18"/>
  <c r="AD144" i="18"/>
  <c r="AE144" i="18"/>
  <c r="AF144" i="18"/>
  <c r="AG144" i="18"/>
  <c r="AD128" i="18"/>
  <c r="AE128" i="18"/>
  <c r="AF128" i="18"/>
  <c r="AG128" i="18"/>
  <c r="AD96" i="18"/>
  <c r="AE96" i="18"/>
  <c r="AF96" i="18"/>
  <c r="AG96" i="18"/>
  <c r="AE48" i="18"/>
  <c r="AF48" i="18"/>
  <c r="AD48" i="18"/>
  <c r="AE47" i="18"/>
  <c r="AF47" i="18"/>
  <c r="AD47" i="18"/>
  <c r="AE31" i="18"/>
  <c r="AF31" i="18"/>
  <c r="AD31" i="18"/>
  <c r="AG21" i="18"/>
  <c r="AG29" i="18"/>
  <c r="AG31" i="18"/>
  <c r="AG35" i="18"/>
  <c r="AG37" i="18"/>
  <c r="AG39" i="18"/>
  <c r="AG43" i="18"/>
  <c r="AG47" i="18"/>
  <c r="AG51" i="18"/>
  <c r="AG53" i="18"/>
  <c r="AG55" i="18"/>
  <c r="AG59" i="18"/>
  <c r="AG61" i="18"/>
  <c r="AG63" i="18"/>
  <c r="AG67" i="18"/>
  <c r="AG69" i="18"/>
  <c r="AG71" i="18"/>
  <c r="AG75" i="18"/>
  <c r="AG77" i="18"/>
  <c r="AG79" i="18"/>
  <c r="AD196" i="18"/>
  <c r="AE196" i="18"/>
  <c r="AF196" i="18"/>
  <c r="AG196" i="18"/>
  <c r="AD188" i="18"/>
  <c r="AE188" i="18"/>
  <c r="AG188" i="18"/>
  <c r="AF188" i="18"/>
  <c r="AD180" i="18"/>
  <c r="AE180" i="18"/>
  <c r="AG180" i="18"/>
  <c r="AF180" i="18"/>
  <c r="AD172" i="18"/>
  <c r="AE172" i="18"/>
  <c r="AG172" i="18"/>
  <c r="AF172" i="18"/>
  <c r="AD164" i="18"/>
  <c r="AE164" i="18"/>
  <c r="AF164" i="18"/>
  <c r="AG164" i="18"/>
  <c r="AD156" i="18"/>
  <c r="AE156" i="18"/>
  <c r="AG156" i="18"/>
  <c r="AF156" i="18"/>
  <c r="AD148" i="18"/>
  <c r="AE148" i="18"/>
  <c r="AG148" i="18"/>
  <c r="AF148" i="18"/>
  <c r="AD140" i="18"/>
  <c r="AE140" i="18"/>
  <c r="AG140" i="18"/>
  <c r="AF140" i="18"/>
  <c r="AD132" i="18"/>
  <c r="AE132" i="18"/>
  <c r="AG132" i="18"/>
  <c r="AF132" i="18"/>
  <c r="AD124" i="18"/>
  <c r="AE124" i="18"/>
  <c r="AG124" i="18"/>
  <c r="AF124" i="18"/>
  <c r="AD116" i="18"/>
  <c r="AE116" i="18"/>
  <c r="AG116" i="18"/>
  <c r="AF116" i="18"/>
  <c r="AD108" i="18"/>
  <c r="AE108" i="18"/>
  <c r="AG108" i="18"/>
  <c r="AF108" i="18"/>
  <c r="AD100" i="18"/>
  <c r="AE100" i="18"/>
  <c r="AF100" i="18"/>
  <c r="AG100" i="18"/>
  <c r="AD92" i="18"/>
  <c r="AE92" i="18"/>
  <c r="AG92" i="18"/>
  <c r="AF92" i="18"/>
  <c r="AD84" i="18"/>
  <c r="AE84" i="18"/>
  <c r="AG84" i="18"/>
  <c r="AF84" i="18"/>
  <c r="AF76" i="18"/>
  <c r="AD76" i="18"/>
  <c r="AE76" i="18"/>
  <c r="AF68" i="18"/>
  <c r="AD68" i="18"/>
  <c r="AE68" i="18"/>
  <c r="AF60" i="18"/>
  <c r="AD60" i="18"/>
  <c r="AE60" i="18"/>
  <c r="AF52" i="18"/>
  <c r="AD52" i="18"/>
  <c r="AE52" i="18"/>
  <c r="AF44" i="18"/>
  <c r="AD44" i="18"/>
  <c r="AE44" i="18"/>
  <c r="AF36" i="18"/>
  <c r="AD36" i="18"/>
  <c r="AE36" i="18"/>
  <c r="AF28" i="18"/>
  <c r="AD28" i="18"/>
  <c r="AE28" i="18"/>
  <c r="AF20" i="18"/>
  <c r="AD20" i="18"/>
  <c r="AE20" i="18"/>
  <c r="AF155" i="18"/>
  <c r="AG155" i="18"/>
  <c r="AE155" i="18"/>
  <c r="AD155" i="18"/>
  <c r="AF147" i="18"/>
  <c r="AD147" i="18"/>
  <c r="AE147" i="18"/>
  <c r="AG147" i="18"/>
  <c r="AF139" i="18"/>
  <c r="AG139" i="18"/>
  <c r="AD139" i="18"/>
  <c r="AE139" i="18"/>
  <c r="AD75" i="18"/>
  <c r="AE75" i="18"/>
  <c r="AF75" i="18"/>
  <c r="AE51" i="18"/>
  <c r="AF51" i="18"/>
  <c r="AD51" i="18"/>
  <c r="AD192" i="18"/>
  <c r="AE192" i="18"/>
  <c r="AF192" i="18"/>
  <c r="AG192" i="18"/>
  <c r="AD120" i="18"/>
  <c r="AE120" i="18"/>
  <c r="AG120" i="18"/>
  <c r="AF120" i="18"/>
  <c r="AD80" i="18"/>
  <c r="AF80" i="18"/>
  <c r="AE80" i="18"/>
  <c r="AD24" i="18"/>
  <c r="AF24" i="18"/>
  <c r="AE24" i="18"/>
  <c r="AF175" i="18"/>
  <c r="AG175" i="18"/>
  <c r="AD175" i="18"/>
  <c r="AE175" i="18"/>
  <c r="AE55" i="18"/>
  <c r="AF55" i="18"/>
  <c r="AD55" i="18"/>
  <c r="AE23" i="18"/>
  <c r="AF23" i="18"/>
  <c r="AD23" i="18"/>
  <c r="AF193" i="18"/>
  <c r="AD193" i="18"/>
  <c r="AE193" i="18"/>
  <c r="AG193" i="18"/>
  <c r="AF185" i="18"/>
  <c r="AE185" i="18"/>
  <c r="AG185" i="18"/>
  <c r="AD185" i="18"/>
  <c r="AF177" i="18"/>
  <c r="AE177" i="18"/>
  <c r="AG177" i="18"/>
  <c r="AD177" i="18"/>
  <c r="AF169" i="18"/>
  <c r="AE169" i="18"/>
  <c r="AG169" i="18"/>
  <c r="AD169" i="18"/>
  <c r="AF161" i="18"/>
  <c r="AD161" i="18"/>
  <c r="AG161" i="18"/>
  <c r="AE161" i="18"/>
  <c r="AF153" i="18"/>
  <c r="AE153" i="18"/>
  <c r="AG153" i="18"/>
  <c r="AD153" i="18"/>
  <c r="AF145" i="18"/>
  <c r="AD145" i="18"/>
  <c r="AG145" i="18"/>
  <c r="AE145" i="18"/>
  <c r="AF137" i="18"/>
  <c r="AE137" i="18"/>
  <c r="AG137" i="18"/>
  <c r="AD137" i="18"/>
  <c r="AF129" i="18"/>
  <c r="AE129" i="18"/>
  <c r="AG129" i="18"/>
  <c r="AD129" i="18"/>
  <c r="AF121" i="18"/>
  <c r="AE121" i="18"/>
  <c r="AG121" i="18"/>
  <c r="AD121" i="18"/>
  <c r="AF113" i="18"/>
  <c r="AE113" i="18"/>
  <c r="AD113" i="18"/>
  <c r="AG113" i="18"/>
  <c r="AF105" i="18"/>
  <c r="AE105" i="18"/>
  <c r="AG105" i="18"/>
  <c r="AD105" i="18"/>
  <c r="AF97" i="18"/>
  <c r="AE97" i="18"/>
  <c r="AG97" i="18"/>
  <c r="AD97" i="18"/>
  <c r="AF89" i="18"/>
  <c r="AE89" i="18"/>
  <c r="AG89" i="18"/>
  <c r="AD89" i="18"/>
  <c r="AE81" i="18"/>
  <c r="AD81" i="18"/>
  <c r="AF81" i="18"/>
  <c r="AE73" i="18"/>
  <c r="AF73" i="18"/>
  <c r="AD73" i="18"/>
  <c r="AE65" i="18"/>
  <c r="AD65" i="18"/>
  <c r="AF65" i="18"/>
  <c r="AE57" i="18"/>
  <c r="AF57" i="18"/>
  <c r="AD57" i="18"/>
  <c r="AE49" i="18"/>
  <c r="AD49" i="18"/>
  <c r="AF49" i="18"/>
  <c r="AE41" i="18"/>
  <c r="AD41" i="18"/>
  <c r="AF41" i="18"/>
  <c r="AE33" i="18"/>
  <c r="AD33" i="18"/>
  <c r="AF33" i="18"/>
  <c r="AE25" i="18"/>
  <c r="AF25" i="18"/>
  <c r="AD25" i="18"/>
  <c r="AF187" i="18"/>
  <c r="AG187" i="18"/>
  <c r="AD187" i="18"/>
  <c r="AE187" i="18"/>
  <c r="AF171" i="18"/>
  <c r="AG171" i="18"/>
  <c r="AD171" i="18"/>
  <c r="AE171" i="18"/>
  <c r="AF115" i="18"/>
  <c r="AD115" i="18"/>
  <c r="AE115" i="18"/>
  <c r="AG115" i="18"/>
  <c r="AF107" i="18"/>
  <c r="AG107" i="18"/>
  <c r="AE107" i="18"/>
  <c r="AD107" i="18"/>
  <c r="AF43" i="18"/>
  <c r="AD43" i="18"/>
  <c r="AE43" i="18"/>
  <c r="AF19" i="18"/>
  <c r="AD19" i="18"/>
  <c r="AE19" i="18"/>
  <c r="AD184" i="18"/>
  <c r="AE184" i="18"/>
  <c r="AG184" i="18"/>
  <c r="AF184" i="18"/>
  <c r="AD112" i="18"/>
  <c r="AE112" i="18"/>
  <c r="AF112" i="18"/>
  <c r="AG112" i="18"/>
  <c r="AD88" i="18"/>
  <c r="AE88" i="18"/>
  <c r="AG88" i="18"/>
  <c r="AF88" i="18"/>
  <c r="AD72" i="18"/>
  <c r="AF72" i="18"/>
  <c r="AE72" i="18"/>
  <c r="AD64" i="18"/>
  <c r="AF64" i="18"/>
  <c r="AE64" i="18"/>
  <c r="AF40" i="18"/>
  <c r="AD40" i="18"/>
  <c r="AE40" i="18"/>
  <c r="AF191" i="18"/>
  <c r="AG191" i="18"/>
  <c r="AD191" i="18"/>
  <c r="AE191" i="18"/>
  <c r="AF183" i="18"/>
  <c r="AD183" i="18"/>
  <c r="AE183" i="18"/>
  <c r="AG183" i="18"/>
  <c r="AF167" i="18"/>
  <c r="AD167" i="18"/>
  <c r="AG167" i="18"/>
  <c r="AE167" i="18"/>
  <c r="AF159" i="18"/>
  <c r="AG159" i="18"/>
  <c r="AD159" i="18"/>
  <c r="AE159" i="18"/>
  <c r="AF151" i="18"/>
  <c r="AE151" i="18"/>
  <c r="AD151" i="18"/>
  <c r="AG151" i="18"/>
  <c r="AF143" i="18"/>
  <c r="AG143" i="18"/>
  <c r="AD143" i="18"/>
  <c r="AE143" i="18"/>
  <c r="AF135" i="18"/>
  <c r="AG135" i="18"/>
  <c r="AD135" i="18"/>
  <c r="AE135" i="18"/>
  <c r="AF127" i="18"/>
  <c r="AG127" i="18"/>
  <c r="AD127" i="18"/>
  <c r="AE127" i="18"/>
  <c r="AF119" i="18"/>
  <c r="AE119" i="18"/>
  <c r="AG119" i="18"/>
  <c r="AD119" i="18"/>
  <c r="AF111" i="18"/>
  <c r="AG111" i="18"/>
  <c r="AD111" i="18"/>
  <c r="AE111" i="18"/>
  <c r="AF103" i="18"/>
  <c r="AG103" i="18"/>
  <c r="AD103" i="18"/>
  <c r="AE103" i="18"/>
  <c r="AF95" i="18"/>
  <c r="AG95" i="18"/>
  <c r="AD95" i="18"/>
  <c r="AE95" i="18"/>
  <c r="AF87" i="18"/>
  <c r="AD87" i="18"/>
  <c r="AE87" i="18"/>
  <c r="AG87" i="18"/>
  <c r="AE79" i="18"/>
  <c r="AF79" i="18"/>
  <c r="AD79" i="18"/>
  <c r="AE71" i="18"/>
  <c r="AF71" i="18"/>
  <c r="AD71" i="18"/>
  <c r="AE63" i="18"/>
  <c r="AF63" i="18"/>
  <c r="AD63" i="18"/>
  <c r="AE39" i="18"/>
  <c r="AF39" i="18"/>
  <c r="AD39" i="18"/>
  <c r="AG19" i="18"/>
  <c r="AG23" i="18"/>
  <c r="AG27" i="18"/>
  <c r="AG45" i="18"/>
  <c r="AD190" i="18"/>
  <c r="AE190" i="18"/>
  <c r="AG190" i="18"/>
  <c r="AF190" i="18"/>
  <c r="AD182" i="18"/>
  <c r="AE182" i="18"/>
  <c r="AF182" i="18"/>
  <c r="AG182" i="18"/>
  <c r="AD174" i="18"/>
  <c r="AE174" i="18"/>
  <c r="AF174" i="18"/>
  <c r="AG174" i="18"/>
  <c r="AD166" i="18"/>
  <c r="AE166" i="18"/>
  <c r="AF166" i="18"/>
  <c r="AG166" i="18"/>
  <c r="AD158" i="18"/>
  <c r="AE158" i="18"/>
  <c r="AG158" i="18"/>
  <c r="AF158" i="18"/>
  <c r="AD150" i="18"/>
  <c r="AE150" i="18"/>
  <c r="AF150" i="18"/>
  <c r="AG150" i="18"/>
  <c r="AD142" i="18"/>
  <c r="AE142" i="18"/>
  <c r="AF142" i="18"/>
  <c r="AG142" i="18"/>
  <c r="AD134" i="18"/>
  <c r="AE134" i="18"/>
  <c r="AF134" i="18"/>
  <c r="AG134" i="18"/>
  <c r="AD126" i="18"/>
  <c r="AE126" i="18"/>
  <c r="AG126" i="18"/>
  <c r="AF126" i="18"/>
  <c r="AD118" i="18"/>
  <c r="AE118" i="18"/>
  <c r="AF118" i="18"/>
  <c r="AG118" i="18"/>
  <c r="AD110" i="18"/>
  <c r="AE110" i="18"/>
  <c r="AF110" i="18"/>
  <c r="AG110" i="18"/>
  <c r="AD102" i="18"/>
  <c r="AE102" i="18"/>
  <c r="AF102" i="18"/>
  <c r="AG102" i="18"/>
  <c r="AD94" i="18"/>
  <c r="AE94" i="18"/>
  <c r="AF94" i="18"/>
  <c r="AG94" i="18"/>
  <c r="AD86" i="18"/>
  <c r="AE86" i="18"/>
  <c r="AF86" i="18"/>
  <c r="AG86" i="18"/>
  <c r="AF78" i="18"/>
  <c r="AD78" i="18"/>
  <c r="AE78" i="18"/>
  <c r="AF70" i="18"/>
  <c r="AE70" i="18"/>
  <c r="AD70" i="18"/>
  <c r="AF62" i="18"/>
  <c r="AD62" i="18"/>
  <c r="AE62" i="18"/>
  <c r="AF54" i="18"/>
  <c r="AD54" i="18"/>
  <c r="AE54" i="18"/>
  <c r="AF46" i="18"/>
  <c r="AD46" i="18"/>
  <c r="AE46" i="18"/>
  <c r="AF38" i="18"/>
  <c r="AD38" i="18"/>
  <c r="AE38" i="18"/>
  <c r="AF30" i="18"/>
  <c r="AD30" i="18"/>
  <c r="AE30" i="18"/>
  <c r="AF22" i="18"/>
  <c r="AD22" i="18"/>
  <c r="AE22" i="18"/>
  <c r="AF17" i="19"/>
  <c r="AE17" i="19"/>
  <c r="AD17" i="19"/>
  <c r="AC17" i="19"/>
  <c r="AF17" i="18"/>
  <c r="AE18" i="18"/>
  <c r="Z18" i="16"/>
  <c r="AA18" i="16"/>
  <c r="Z19" i="16"/>
  <c r="AA19" i="16"/>
  <c r="Z20" i="16"/>
  <c r="AA20" i="16"/>
  <c r="Z21" i="16"/>
  <c r="AA21" i="16"/>
  <c r="Z22" i="16"/>
  <c r="AA22" i="16"/>
  <c r="Z23" i="16"/>
  <c r="AA23" i="16"/>
  <c r="Z24" i="16"/>
  <c r="AA24" i="16"/>
  <c r="Z25" i="16"/>
  <c r="AA25" i="16"/>
  <c r="Z26" i="16"/>
  <c r="AA26" i="16"/>
  <c r="Z27" i="16"/>
  <c r="AA27" i="16"/>
  <c r="Z28" i="16"/>
  <c r="AA28" i="16"/>
  <c r="Z29" i="16"/>
  <c r="AA29" i="16"/>
  <c r="Z30" i="16"/>
  <c r="AA30" i="16"/>
  <c r="Z31" i="16"/>
  <c r="AA31" i="16"/>
  <c r="Z32" i="16"/>
  <c r="AA32" i="16"/>
  <c r="Z33" i="16"/>
  <c r="AA33" i="16"/>
  <c r="Z34" i="16"/>
  <c r="AA34" i="16"/>
  <c r="Z35" i="16"/>
  <c r="AA35" i="16"/>
  <c r="Z36" i="16"/>
  <c r="AA36" i="16"/>
  <c r="Z37" i="16"/>
  <c r="AA37" i="16"/>
  <c r="Z38" i="16"/>
  <c r="AA38" i="16"/>
  <c r="Z39" i="16"/>
  <c r="AA39" i="16"/>
  <c r="Z40" i="16"/>
  <c r="AA40" i="16"/>
  <c r="Z41" i="16"/>
  <c r="AA41" i="16"/>
  <c r="Z42" i="16"/>
  <c r="AA42" i="16"/>
  <c r="Z43" i="16"/>
  <c r="AA43" i="16"/>
  <c r="Z44" i="16"/>
  <c r="AA44" i="16"/>
  <c r="Z45" i="16"/>
  <c r="AA45" i="16"/>
  <c r="Z46" i="16"/>
  <c r="AA46" i="16"/>
  <c r="Z47" i="16"/>
  <c r="AA47" i="16"/>
  <c r="Z48" i="16"/>
  <c r="AA48" i="16"/>
  <c r="Z49" i="16"/>
  <c r="AA49" i="16"/>
  <c r="Z50" i="16"/>
  <c r="AA50" i="16"/>
  <c r="Z51" i="16"/>
  <c r="AA51" i="16"/>
  <c r="Z52" i="16"/>
  <c r="AA52" i="16"/>
  <c r="Z53" i="16"/>
  <c r="AA53" i="16"/>
  <c r="Z54" i="16"/>
  <c r="AA54" i="16"/>
  <c r="Z55" i="16"/>
  <c r="AA55" i="16"/>
  <c r="Z56" i="16"/>
  <c r="AA56" i="16"/>
  <c r="Z57" i="16"/>
  <c r="AA57" i="16"/>
  <c r="Z58" i="16"/>
  <c r="AA58" i="16"/>
  <c r="Z59" i="16"/>
  <c r="AA59" i="16"/>
  <c r="Z60" i="16"/>
  <c r="AA60" i="16"/>
  <c r="Z61" i="16"/>
  <c r="AA61" i="16"/>
  <c r="Z62" i="16"/>
  <c r="AA62" i="16"/>
  <c r="Z63" i="16"/>
  <c r="AA63" i="16"/>
  <c r="Z64" i="16"/>
  <c r="AA64" i="16"/>
  <c r="Z65" i="16"/>
  <c r="AA65" i="16"/>
  <c r="Z66" i="16"/>
  <c r="AA66" i="16"/>
  <c r="Z67" i="16"/>
  <c r="AA67" i="16"/>
  <c r="Z68" i="16"/>
  <c r="AA68" i="16"/>
  <c r="Z69" i="16"/>
  <c r="AA69" i="16"/>
  <c r="Z70" i="16"/>
  <c r="AA70" i="16"/>
  <c r="Z71" i="16"/>
  <c r="AA71" i="16"/>
  <c r="Z72" i="16"/>
  <c r="AA72" i="16"/>
  <c r="Z73" i="16"/>
  <c r="AA73" i="16"/>
  <c r="Z74" i="16"/>
  <c r="AA74" i="16"/>
  <c r="Z75" i="16"/>
  <c r="AA75" i="16"/>
  <c r="Z76" i="16"/>
  <c r="AA76" i="16"/>
  <c r="Z77" i="16"/>
  <c r="AA77" i="16"/>
  <c r="Z78" i="16"/>
  <c r="AA78" i="16"/>
  <c r="Z79" i="16"/>
  <c r="AA79" i="16"/>
  <c r="Z80" i="16"/>
  <c r="AA80" i="16"/>
  <c r="Z81" i="16"/>
  <c r="AA81" i="16"/>
  <c r="Z82" i="16"/>
  <c r="AA82" i="16"/>
  <c r="Z83" i="16"/>
  <c r="AA83" i="16"/>
  <c r="Z84" i="16"/>
  <c r="AA84" i="16"/>
  <c r="Z85" i="16"/>
  <c r="AA85" i="16"/>
  <c r="Z86" i="16"/>
  <c r="AA86" i="16"/>
  <c r="Z87" i="16"/>
  <c r="AA87" i="16"/>
  <c r="Z88" i="16"/>
  <c r="AA88" i="16"/>
  <c r="Z89" i="16"/>
  <c r="AA89" i="16"/>
  <c r="Z90" i="16"/>
  <c r="AA90" i="16"/>
  <c r="Z91" i="16"/>
  <c r="AA91" i="16"/>
  <c r="Z92" i="16"/>
  <c r="AA92" i="16"/>
  <c r="Z93" i="16"/>
  <c r="AA93" i="16"/>
  <c r="Z94" i="16"/>
  <c r="AA94" i="16"/>
  <c r="Z95" i="16"/>
  <c r="AA95" i="16"/>
  <c r="Z96" i="16"/>
  <c r="AA96" i="16"/>
  <c r="Z97" i="16"/>
  <c r="AA97" i="16"/>
  <c r="Z98" i="16"/>
  <c r="AA98" i="16"/>
  <c r="Z99" i="16"/>
  <c r="AA99" i="16"/>
  <c r="Z100" i="16"/>
  <c r="AA100" i="16"/>
  <c r="Z101" i="16"/>
  <c r="AA101" i="16"/>
  <c r="Z102" i="16"/>
  <c r="AA102" i="16"/>
  <c r="Z103" i="16"/>
  <c r="AA103" i="16"/>
  <c r="Z104" i="16"/>
  <c r="AA104" i="16"/>
  <c r="Z105" i="16"/>
  <c r="AA105" i="16"/>
  <c r="Z106" i="16"/>
  <c r="AA106" i="16"/>
  <c r="Z107" i="16"/>
  <c r="AA107" i="16"/>
  <c r="Z108" i="16"/>
  <c r="AA108" i="16"/>
  <c r="Z109" i="16"/>
  <c r="AA109" i="16"/>
  <c r="Z110" i="16"/>
  <c r="AA110" i="16"/>
  <c r="Z111" i="16"/>
  <c r="AA111" i="16"/>
  <c r="Z112" i="16"/>
  <c r="AA112" i="16"/>
  <c r="Z113" i="16"/>
  <c r="AA113" i="16"/>
  <c r="Z114" i="16"/>
  <c r="AA114" i="16"/>
  <c r="Z115" i="16"/>
  <c r="AA115" i="16"/>
  <c r="Z116" i="16"/>
  <c r="AA116" i="16"/>
  <c r="Z117" i="16"/>
  <c r="AA117" i="16"/>
  <c r="Z118" i="16"/>
  <c r="AA118" i="16"/>
  <c r="Z119" i="16"/>
  <c r="AA119" i="16"/>
  <c r="Z120" i="16"/>
  <c r="AA120" i="16"/>
  <c r="Z121" i="16"/>
  <c r="AA121" i="16"/>
  <c r="Z122" i="16"/>
  <c r="AA122" i="16"/>
  <c r="Z123" i="16"/>
  <c r="AA123" i="16"/>
  <c r="Z124" i="16"/>
  <c r="AA124" i="16"/>
  <c r="Z125" i="16"/>
  <c r="AA125" i="16"/>
  <c r="Z126" i="16"/>
  <c r="AA126" i="16"/>
  <c r="Z127" i="16"/>
  <c r="AA127" i="16"/>
  <c r="Z128" i="16"/>
  <c r="AA128" i="16"/>
  <c r="Z129" i="16"/>
  <c r="AA129" i="16"/>
  <c r="Z130" i="16"/>
  <c r="AA130" i="16"/>
  <c r="Z131" i="16"/>
  <c r="AA131" i="16"/>
  <c r="Z132" i="16"/>
  <c r="AA132" i="16"/>
  <c r="Z133" i="16"/>
  <c r="AA133" i="16"/>
  <c r="Z134" i="16"/>
  <c r="AA134" i="16"/>
  <c r="Z135" i="16"/>
  <c r="AA135" i="16"/>
  <c r="Z136" i="16"/>
  <c r="AA136" i="16"/>
  <c r="Z137" i="16"/>
  <c r="AA137" i="16"/>
  <c r="Z138" i="16"/>
  <c r="AA138" i="16"/>
  <c r="Z139" i="16"/>
  <c r="AA139" i="16"/>
  <c r="Z140" i="16"/>
  <c r="AA140" i="16"/>
  <c r="Z141" i="16"/>
  <c r="AA141" i="16"/>
  <c r="Z142" i="16"/>
  <c r="AA142" i="16"/>
  <c r="Z143" i="16"/>
  <c r="AA143" i="16"/>
  <c r="Z144" i="16"/>
  <c r="AA144" i="16"/>
  <c r="Z145" i="16"/>
  <c r="AA145" i="16"/>
  <c r="Z146" i="16"/>
  <c r="AA146" i="16"/>
  <c r="Z147" i="16"/>
  <c r="AA147" i="16"/>
  <c r="Z148" i="16"/>
  <c r="AA148" i="16"/>
  <c r="Z149" i="16"/>
  <c r="AA149" i="16"/>
  <c r="Z150" i="16"/>
  <c r="AA150" i="16"/>
  <c r="Z151" i="16"/>
  <c r="AA151" i="16"/>
  <c r="Z152" i="16"/>
  <c r="AA152" i="16"/>
  <c r="Z153" i="16"/>
  <c r="AA153" i="16"/>
  <c r="Z154" i="16"/>
  <c r="AA154" i="16"/>
  <c r="Z155" i="16"/>
  <c r="AA155" i="16"/>
  <c r="Z156" i="16"/>
  <c r="AA156" i="16"/>
  <c r="Z157" i="16"/>
  <c r="AA157" i="16"/>
  <c r="Z158" i="16"/>
  <c r="AA158" i="16"/>
  <c r="Z159" i="16"/>
  <c r="AA159" i="16"/>
  <c r="Z160" i="16"/>
  <c r="AA160" i="16"/>
  <c r="Z161" i="16"/>
  <c r="AA161" i="16"/>
  <c r="Z162" i="16"/>
  <c r="AA162" i="16"/>
  <c r="Z163" i="16"/>
  <c r="AA163" i="16"/>
  <c r="Z164" i="16"/>
  <c r="AA164" i="16"/>
  <c r="Z165" i="16"/>
  <c r="AA165" i="16"/>
  <c r="Z166" i="16"/>
  <c r="AA166" i="16"/>
  <c r="Z167" i="16"/>
  <c r="AA167" i="16"/>
  <c r="Z168" i="16"/>
  <c r="AA168" i="16"/>
  <c r="Z169" i="16"/>
  <c r="AA169" i="16"/>
  <c r="Z170" i="16"/>
  <c r="AA170" i="16"/>
  <c r="Z171" i="16"/>
  <c r="AA171" i="16"/>
  <c r="Z172" i="16"/>
  <c r="AA172" i="16"/>
  <c r="Z173" i="16"/>
  <c r="AA173" i="16"/>
  <c r="Z174" i="16"/>
  <c r="AA174" i="16"/>
  <c r="Z175" i="16"/>
  <c r="AA175" i="16"/>
  <c r="Z176" i="16"/>
  <c r="AA176" i="16"/>
  <c r="Z177" i="16"/>
  <c r="AA177" i="16"/>
  <c r="Z178" i="16"/>
  <c r="AA178" i="16"/>
  <c r="Z179" i="16"/>
  <c r="AA179" i="16"/>
  <c r="Z180" i="16"/>
  <c r="AA180" i="16"/>
  <c r="Z181" i="16"/>
  <c r="AA181" i="16"/>
  <c r="Z182" i="16"/>
  <c r="AA182" i="16"/>
  <c r="Z183" i="16"/>
  <c r="AA183" i="16"/>
  <c r="Z184" i="16"/>
  <c r="AA184" i="16"/>
  <c r="Z185" i="16"/>
  <c r="AA185" i="16"/>
  <c r="Z186" i="16"/>
  <c r="AA186" i="16"/>
  <c r="Z187" i="16"/>
  <c r="AA187" i="16"/>
  <c r="Z188" i="16"/>
  <c r="AA188" i="16"/>
  <c r="Z189" i="16"/>
  <c r="AA189" i="16"/>
  <c r="Z190" i="16"/>
  <c r="AA190" i="16"/>
  <c r="Z191" i="16"/>
  <c r="AA191" i="16"/>
  <c r="Z192" i="16"/>
  <c r="AA192" i="16"/>
  <c r="Z193" i="16"/>
  <c r="AA193" i="16"/>
  <c r="Z194" i="16"/>
  <c r="AA194" i="16"/>
  <c r="Z195" i="16"/>
  <c r="AA195" i="16"/>
  <c r="Z196" i="16"/>
  <c r="AA196" i="16"/>
  <c r="AD18" i="16" l="1"/>
  <c r="AD19" i="16"/>
  <c r="AD20" i="16"/>
  <c r="F16" i="16"/>
  <c r="G16" i="16"/>
  <c r="H16" i="16"/>
  <c r="I16" i="16"/>
  <c r="J16" i="16"/>
  <c r="K16" i="16"/>
  <c r="M16" i="16"/>
  <c r="N16" i="16"/>
  <c r="O16" i="16"/>
  <c r="P16" i="16"/>
  <c r="Q16" i="16"/>
  <c r="R16" i="16"/>
  <c r="S16" i="16"/>
  <c r="T16" i="16"/>
  <c r="U16" i="16"/>
  <c r="V16" i="16"/>
  <c r="E16" i="16"/>
  <c r="C27" i="14"/>
  <c r="D27" i="14"/>
  <c r="E27" i="14"/>
  <c r="F27" i="14"/>
  <c r="G27" i="14"/>
  <c r="C18" i="14"/>
  <c r="D18" i="14"/>
  <c r="E18" i="14"/>
  <c r="F18" i="14"/>
  <c r="G18" i="14"/>
  <c r="AG179" i="16" l="1"/>
  <c r="AD179" i="16"/>
  <c r="AE179" i="16"/>
  <c r="AF179" i="16"/>
  <c r="AG155" i="16"/>
  <c r="AD155" i="16"/>
  <c r="AE155" i="16"/>
  <c r="AF155" i="16"/>
  <c r="AD123" i="16"/>
  <c r="AE123" i="16"/>
  <c r="AF123" i="16"/>
  <c r="AG123" i="16"/>
  <c r="AD91" i="16"/>
  <c r="AE91" i="16"/>
  <c r="AF91" i="16"/>
  <c r="AG91" i="16"/>
  <c r="AD51" i="16"/>
  <c r="AE51" i="16"/>
  <c r="AF51" i="16"/>
  <c r="AG51" i="16"/>
  <c r="AD27" i="16"/>
  <c r="AE27" i="16"/>
  <c r="AF27" i="16"/>
  <c r="AG27" i="16"/>
  <c r="AD178" i="16"/>
  <c r="AE178" i="16"/>
  <c r="AF178" i="16"/>
  <c r="AG178" i="16"/>
  <c r="AD146" i="16"/>
  <c r="AE146" i="16"/>
  <c r="AF146" i="16"/>
  <c r="AG146" i="16"/>
  <c r="AD122" i="16"/>
  <c r="AE122" i="16"/>
  <c r="AF122" i="16"/>
  <c r="AG122" i="16"/>
  <c r="AD90" i="16"/>
  <c r="AE90" i="16"/>
  <c r="AF90" i="16"/>
  <c r="AG90" i="16"/>
  <c r="AD66" i="16"/>
  <c r="AE66" i="16"/>
  <c r="AF66" i="16"/>
  <c r="AG66" i="16"/>
  <c r="AD42" i="16"/>
  <c r="AE42" i="16"/>
  <c r="AF42" i="16"/>
  <c r="AG42" i="16"/>
  <c r="AG169" i="16"/>
  <c r="AD169" i="16"/>
  <c r="AE169" i="16"/>
  <c r="AF169" i="16"/>
  <c r="AG137" i="16"/>
  <c r="AD137" i="16"/>
  <c r="AE137" i="16"/>
  <c r="AF137" i="16"/>
  <c r="AD105" i="16"/>
  <c r="AE105" i="16"/>
  <c r="AF105" i="16"/>
  <c r="AG105" i="16"/>
  <c r="AD81" i="16"/>
  <c r="AE81" i="16"/>
  <c r="AF81" i="16"/>
  <c r="AG81" i="16"/>
  <c r="AD49" i="16"/>
  <c r="AE49" i="16"/>
  <c r="AF49" i="16"/>
  <c r="AG49" i="16"/>
  <c r="AF184" i="16"/>
  <c r="AG184" i="16"/>
  <c r="AD184" i="16"/>
  <c r="AE184" i="16"/>
  <c r="AG160" i="16"/>
  <c r="AD160" i="16"/>
  <c r="AE160" i="16"/>
  <c r="AF160" i="16"/>
  <c r="AF152" i="16"/>
  <c r="AD152" i="16"/>
  <c r="AG152" i="16"/>
  <c r="AE152" i="16"/>
  <c r="AF136" i="16"/>
  <c r="AG136" i="16"/>
  <c r="AD136" i="16"/>
  <c r="AE136" i="16"/>
  <c r="AD128" i="16"/>
  <c r="AE128" i="16"/>
  <c r="AF128" i="16"/>
  <c r="AG128" i="16"/>
  <c r="AF120" i="16"/>
  <c r="AD120" i="16"/>
  <c r="AE120" i="16"/>
  <c r="AG120" i="16"/>
  <c r="AE112" i="16"/>
  <c r="AD112" i="16"/>
  <c r="AF112" i="16"/>
  <c r="AG112" i="16"/>
  <c r="AF104" i="16"/>
  <c r="AD104" i="16"/>
  <c r="AE104" i="16"/>
  <c r="AG104" i="16"/>
  <c r="AE96" i="16"/>
  <c r="AD96" i="16"/>
  <c r="AF96" i="16"/>
  <c r="AG96" i="16"/>
  <c r="AF88" i="16"/>
  <c r="AD88" i="16"/>
  <c r="AE88" i="16"/>
  <c r="AG88" i="16"/>
  <c r="AE80" i="16"/>
  <c r="AD80" i="16"/>
  <c r="AF80" i="16"/>
  <c r="AG80" i="16"/>
  <c r="AF72" i="16"/>
  <c r="AD72" i="16"/>
  <c r="AE72" i="16"/>
  <c r="AG72" i="16"/>
  <c r="AD64" i="16"/>
  <c r="AE64" i="16"/>
  <c r="AF64" i="16"/>
  <c r="AG64" i="16"/>
  <c r="AD56" i="16"/>
  <c r="AF56" i="16"/>
  <c r="AE56" i="16"/>
  <c r="AG56" i="16"/>
  <c r="AF48" i="16"/>
  <c r="AE48" i="16"/>
  <c r="AD48" i="16"/>
  <c r="AG48" i="16"/>
  <c r="AF40" i="16"/>
  <c r="AE40" i="16"/>
  <c r="AD40" i="16"/>
  <c r="AG40" i="16"/>
  <c r="AD32" i="16"/>
  <c r="AE32" i="16"/>
  <c r="AF32" i="16"/>
  <c r="AG32" i="16"/>
  <c r="AF24" i="16"/>
  <c r="AE24" i="16"/>
  <c r="AD24" i="16"/>
  <c r="AG24" i="16"/>
  <c r="AE191" i="16"/>
  <c r="AF191" i="16"/>
  <c r="AG191" i="16"/>
  <c r="AD191" i="16"/>
  <c r="AG183" i="16"/>
  <c r="AF183" i="16"/>
  <c r="AD183" i="16"/>
  <c r="AE183" i="16"/>
  <c r="AG175" i="16"/>
  <c r="AE175" i="16"/>
  <c r="AF175" i="16"/>
  <c r="AD175" i="16"/>
  <c r="AG167" i="16"/>
  <c r="AF167" i="16"/>
  <c r="AD167" i="16"/>
  <c r="AE167" i="16"/>
  <c r="AG159" i="16"/>
  <c r="AE159" i="16"/>
  <c r="AF159" i="16"/>
  <c r="AD159" i="16"/>
  <c r="AG151" i="16"/>
  <c r="AF151" i="16"/>
  <c r="AD151" i="16"/>
  <c r="AE151" i="16"/>
  <c r="AG143" i="16"/>
  <c r="AE143" i="16"/>
  <c r="AF143" i="16"/>
  <c r="AD143" i="16"/>
  <c r="AG135" i="16"/>
  <c r="AF135" i="16"/>
  <c r="AD135" i="16"/>
  <c r="AE135" i="16"/>
  <c r="AG127" i="16"/>
  <c r="AE127" i="16"/>
  <c r="AF127" i="16"/>
  <c r="AD127" i="16"/>
  <c r="AD119" i="16"/>
  <c r="AE119" i="16"/>
  <c r="AF119" i="16"/>
  <c r="AG119" i="16"/>
  <c r="AD111" i="16"/>
  <c r="AE111" i="16"/>
  <c r="AF111" i="16"/>
  <c r="AG111" i="16"/>
  <c r="AD103" i="16"/>
  <c r="AE103" i="16"/>
  <c r="AF103" i="16"/>
  <c r="AG103" i="16"/>
  <c r="AD95" i="16"/>
  <c r="AE95" i="16"/>
  <c r="AF95" i="16"/>
  <c r="AG95" i="16"/>
  <c r="AD87" i="16"/>
  <c r="AE87" i="16"/>
  <c r="AF87" i="16"/>
  <c r="AG87" i="16"/>
  <c r="AD79" i="16"/>
  <c r="AE79" i="16"/>
  <c r="AF79" i="16"/>
  <c r="AG79" i="16"/>
  <c r="AD71" i="16"/>
  <c r="AE71" i="16"/>
  <c r="AF71" i="16"/>
  <c r="AG71" i="16"/>
  <c r="AD63" i="16"/>
  <c r="AE63" i="16"/>
  <c r="AF63" i="16"/>
  <c r="AG63" i="16"/>
  <c r="AD55" i="16"/>
  <c r="AE55" i="16"/>
  <c r="AF55" i="16"/>
  <c r="AG55" i="16"/>
  <c r="AD47" i="16"/>
  <c r="AE47" i="16"/>
  <c r="AF47" i="16"/>
  <c r="AG47" i="16"/>
  <c r="AD39" i="16"/>
  <c r="AE39" i="16"/>
  <c r="AF39" i="16"/>
  <c r="AG39" i="16"/>
  <c r="AD31" i="16"/>
  <c r="AE31" i="16"/>
  <c r="AF31" i="16"/>
  <c r="AG31" i="16"/>
  <c r="AD23" i="16"/>
  <c r="AE23" i="16"/>
  <c r="AF23" i="16"/>
  <c r="AG23" i="16"/>
  <c r="AG171" i="16"/>
  <c r="AD171" i="16"/>
  <c r="AE171" i="16"/>
  <c r="AF171" i="16"/>
  <c r="AG139" i="16"/>
  <c r="AD139" i="16"/>
  <c r="AE139" i="16"/>
  <c r="AF139" i="16"/>
  <c r="AD115" i="16"/>
  <c r="AE115" i="16"/>
  <c r="AF115" i="16"/>
  <c r="AG115" i="16"/>
  <c r="AD75" i="16"/>
  <c r="AE75" i="16"/>
  <c r="AF75" i="16"/>
  <c r="AG75" i="16"/>
  <c r="AD35" i="16"/>
  <c r="AE35" i="16"/>
  <c r="AF35" i="16"/>
  <c r="AG35" i="16"/>
  <c r="AG170" i="16"/>
  <c r="AD170" i="16"/>
  <c r="AE170" i="16"/>
  <c r="AF170" i="16"/>
  <c r="AD114" i="16"/>
  <c r="AE114" i="16"/>
  <c r="AF114" i="16"/>
  <c r="AG114" i="16"/>
  <c r="AG177" i="16"/>
  <c r="AF177" i="16"/>
  <c r="AE177" i="16"/>
  <c r="AD177" i="16"/>
  <c r="AG145" i="16"/>
  <c r="AF145" i="16"/>
  <c r="AD145" i="16"/>
  <c r="AE145" i="16"/>
  <c r="AD121" i="16"/>
  <c r="AE121" i="16"/>
  <c r="AF121" i="16"/>
  <c r="AG121" i="16"/>
  <c r="AD89" i="16"/>
  <c r="AE89" i="16"/>
  <c r="AF89" i="16"/>
  <c r="AG89" i="16"/>
  <c r="AD57" i="16"/>
  <c r="AE57" i="16"/>
  <c r="AF57" i="16"/>
  <c r="AG57" i="16"/>
  <c r="AD41" i="16"/>
  <c r="AE41" i="16"/>
  <c r="AF41" i="16"/>
  <c r="AG41" i="16"/>
  <c r="AE182" i="16"/>
  <c r="AF182" i="16"/>
  <c r="AG182" i="16"/>
  <c r="AD182" i="16"/>
  <c r="AG158" i="16"/>
  <c r="AF158" i="16"/>
  <c r="AD158" i="16"/>
  <c r="AE158" i="16"/>
  <c r="AE150" i="16"/>
  <c r="AF150" i="16"/>
  <c r="AG150" i="16"/>
  <c r="AD150" i="16"/>
  <c r="AG142" i="16"/>
  <c r="AF142" i="16"/>
  <c r="AD142" i="16"/>
  <c r="AE142" i="16"/>
  <c r="AE134" i="16"/>
  <c r="AF134" i="16"/>
  <c r="AG134" i="16"/>
  <c r="AD134" i="16"/>
  <c r="AF126" i="16"/>
  <c r="AD126" i="16"/>
  <c r="AE126" i="16"/>
  <c r="AG126" i="16"/>
  <c r="AD118" i="16"/>
  <c r="AE118" i="16"/>
  <c r="AF118" i="16"/>
  <c r="AG118" i="16"/>
  <c r="AD110" i="16"/>
  <c r="AE110" i="16"/>
  <c r="AF110" i="16"/>
  <c r="AG110" i="16"/>
  <c r="AD102" i="16"/>
  <c r="AE102" i="16"/>
  <c r="AF102" i="16"/>
  <c r="AG102" i="16"/>
  <c r="AD94" i="16"/>
  <c r="AE94" i="16"/>
  <c r="AF94" i="16"/>
  <c r="AG94" i="16"/>
  <c r="AD86" i="16"/>
  <c r="AE86" i="16"/>
  <c r="AF86" i="16"/>
  <c r="AG86" i="16"/>
  <c r="AD78" i="16"/>
  <c r="AE78" i="16"/>
  <c r="AF78" i="16"/>
  <c r="AG78" i="16"/>
  <c r="AD70" i="16"/>
  <c r="AE70" i="16"/>
  <c r="AF70" i="16"/>
  <c r="AG70" i="16"/>
  <c r="AD62" i="16"/>
  <c r="AE62" i="16"/>
  <c r="AF62" i="16"/>
  <c r="AG62" i="16"/>
  <c r="AD54" i="16"/>
  <c r="AE54" i="16"/>
  <c r="AF54" i="16"/>
  <c r="AG54" i="16"/>
  <c r="AD46" i="16"/>
  <c r="AE46" i="16"/>
  <c r="AF46" i="16"/>
  <c r="AG46" i="16"/>
  <c r="AD38" i="16"/>
  <c r="AE38" i="16"/>
  <c r="AF38" i="16"/>
  <c r="AG38" i="16"/>
  <c r="AD30" i="16"/>
  <c r="AE30" i="16"/>
  <c r="AF30" i="16"/>
  <c r="AG30" i="16"/>
  <c r="AD22" i="16"/>
  <c r="AE22" i="16"/>
  <c r="AF22" i="16"/>
  <c r="AG22" i="16"/>
  <c r="AG187" i="16"/>
  <c r="AD187" i="16"/>
  <c r="AE187" i="16"/>
  <c r="AF187" i="16"/>
  <c r="AG147" i="16"/>
  <c r="AE147" i="16"/>
  <c r="AD147" i="16"/>
  <c r="AF147" i="16"/>
  <c r="AD107" i="16"/>
  <c r="AE107" i="16"/>
  <c r="AF107" i="16"/>
  <c r="AG107" i="16"/>
  <c r="AD83" i="16"/>
  <c r="AE83" i="16"/>
  <c r="AF83" i="16"/>
  <c r="AG83" i="16"/>
  <c r="AD59" i="16"/>
  <c r="AE59" i="16"/>
  <c r="AF59" i="16"/>
  <c r="AG59" i="16"/>
  <c r="AD43" i="16"/>
  <c r="AE43" i="16"/>
  <c r="AF43" i="16"/>
  <c r="AG43" i="16"/>
  <c r="AG186" i="16"/>
  <c r="AD186" i="16"/>
  <c r="AF186" i="16"/>
  <c r="AE186" i="16"/>
  <c r="AG154" i="16"/>
  <c r="AD154" i="16"/>
  <c r="AE154" i="16"/>
  <c r="AF154" i="16"/>
  <c r="AD130" i="16"/>
  <c r="AE130" i="16"/>
  <c r="AF130" i="16"/>
  <c r="AG130" i="16"/>
  <c r="AD98" i="16"/>
  <c r="AE98" i="16"/>
  <c r="AF98" i="16"/>
  <c r="AG98" i="16"/>
  <c r="AD74" i="16"/>
  <c r="AE74" i="16"/>
  <c r="AF74" i="16"/>
  <c r="AG74" i="16"/>
  <c r="AD50" i="16"/>
  <c r="AE50" i="16"/>
  <c r="AF50" i="16"/>
  <c r="AG50" i="16"/>
  <c r="AD26" i="16"/>
  <c r="AE26" i="16"/>
  <c r="AF26" i="16"/>
  <c r="AG26" i="16"/>
  <c r="AE193" i="16"/>
  <c r="AF193" i="16"/>
  <c r="AG193" i="16"/>
  <c r="AD193" i="16"/>
  <c r="AG161" i="16"/>
  <c r="AF161" i="16"/>
  <c r="AD161" i="16"/>
  <c r="AE161" i="16"/>
  <c r="AG129" i="16"/>
  <c r="AF129" i="16"/>
  <c r="AD129" i="16"/>
  <c r="AE129" i="16"/>
  <c r="AD97" i="16"/>
  <c r="AE97" i="16"/>
  <c r="AF97" i="16"/>
  <c r="AG97" i="16"/>
  <c r="AD65" i="16"/>
  <c r="AE65" i="16"/>
  <c r="AF65" i="16"/>
  <c r="AG65" i="16"/>
  <c r="AD33" i="16"/>
  <c r="AE33" i="16"/>
  <c r="AF33" i="16"/>
  <c r="AG33" i="16"/>
  <c r="AF168" i="16"/>
  <c r="AG168" i="16"/>
  <c r="AE168" i="16"/>
  <c r="AD168" i="16"/>
  <c r="AF190" i="16"/>
  <c r="AD190" i="16"/>
  <c r="AE190" i="16"/>
  <c r="AG190" i="16"/>
  <c r="AE166" i="16"/>
  <c r="AF166" i="16"/>
  <c r="AG166" i="16"/>
  <c r="AD166" i="16"/>
  <c r="AG189" i="16"/>
  <c r="AD189" i="16"/>
  <c r="AE189" i="16"/>
  <c r="AF189" i="16"/>
  <c r="AG181" i="16"/>
  <c r="AE181" i="16"/>
  <c r="AD181" i="16"/>
  <c r="AF181" i="16"/>
  <c r="AG173" i="16"/>
  <c r="AD173" i="16"/>
  <c r="AE173" i="16"/>
  <c r="AF173" i="16"/>
  <c r="AG165" i="16"/>
  <c r="AD165" i="16"/>
  <c r="AE165" i="16"/>
  <c r="AF165" i="16"/>
  <c r="AG157" i="16"/>
  <c r="AD157" i="16"/>
  <c r="AE157" i="16"/>
  <c r="AF157" i="16"/>
  <c r="AG149" i="16"/>
  <c r="AF149" i="16"/>
  <c r="AE149" i="16"/>
  <c r="AD149" i="16"/>
  <c r="AG141" i="16"/>
  <c r="AD141" i="16"/>
  <c r="AE141" i="16"/>
  <c r="AF141" i="16"/>
  <c r="AG133" i="16"/>
  <c r="AF133" i="16"/>
  <c r="AE133" i="16"/>
  <c r="AD133" i="16"/>
  <c r="AG125" i="16"/>
  <c r="AD125" i="16"/>
  <c r="AE125" i="16"/>
  <c r="AF125" i="16"/>
  <c r="AD117" i="16"/>
  <c r="AE117" i="16"/>
  <c r="AF117" i="16"/>
  <c r="AG117" i="16"/>
  <c r="AD109" i="16"/>
  <c r="AE109" i="16"/>
  <c r="AF109" i="16"/>
  <c r="AG109" i="16"/>
  <c r="AD101" i="16"/>
  <c r="AE101" i="16"/>
  <c r="AF101" i="16"/>
  <c r="AG101" i="16"/>
  <c r="AD93" i="16"/>
  <c r="AE93" i="16"/>
  <c r="AF93" i="16"/>
  <c r="AG93" i="16"/>
  <c r="AD85" i="16"/>
  <c r="AE85" i="16"/>
  <c r="AF85" i="16"/>
  <c r="AG85" i="16"/>
  <c r="AD77" i="16"/>
  <c r="AE77" i="16"/>
  <c r="AF77" i="16"/>
  <c r="AG77" i="16"/>
  <c r="AD69" i="16"/>
  <c r="AE69" i="16"/>
  <c r="AF69" i="16"/>
  <c r="AG69" i="16"/>
  <c r="AD61" i="16"/>
  <c r="AE61" i="16"/>
  <c r="AF61" i="16"/>
  <c r="AG61" i="16"/>
  <c r="AD53" i="16"/>
  <c r="AE53" i="16"/>
  <c r="AF53" i="16"/>
  <c r="AG53" i="16"/>
  <c r="AD45" i="16"/>
  <c r="AE45" i="16"/>
  <c r="AF45" i="16"/>
  <c r="AG45" i="16"/>
  <c r="AD37" i="16"/>
  <c r="AE37" i="16"/>
  <c r="AF37" i="16"/>
  <c r="AG37" i="16"/>
  <c r="AD29" i="16"/>
  <c r="AE29" i="16"/>
  <c r="AF29" i="16"/>
  <c r="AG29" i="16"/>
  <c r="AD21" i="16"/>
  <c r="AE21" i="16"/>
  <c r="AF21" i="16"/>
  <c r="AG21" i="16"/>
  <c r="AE18" i="16"/>
  <c r="AE195" i="16"/>
  <c r="AF195" i="16"/>
  <c r="AG195" i="16"/>
  <c r="AD195" i="16"/>
  <c r="AG163" i="16"/>
  <c r="AD163" i="16"/>
  <c r="AE163" i="16"/>
  <c r="AF163" i="16"/>
  <c r="AG131" i="16"/>
  <c r="AE131" i="16"/>
  <c r="AD131" i="16"/>
  <c r="AF131" i="16"/>
  <c r="AD99" i="16"/>
  <c r="AE99" i="16"/>
  <c r="AF99" i="16"/>
  <c r="AG99" i="16"/>
  <c r="AD67" i="16"/>
  <c r="AE67" i="16"/>
  <c r="AF67" i="16"/>
  <c r="AG67" i="16"/>
  <c r="AE194" i="16"/>
  <c r="AF194" i="16"/>
  <c r="AD194" i="16"/>
  <c r="AG194" i="16"/>
  <c r="AD162" i="16"/>
  <c r="AE162" i="16"/>
  <c r="AF162" i="16"/>
  <c r="AG162" i="16"/>
  <c r="AG138" i="16"/>
  <c r="AE138" i="16"/>
  <c r="AD138" i="16"/>
  <c r="AF138" i="16"/>
  <c r="AD106" i="16"/>
  <c r="AE106" i="16"/>
  <c r="AF106" i="16"/>
  <c r="AG106" i="16"/>
  <c r="AD82" i="16"/>
  <c r="AE82" i="16"/>
  <c r="AF82" i="16"/>
  <c r="AG82" i="16"/>
  <c r="AD58" i="16"/>
  <c r="AE58" i="16"/>
  <c r="AF58" i="16"/>
  <c r="AG58" i="16"/>
  <c r="AD34" i="16"/>
  <c r="AE34" i="16"/>
  <c r="AF34" i="16"/>
  <c r="AG34" i="16"/>
  <c r="AG185" i="16"/>
  <c r="AD185" i="16"/>
  <c r="AE185" i="16"/>
  <c r="AF185" i="16"/>
  <c r="AG153" i="16"/>
  <c r="AD153" i="16"/>
  <c r="AE153" i="16"/>
  <c r="AF153" i="16"/>
  <c r="AD113" i="16"/>
  <c r="AE113" i="16"/>
  <c r="AF113" i="16"/>
  <c r="AG113" i="16"/>
  <c r="AD73" i="16"/>
  <c r="AE73" i="16"/>
  <c r="AF73" i="16"/>
  <c r="AG73" i="16"/>
  <c r="AD25" i="16"/>
  <c r="AE25" i="16"/>
  <c r="AF25" i="16"/>
  <c r="AG25" i="16"/>
  <c r="AE192" i="16"/>
  <c r="AF192" i="16"/>
  <c r="AD192" i="16"/>
  <c r="AG192" i="16"/>
  <c r="AD176" i="16"/>
  <c r="AG176" i="16"/>
  <c r="AE176" i="16"/>
  <c r="AF176" i="16"/>
  <c r="AG144" i="16"/>
  <c r="AD144" i="16"/>
  <c r="AE144" i="16"/>
  <c r="AF144" i="16"/>
  <c r="AD174" i="16"/>
  <c r="AE174" i="16"/>
  <c r="AF174" i="16"/>
  <c r="AG174" i="16"/>
  <c r="AD196" i="16"/>
  <c r="AE196" i="16"/>
  <c r="AF196" i="16"/>
  <c r="AG196" i="16"/>
  <c r="AD188" i="16"/>
  <c r="AE188" i="16"/>
  <c r="AF188" i="16"/>
  <c r="AG188" i="16"/>
  <c r="AD180" i="16"/>
  <c r="AE180" i="16"/>
  <c r="AF180" i="16"/>
  <c r="AG180" i="16"/>
  <c r="AE172" i="16"/>
  <c r="AD172" i="16"/>
  <c r="AF172" i="16"/>
  <c r="AG172" i="16"/>
  <c r="AD164" i="16"/>
  <c r="AE164" i="16"/>
  <c r="AF164" i="16"/>
  <c r="AG164" i="16"/>
  <c r="AF156" i="16"/>
  <c r="AD156" i="16"/>
  <c r="AE156" i="16"/>
  <c r="AG156" i="16"/>
  <c r="AD148" i="16"/>
  <c r="AE148" i="16"/>
  <c r="AF148" i="16"/>
  <c r="AG148" i="16"/>
  <c r="AF140" i="16"/>
  <c r="AE140" i="16"/>
  <c r="AD140" i="16"/>
  <c r="AG140" i="16"/>
  <c r="AD132" i="16"/>
  <c r="AE132" i="16"/>
  <c r="AF132" i="16"/>
  <c r="AG132" i="16"/>
  <c r="AF124" i="16"/>
  <c r="AE124" i="16"/>
  <c r="AD124" i="16"/>
  <c r="AG124" i="16"/>
  <c r="AE116" i="16"/>
  <c r="AF116" i="16"/>
  <c r="AD116" i="16"/>
  <c r="AG116" i="16"/>
  <c r="AF108" i="16"/>
  <c r="AE108" i="16"/>
  <c r="AD108" i="16"/>
  <c r="AG108" i="16"/>
  <c r="AE100" i="16"/>
  <c r="AF100" i="16"/>
  <c r="AD100" i="16"/>
  <c r="AG100" i="16"/>
  <c r="AF92" i="16"/>
  <c r="AE92" i="16"/>
  <c r="AD92" i="16"/>
  <c r="AG92" i="16"/>
  <c r="AE84" i="16"/>
  <c r="AF84" i="16"/>
  <c r="AD84" i="16"/>
  <c r="AG84" i="16"/>
  <c r="AF76" i="16"/>
  <c r="AE76" i="16"/>
  <c r="AD76" i="16"/>
  <c r="AG76" i="16"/>
  <c r="AE68" i="16"/>
  <c r="AD68" i="16"/>
  <c r="AF68" i="16"/>
  <c r="AG68" i="16"/>
  <c r="AE60" i="16"/>
  <c r="AF60" i="16"/>
  <c r="AD60" i="16"/>
  <c r="AG60" i="16"/>
  <c r="AD52" i="16"/>
  <c r="AE52" i="16"/>
  <c r="AF52" i="16"/>
  <c r="AG52" i="16"/>
  <c r="AE44" i="16"/>
  <c r="AF44" i="16"/>
  <c r="AD44" i="16"/>
  <c r="AG44" i="16"/>
  <c r="AE36" i="16"/>
  <c r="AF36" i="16"/>
  <c r="AD36" i="16"/>
  <c r="AG36" i="16"/>
  <c r="AE28" i="16"/>
  <c r="AF28" i="16"/>
  <c r="AD28" i="16"/>
  <c r="AG28" i="16"/>
  <c r="AG18" i="16"/>
  <c r="AE19" i="16"/>
  <c r="AF19" i="16"/>
  <c r="AG19" i="16"/>
  <c r="AE20" i="16"/>
  <c r="AF20" i="16"/>
  <c r="AF17" i="16"/>
  <c r="AE17" i="16"/>
  <c r="AD17" i="16"/>
  <c r="AG17" i="16"/>
  <c r="AF18" i="16"/>
  <c r="AG20" i="16"/>
  <c r="D18" i="13" l="1"/>
  <c r="D19" i="13"/>
  <c r="D29" i="13"/>
  <c r="D31" i="13"/>
  <c r="D32" i="13"/>
  <c r="D40" i="13"/>
  <c r="D47" i="13"/>
  <c r="D48" i="13"/>
  <c r="D51" i="13"/>
  <c r="D59" i="13"/>
  <c r="D72" i="13"/>
  <c r="D93" i="13"/>
  <c r="D96" i="13"/>
  <c r="D120" i="13"/>
  <c r="D135" i="13"/>
  <c r="D143" i="13"/>
  <c r="D144" i="13"/>
  <c r="D147" i="13"/>
  <c r="D152" i="13"/>
  <c r="D153" i="13"/>
  <c r="D155" i="13"/>
  <c r="D158" i="13"/>
  <c r="D160" i="13"/>
  <c r="D168" i="13"/>
  <c r="D171" i="13"/>
  <c r="D175" i="13"/>
  <c r="D179" i="13"/>
  <c r="D181" i="13"/>
  <c r="D183" i="13"/>
  <c r="D184" i="13"/>
  <c r="D185" i="13"/>
  <c r="D187" i="13"/>
  <c r="D190" i="13"/>
  <c r="D192" i="13"/>
  <c r="D195" i="13"/>
  <c r="H16" i="13"/>
  <c r="I16" i="13"/>
  <c r="J16" i="13"/>
  <c r="K16" i="13"/>
  <c r="L16" i="13"/>
  <c r="M16" i="13"/>
  <c r="N16" i="13"/>
  <c r="O16" i="13"/>
  <c r="P16" i="13"/>
  <c r="Q16" i="13"/>
  <c r="R16" i="13"/>
  <c r="S16" i="13"/>
  <c r="T16" i="13"/>
  <c r="U16" i="13"/>
  <c r="E16" i="13"/>
  <c r="G18" i="13"/>
  <c r="G19" i="13"/>
  <c r="D20" i="13"/>
  <c r="G20" i="13"/>
  <c r="D21" i="13"/>
  <c r="G21" i="13"/>
  <c r="D22" i="13"/>
  <c r="G22" i="13"/>
  <c r="D23" i="13"/>
  <c r="G23" i="13"/>
  <c r="D24" i="13"/>
  <c r="G24" i="13"/>
  <c r="D25" i="13"/>
  <c r="G25" i="13"/>
  <c r="D26" i="13"/>
  <c r="G26" i="13"/>
  <c r="D27" i="13"/>
  <c r="G27" i="13"/>
  <c r="D28" i="13"/>
  <c r="G28" i="13"/>
  <c r="G29" i="13"/>
  <c r="D30" i="13"/>
  <c r="G30" i="13"/>
  <c r="G31" i="13"/>
  <c r="G32" i="13"/>
  <c r="D33" i="13"/>
  <c r="G33" i="13"/>
  <c r="D34" i="13"/>
  <c r="G34" i="13"/>
  <c r="D35" i="13"/>
  <c r="G35" i="13"/>
  <c r="D36" i="13"/>
  <c r="G36" i="13"/>
  <c r="D37" i="13"/>
  <c r="G37" i="13"/>
  <c r="D38" i="13"/>
  <c r="G38" i="13"/>
  <c r="D39" i="13"/>
  <c r="G39" i="13"/>
  <c r="G40" i="13"/>
  <c r="D41" i="13"/>
  <c r="G41" i="13"/>
  <c r="D42" i="13"/>
  <c r="G42" i="13"/>
  <c r="D43" i="13"/>
  <c r="G43" i="13"/>
  <c r="D44" i="13"/>
  <c r="G44" i="13"/>
  <c r="D45" i="13"/>
  <c r="G45" i="13"/>
  <c r="D46" i="13"/>
  <c r="G46" i="13"/>
  <c r="G47" i="13"/>
  <c r="G48" i="13"/>
  <c r="D49" i="13"/>
  <c r="G49" i="13"/>
  <c r="D50" i="13"/>
  <c r="G50" i="13"/>
  <c r="G51" i="13"/>
  <c r="D52" i="13"/>
  <c r="G52" i="13"/>
  <c r="D53" i="13"/>
  <c r="G53" i="13"/>
  <c r="D54" i="13"/>
  <c r="G54" i="13"/>
  <c r="D55" i="13"/>
  <c r="G55" i="13"/>
  <c r="D56" i="13"/>
  <c r="G56" i="13"/>
  <c r="D57" i="13"/>
  <c r="G57" i="13"/>
  <c r="D58" i="13"/>
  <c r="G58" i="13"/>
  <c r="G59" i="13"/>
  <c r="D60" i="13"/>
  <c r="G60" i="13"/>
  <c r="D61" i="13"/>
  <c r="G61" i="13"/>
  <c r="D62" i="13"/>
  <c r="G62" i="13"/>
  <c r="D63" i="13"/>
  <c r="G63" i="13"/>
  <c r="D64" i="13"/>
  <c r="G64" i="13"/>
  <c r="D65" i="13"/>
  <c r="G65" i="13"/>
  <c r="D66" i="13"/>
  <c r="G66" i="13"/>
  <c r="D67" i="13"/>
  <c r="G67" i="13"/>
  <c r="D68" i="13"/>
  <c r="G68" i="13"/>
  <c r="D69" i="13"/>
  <c r="G69" i="13"/>
  <c r="D70" i="13"/>
  <c r="G70" i="13"/>
  <c r="D71" i="13"/>
  <c r="G71" i="13"/>
  <c r="G72" i="13"/>
  <c r="D73" i="13"/>
  <c r="G73" i="13"/>
  <c r="D74" i="13"/>
  <c r="G74" i="13"/>
  <c r="D75" i="13"/>
  <c r="G75" i="13"/>
  <c r="D76" i="13"/>
  <c r="G76" i="13"/>
  <c r="D77" i="13"/>
  <c r="G77" i="13"/>
  <c r="D78" i="13"/>
  <c r="G78" i="13"/>
  <c r="D79" i="13"/>
  <c r="G79" i="13"/>
  <c r="D80" i="13"/>
  <c r="G80" i="13"/>
  <c r="D81" i="13"/>
  <c r="G81" i="13"/>
  <c r="D82" i="13"/>
  <c r="G82" i="13"/>
  <c r="D83" i="13"/>
  <c r="G83" i="13"/>
  <c r="D84" i="13"/>
  <c r="G84" i="13"/>
  <c r="D85" i="13"/>
  <c r="G85" i="13"/>
  <c r="D86" i="13"/>
  <c r="G86" i="13"/>
  <c r="D87" i="13"/>
  <c r="G87" i="13"/>
  <c r="D88" i="13"/>
  <c r="G88" i="13"/>
  <c r="D89" i="13"/>
  <c r="G89" i="13"/>
  <c r="D90" i="13"/>
  <c r="G90" i="13"/>
  <c r="D91" i="13"/>
  <c r="G91" i="13"/>
  <c r="D92" i="13"/>
  <c r="G92" i="13"/>
  <c r="G93" i="13"/>
  <c r="D94" i="13"/>
  <c r="G94" i="13"/>
  <c r="D95" i="13"/>
  <c r="G95" i="13"/>
  <c r="G96" i="13"/>
  <c r="D97" i="13"/>
  <c r="G97" i="13"/>
  <c r="D98" i="13"/>
  <c r="G98" i="13"/>
  <c r="D99" i="13"/>
  <c r="G99" i="13"/>
  <c r="D100" i="13"/>
  <c r="G100" i="13"/>
  <c r="D101" i="13"/>
  <c r="G101" i="13"/>
  <c r="D102" i="13"/>
  <c r="G102" i="13"/>
  <c r="D103" i="13"/>
  <c r="G103" i="13"/>
  <c r="D104" i="13"/>
  <c r="G104" i="13"/>
  <c r="D105" i="13"/>
  <c r="G105" i="13"/>
  <c r="D106" i="13"/>
  <c r="G106" i="13"/>
  <c r="D107" i="13"/>
  <c r="G107" i="13"/>
  <c r="D108" i="13"/>
  <c r="G108" i="13"/>
  <c r="D109" i="13"/>
  <c r="G109" i="13"/>
  <c r="D110" i="13"/>
  <c r="G110" i="13"/>
  <c r="D111" i="13"/>
  <c r="G111" i="13"/>
  <c r="D112" i="13"/>
  <c r="G112" i="13"/>
  <c r="D113" i="13"/>
  <c r="G113" i="13"/>
  <c r="D114" i="13"/>
  <c r="G114" i="13"/>
  <c r="D115" i="13"/>
  <c r="G115" i="13"/>
  <c r="D116" i="13"/>
  <c r="G116" i="13"/>
  <c r="D117" i="13"/>
  <c r="G117" i="13"/>
  <c r="D118" i="13"/>
  <c r="G118" i="13"/>
  <c r="D119" i="13"/>
  <c r="G119" i="13"/>
  <c r="G120" i="13"/>
  <c r="D121" i="13"/>
  <c r="G121" i="13"/>
  <c r="D122" i="13"/>
  <c r="G122" i="13"/>
  <c r="D123" i="13"/>
  <c r="G123" i="13"/>
  <c r="D124" i="13"/>
  <c r="G124" i="13"/>
  <c r="D125" i="13"/>
  <c r="G125" i="13"/>
  <c r="D126" i="13"/>
  <c r="G126" i="13"/>
  <c r="D127" i="13"/>
  <c r="G127" i="13"/>
  <c r="D128" i="13"/>
  <c r="G128" i="13"/>
  <c r="D129" i="13"/>
  <c r="G129" i="13"/>
  <c r="D130" i="13"/>
  <c r="G130" i="13"/>
  <c r="D131" i="13"/>
  <c r="G131" i="13"/>
  <c r="D132" i="13"/>
  <c r="G132" i="13"/>
  <c r="D133" i="13"/>
  <c r="G133" i="13"/>
  <c r="D134" i="13"/>
  <c r="G134" i="13"/>
  <c r="G135" i="13"/>
  <c r="D136" i="13"/>
  <c r="G136" i="13"/>
  <c r="D137" i="13"/>
  <c r="G137" i="13"/>
  <c r="D138" i="13"/>
  <c r="G138" i="13"/>
  <c r="D139" i="13"/>
  <c r="G139" i="13"/>
  <c r="D140" i="13"/>
  <c r="G140" i="13"/>
  <c r="D141" i="13"/>
  <c r="G141" i="13"/>
  <c r="D142" i="13"/>
  <c r="G142" i="13"/>
  <c r="G143" i="13"/>
  <c r="G144" i="13"/>
  <c r="D145" i="13"/>
  <c r="G145" i="13"/>
  <c r="D146" i="13"/>
  <c r="G146" i="13"/>
  <c r="G147" i="13"/>
  <c r="D148" i="13"/>
  <c r="G148" i="13"/>
  <c r="D149" i="13"/>
  <c r="G149" i="13"/>
  <c r="D150" i="13"/>
  <c r="G150" i="13"/>
  <c r="D151" i="13"/>
  <c r="G151" i="13"/>
  <c r="G152" i="13"/>
  <c r="G153" i="13"/>
  <c r="D154" i="13"/>
  <c r="G154" i="13"/>
  <c r="G155" i="13"/>
  <c r="D156" i="13"/>
  <c r="G156" i="13"/>
  <c r="D157" i="13"/>
  <c r="G157" i="13"/>
  <c r="G158" i="13"/>
  <c r="D159" i="13"/>
  <c r="G159" i="13"/>
  <c r="G160" i="13"/>
  <c r="D161" i="13"/>
  <c r="G161" i="13"/>
  <c r="D162" i="13"/>
  <c r="G162" i="13"/>
  <c r="D163" i="13"/>
  <c r="G163" i="13"/>
  <c r="D164" i="13"/>
  <c r="G164" i="13"/>
  <c r="D165" i="13"/>
  <c r="G165" i="13"/>
  <c r="D166" i="13"/>
  <c r="G166" i="13"/>
  <c r="D167" i="13"/>
  <c r="G167" i="13"/>
  <c r="G168" i="13"/>
  <c r="D169" i="13"/>
  <c r="G169" i="13"/>
  <c r="D170" i="13"/>
  <c r="G170" i="13"/>
  <c r="G171" i="13"/>
  <c r="D172" i="13"/>
  <c r="G172" i="13"/>
  <c r="D173" i="13"/>
  <c r="G173" i="13"/>
  <c r="D174" i="13"/>
  <c r="G174" i="13"/>
  <c r="G175" i="13"/>
  <c r="D176" i="13"/>
  <c r="G176" i="13"/>
  <c r="D177" i="13"/>
  <c r="G177" i="13"/>
  <c r="D178" i="13"/>
  <c r="G178" i="13"/>
  <c r="G179" i="13"/>
  <c r="D180" i="13"/>
  <c r="G180" i="13"/>
  <c r="G181" i="13"/>
  <c r="D182" i="13"/>
  <c r="G182" i="13"/>
  <c r="G183" i="13"/>
  <c r="G184" i="13"/>
  <c r="G185" i="13"/>
  <c r="D186" i="13"/>
  <c r="G186" i="13"/>
  <c r="G187" i="13"/>
  <c r="D188" i="13"/>
  <c r="G188" i="13"/>
  <c r="D189" i="13"/>
  <c r="G189" i="13"/>
  <c r="G190" i="13"/>
  <c r="D191" i="13"/>
  <c r="G191" i="13"/>
  <c r="G192" i="13"/>
  <c r="D193" i="13"/>
  <c r="G193" i="13"/>
  <c r="D194" i="13"/>
  <c r="G194" i="13"/>
  <c r="G195" i="13"/>
  <c r="D196" i="13"/>
  <c r="G196" i="13"/>
  <c r="G17" i="13"/>
  <c r="X16" i="13" l="1"/>
  <c r="G16" i="13"/>
  <c r="G13" i="15" l="1"/>
  <c r="G14" i="15" s="1"/>
  <c r="A22" i="9"/>
  <c r="B22" i="9"/>
  <c r="C22" i="9"/>
  <c r="D22" i="9"/>
  <c r="E22" i="9"/>
  <c r="A23" i="9"/>
  <c r="B23" i="9"/>
  <c r="C23" i="9"/>
  <c r="D23" i="9"/>
  <c r="E23" i="9"/>
  <c r="A24" i="9"/>
  <c r="B24" i="9"/>
  <c r="C24" i="9"/>
  <c r="D24" i="9"/>
  <c r="E24" i="9"/>
  <c r="A25" i="9"/>
  <c r="B25" i="9"/>
  <c r="C25" i="9"/>
  <c r="D25" i="9"/>
  <c r="E25" i="9"/>
  <c r="A26" i="9"/>
  <c r="B26" i="9"/>
  <c r="C26" i="9"/>
  <c r="D26" i="9"/>
  <c r="E26" i="9"/>
  <c r="A27" i="9"/>
  <c r="B27" i="9"/>
  <c r="C27" i="9"/>
  <c r="D27" i="9"/>
  <c r="E27" i="9"/>
  <c r="A28" i="9"/>
  <c r="B28" i="9"/>
  <c r="C28" i="9"/>
  <c r="D28" i="9"/>
  <c r="E28" i="9"/>
  <c r="A29" i="9"/>
  <c r="B29" i="9"/>
  <c r="C29" i="9"/>
  <c r="D29" i="9"/>
  <c r="E29" i="9"/>
  <c r="A30" i="9"/>
  <c r="B30" i="9"/>
  <c r="C30" i="9"/>
  <c r="D30" i="9"/>
  <c r="E30" i="9"/>
  <c r="A31" i="9"/>
  <c r="B31" i="9"/>
  <c r="C31" i="9"/>
  <c r="D31" i="9"/>
  <c r="E31" i="9"/>
  <c r="A32" i="9"/>
  <c r="B32" i="9"/>
  <c r="C32" i="9"/>
  <c r="D32" i="9"/>
  <c r="E32" i="9"/>
  <c r="A33" i="9"/>
  <c r="B33" i="9"/>
  <c r="C33" i="9"/>
  <c r="D33" i="9"/>
  <c r="E33" i="9"/>
  <c r="A34" i="9"/>
  <c r="B34" i="9"/>
  <c r="C34" i="9"/>
  <c r="D34" i="9"/>
  <c r="E34" i="9"/>
  <c r="A35" i="9"/>
  <c r="B35" i="9"/>
  <c r="C35" i="9"/>
  <c r="D35" i="9"/>
  <c r="E35" i="9"/>
  <c r="A36" i="9"/>
  <c r="B36" i="9"/>
  <c r="C36" i="9"/>
  <c r="D36" i="9"/>
  <c r="E36" i="9"/>
  <c r="A37" i="9"/>
  <c r="B37" i="9"/>
  <c r="C37" i="9"/>
  <c r="D37" i="9"/>
  <c r="E37" i="9"/>
  <c r="A38" i="9"/>
  <c r="B38" i="9"/>
  <c r="C38" i="9"/>
  <c r="D38" i="9"/>
  <c r="E38" i="9"/>
  <c r="A39" i="9"/>
  <c r="B39" i="9"/>
  <c r="C39" i="9"/>
  <c r="D39" i="9"/>
  <c r="E39" i="9"/>
  <c r="A40" i="9"/>
  <c r="B40" i="9"/>
  <c r="C40" i="9"/>
  <c r="D40" i="9"/>
  <c r="E40" i="9"/>
  <c r="A41" i="9"/>
  <c r="B41" i="9"/>
  <c r="C41" i="9"/>
  <c r="D41" i="9"/>
  <c r="E41" i="9"/>
  <c r="A42" i="9"/>
  <c r="B42" i="9"/>
  <c r="C42" i="9"/>
  <c r="D42" i="9"/>
  <c r="E42" i="9"/>
  <c r="A43" i="9"/>
  <c r="B43" i="9"/>
  <c r="C43" i="9"/>
  <c r="D43" i="9"/>
  <c r="E43" i="9"/>
  <c r="A44" i="9"/>
  <c r="B44" i="9"/>
  <c r="C44" i="9"/>
  <c r="D44" i="9"/>
  <c r="E44" i="9"/>
  <c r="A45" i="9"/>
  <c r="B45" i="9"/>
  <c r="C45" i="9"/>
  <c r="D45" i="9"/>
  <c r="E45" i="9"/>
  <c r="A46" i="9"/>
  <c r="B46" i="9"/>
  <c r="C46" i="9"/>
  <c r="D46" i="9"/>
  <c r="E46" i="9"/>
  <c r="A47" i="9"/>
  <c r="B47" i="9"/>
  <c r="C47" i="9"/>
  <c r="D47" i="9"/>
  <c r="E47" i="9"/>
  <c r="A48" i="9"/>
  <c r="B48" i="9"/>
  <c r="C48" i="9"/>
  <c r="D48" i="9"/>
  <c r="E48" i="9"/>
  <c r="A49" i="9"/>
  <c r="B49" i="9"/>
  <c r="C49" i="9"/>
  <c r="D49" i="9"/>
  <c r="E49" i="9"/>
  <c r="A50" i="9"/>
  <c r="B50" i="9"/>
  <c r="C50" i="9"/>
  <c r="D50" i="9"/>
  <c r="E50" i="9"/>
  <c r="A51" i="9"/>
  <c r="B51" i="9"/>
  <c r="C51" i="9"/>
  <c r="D51" i="9"/>
  <c r="E51" i="9"/>
  <c r="A52" i="9"/>
  <c r="B52" i="9"/>
  <c r="C52" i="9"/>
  <c r="D52" i="9"/>
  <c r="E52" i="9"/>
  <c r="A53" i="9"/>
  <c r="B53" i="9"/>
  <c r="C53" i="9"/>
  <c r="D53" i="9"/>
  <c r="E53" i="9"/>
  <c r="A54" i="9"/>
  <c r="B54" i="9"/>
  <c r="C54" i="9"/>
  <c r="D54" i="9"/>
  <c r="E54" i="9"/>
  <c r="A55" i="9"/>
  <c r="B55" i="9"/>
  <c r="C55" i="9"/>
  <c r="D55" i="9"/>
  <c r="E55" i="9"/>
  <c r="A56" i="9"/>
  <c r="B56" i="9"/>
  <c r="C56" i="9"/>
  <c r="D56" i="9"/>
  <c r="E56" i="9"/>
  <c r="A57" i="9"/>
  <c r="B57" i="9"/>
  <c r="C57" i="9"/>
  <c r="D57" i="9"/>
  <c r="E57" i="9"/>
  <c r="A58" i="9"/>
  <c r="B58" i="9"/>
  <c r="C58" i="9"/>
  <c r="D58" i="9"/>
  <c r="E58" i="9"/>
  <c r="A59" i="9"/>
  <c r="B59" i="9"/>
  <c r="C59" i="9"/>
  <c r="D59" i="9"/>
  <c r="E59" i="9"/>
  <c r="A60" i="9"/>
  <c r="B60" i="9"/>
  <c r="C60" i="9"/>
  <c r="D60" i="9"/>
  <c r="E60" i="9"/>
  <c r="A61" i="9"/>
  <c r="B61" i="9"/>
  <c r="C61" i="9"/>
  <c r="D61" i="9"/>
  <c r="E61" i="9"/>
  <c r="A62" i="9"/>
  <c r="B62" i="9"/>
  <c r="C62" i="9"/>
  <c r="D62" i="9"/>
  <c r="E62" i="9"/>
  <c r="A63" i="9"/>
  <c r="B63" i="9"/>
  <c r="C63" i="9"/>
  <c r="D63" i="9"/>
  <c r="E63" i="9"/>
  <c r="A64" i="9"/>
  <c r="B64" i="9"/>
  <c r="C64" i="9"/>
  <c r="D64" i="9"/>
  <c r="E64" i="9"/>
  <c r="A65" i="9"/>
  <c r="B65" i="9"/>
  <c r="C65" i="9"/>
  <c r="D65" i="9"/>
  <c r="E65" i="9"/>
  <c r="A66" i="9"/>
  <c r="B66" i="9"/>
  <c r="C66" i="9"/>
  <c r="D66" i="9"/>
  <c r="E66" i="9"/>
  <c r="A67" i="9"/>
  <c r="B67" i="9"/>
  <c r="C67" i="9"/>
  <c r="D67" i="9"/>
  <c r="E67" i="9"/>
  <c r="A68" i="9"/>
  <c r="B68" i="9"/>
  <c r="C68" i="9"/>
  <c r="D68" i="9"/>
  <c r="E68" i="9"/>
  <c r="A69" i="9"/>
  <c r="B69" i="9"/>
  <c r="C69" i="9"/>
  <c r="D69" i="9"/>
  <c r="E69" i="9"/>
  <c r="A70" i="9"/>
  <c r="B70" i="9"/>
  <c r="C70" i="9"/>
  <c r="D70" i="9"/>
  <c r="E70" i="9"/>
  <c r="A71" i="9"/>
  <c r="B71" i="9"/>
  <c r="C71" i="9"/>
  <c r="D71" i="9"/>
  <c r="E71" i="9"/>
  <c r="A72" i="9"/>
  <c r="B72" i="9"/>
  <c r="C72" i="9"/>
  <c r="D72" i="9"/>
  <c r="E72" i="9"/>
  <c r="A73" i="9"/>
  <c r="B73" i="9"/>
  <c r="C73" i="9"/>
  <c r="D73" i="9"/>
  <c r="E73" i="9"/>
  <c r="A74" i="9"/>
  <c r="B74" i="9"/>
  <c r="C74" i="9"/>
  <c r="D74" i="9"/>
  <c r="E74" i="9"/>
  <c r="A75" i="9"/>
  <c r="B75" i="9"/>
  <c r="C75" i="9"/>
  <c r="D75" i="9"/>
  <c r="E75" i="9"/>
  <c r="A76" i="9"/>
  <c r="B76" i="9"/>
  <c r="C76" i="9"/>
  <c r="D76" i="9"/>
  <c r="E76" i="9"/>
  <c r="A77" i="9"/>
  <c r="B77" i="9"/>
  <c r="C77" i="9"/>
  <c r="D77" i="9"/>
  <c r="E77" i="9"/>
  <c r="A78" i="9"/>
  <c r="B78" i="9"/>
  <c r="C78" i="9"/>
  <c r="D78" i="9"/>
  <c r="E78" i="9"/>
  <c r="A79" i="9"/>
  <c r="B79" i="9"/>
  <c r="C79" i="9"/>
  <c r="D79" i="9"/>
  <c r="E79" i="9"/>
  <c r="A80" i="9"/>
  <c r="B80" i="9"/>
  <c r="C80" i="9"/>
  <c r="D80" i="9"/>
  <c r="E80" i="9"/>
  <c r="A81" i="9"/>
  <c r="B81" i="9"/>
  <c r="C81" i="9"/>
  <c r="D81" i="9"/>
  <c r="E81" i="9"/>
  <c r="A82" i="9"/>
  <c r="B82" i="9"/>
  <c r="C82" i="9"/>
  <c r="D82" i="9"/>
  <c r="E82" i="9"/>
  <c r="A83" i="9"/>
  <c r="B83" i="9"/>
  <c r="C83" i="9"/>
  <c r="D83" i="9"/>
  <c r="E83" i="9"/>
  <c r="A84" i="9"/>
  <c r="B84" i="9"/>
  <c r="C84" i="9"/>
  <c r="D84" i="9"/>
  <c r="E84" i="9"/>
  <c r="A85" i="9"/>
  <c r="B85" i="9"/>
  <c r="C85" i="9"/>
  <c r="D85" i="9"/>
  <c r="E85" i="9"/>
  <c r="A86" i="9"/>
  <c r="B86" i="9"/>
  <c r="C86" i="9"/>
  <c r="D86" i="9"/>
  <c r="E86" i="9"/>
  <c r="A87" i="9"/>
  <c r="B87" i="9"/>
  <c r="C87" i="9"/>
  <c r="D87" i="9"/>
  <c r="E87" i="9"/>
  <c r="A88" i="9"/>
  <c r="B88" i="9"/>
  <c r="C88" i="9"/>
  <c r="D88" i="9"/>
  <c r="E88" i="9"/>
  <c r="A89" i="9"/>
  <c r="B89" i="9"/>
  <c r="C89" i="9"/>
  <c r="D89" i="9"/>
  <c r="E89" i="9"/>
  <c r="A90" i="9"/>
  <c r="B90" i="9"/>
  <c r="C90" i="9"/>
  <c r="D90" i="9"/>
  <c r="E90" i="9"/>
  <c r="A91" i="9"/>
  <c r="B91" i="9"/>
  <c r="C91" i="9"/>
  <c r="D91" i="9"/>
  <c r="E91" i="9"/>
  <c r="A92" i="9"/>
  <c r="B92" i="9"/>
  <c r="C92" i="9"/>
  <c r="D92" i="9"/>
  <c r="E92" i="9"/>
  <c r="A93" i="9"/>
  <c r="B93" i="9"/>
  <c r="C93" i="9"/>
  <c r="D93" i="9"/>
  <c r="E93" i="9"/>
  <c r="A94" i="9"/>
  <c r="B94" i="9"/>
  <c r="C94" i="9"/>
  <c r="D94" i="9"/>
  <c r="E94" i="9"/>
  <c r="A95" i="9"/>
  <c r="B95" i="9"/>
  <c r="C95" i="9"/>
  <c r="D95" i="9"/>
  <c r="E95" i="9"/>
  <c r="A96" i="9"/>
  <c r="B96" i="9"/>
  <c r="C96" i="9"/>
  <c r="D96" i="9"/>
  <c r="E96" i="9"/>
  <c r="A97" i="9"/>
  <c r="B97" i="9"/>
  <c r="C97" i="9"/>
  <c r="D97" i="9"/>
  <c r="E97" i="9"/>
  <c r="A98" i="9"/>
  <c r="B98" i="9"/>
  <c r="C98" i="9"/>
  <c r="D98" i="9"/>
  <c r="E98" i="9"/>
  <c r="A99" i="9"/>
  <c r="B99" i="9"/>
  <c r="C99" i="9"/>
  <c r="D99" i="9"/>
  <c r="E99" i="9"/>
  <c r="A100" i="9"/>
  <c r="B100" i="9"/>
  <c r="C100" i="9"/>
  <c r="D100" i="9"/>
  <c r="E100" i="9"/>
  <c r="A101" i="9"/>
  <c r="B101" i="9"/>
  <c r="C101" i="9"/>
  <c r="D101" i="9"/>
  <c r="E101" i="9"/>
  <c r="A102" i="9"/>
  <c r="B102" i="9"/>
  <c r="C102" i="9"/>
  <c r="D102" i="9"/>
  <c r="E102" i="9"/>
  <c r="A103" i="9"/>
  <c r="B103" i="9"/>
  <c r="C103" i="9"/>
  <c r="D103" i="9"/>
  <c r="E103" i="9"/>
  <c r="A104" i="9"/>
  <c r="B104" i="9"/>
  <c r="C104" i="9"/>
  <c r="D104" i="9"/>
  <c r="E104" i="9"/>
  <c r="A105" i="9"/>
  <c r="B105" i="9"/>
  <c r="C105" i="9"/>
  <c r="D105" i="9"/>
  <c r="E105" i="9"/>
  <c r="A106" i="9"/>
  <c r="B106" i="9"/>
  <c r="C106" i="9"/>
  <c r="D106" i="9"/>
  <c r="E106" i="9"/>
  <c r="A107" i="9"/>
  <c r="B107" i="9"/>
  <c r="C107" i="9"/>
  <c r="D107" i="9"/>
  <c r="E107" i="9"/>
  <c r="A108" i="9"/>
  <c r="B108" i="9"/>
  <c r="C108" i="9"/>
  <c r="D108" i="9"/>
  <c r="E108" i="9"/>
  <c r="A109" i="9"/>
  <c r="B109" i="9"/>
  <c r="C109" i="9"/>
  <c r="D109" i="9"/>
  <c r="E109" i="9"/>
  <c r="A110" i="9"/>
  <c r="B110" i="9"/>
  <c r="C110" i="9"/>
  <c r="D110" i="9"/>
  <c r="E110" i="9"/>
  <c r="A111" i="9"/>
  <c r="B111" i="9"/>
  <c r="C111" i="9"/>
  <c r="D111" i="9"/>
  <c r="E111" i="9"/>
  <c r="A112" i="9"/>
  <c r="B112" i="9"/>
  <c r="C112" i="9"/>
  <c r="D112" i="9"/>
  <c r="E112" i="9"/>
  <c r="A113" i="9"/>
  <c r="B113" i="9"/>
  <c r="C113" i="9"/>
  <c r="D113" i="9"/>
  <c r="E113" i="9"/>
  <c r="A114" i="9"/>
  <c r="B114" i="9"/>
  <c r="C114" i="9"/>
  <c r="D114" i="9"/>
  <c r="E114" i="9"/>
  <c r="A115" i="9"/>
  <c r="B115" i="9"/>
  <c r="C115" i="9"/>
  <c r="D115" i="9"/>
  <c r="E115" i="9"/>
  <c r="A116" i="9"/>
  <c r="B116" i="9"/>
  <c r="C116" i="9"/>
  <c r="D116" i="9"/>
  <c r="E116" i="9"/>
  <c r="A117" i="9"/>
  <c r="B117" i="9"/>
  <c r="C117" i="9"/>
  <c r="D117" i="9"/>
  <c r="E117" i="9"/>
  <c r="A118" i="9"/>
  <c r="B118" i="9"/>
  <c r="C118" i="9"/>
  <c r="D118" i="9"/>
  <c r="E118" i="9"/>
  <c r="A119" i="9"/>
  <c r="B119" i="9"/>
  <c r="C119" i="9"/>
  <c r="D119" i="9"/>
  <c r="E119" i="9"/>
  <c r="A120" i="9"/>
  <c r="B120" i="9"/>
  <c r="C120" i="9"/>
  <c r="D120" i="9"/>
  <c r="E120" i="9"/>
  <c r="A121" i="9"/>
  <c r="B121" i="9"/>
  <c r="C121" i="9"/>
  <c r="D121" i="9"/>
  <c r="E121" i="9"/>
  <c r="A122" i="9"/>
  <c r="B122" i="9"/>
  <c r="C122" i="9"/>
  <c r="D122" i="9"/>
  <c r="E122" i="9"/>
  <c r="A123" i="9"/>
  <c r="B123" i="9"/>
  <c r="C123" i="9"/>
  <c r="D123" i="9"/>
  <c r="E123" i="9"/>
  <c r="A124" i="9"/>
  <c r="B124" i="9"/>
  <c r="C124" i="9"/>
  <c r="D124" i="9"/>
  <c r="E124" i="9"/>
  <c r="A125" i="9"/>
  <c r="B125" i="9"/>
  <c r="C125" i="9"/>
  <c r="D125" i="9"/>
  <c r="E125" i="9"/>
  <c r="A126" i="9"/>
  <c r="B126" i="9"/>
  <c r="C126" i="9"/>
  <c r="D126" i="9"/>
  <c r="E126" i="9"/>
  <c r="A127" i="9"/>
  <c r="B127" i="9"/>
  <c r="C127" i="9"/>
  <c r="D127" i="9"/>
  <c r="E127" i="9"/>
  <c r="A128" i="9"/>
  <c r="B128" i="9"/>
  <c r="C128" i="9"/>
  <c r="D128" i="9"/>
  <c r="E128" i="9"/>
  <c r="A129" i="9"/>
  <c r="B129" i="9"/>
  <c r="C129" i="9"/>
  <c r="D129" i="9"/>
  <c r="E129" i="9"/>
  <c r="A130" i="9"/>
  <c r="B130" i="9"/>
  <c r="C130" i="9"/>
  <c r="D130" i="9"/>
  <c r="E130" i="9"/>
  <c r="A131" i="9"/>
  <c r="B131" i="9"/>
  <c r="C131" i="9"/>
  <c r="D131" i="9"/>
  <c r="E131" i="9"/>
  <c r="A132" i="9"/>
  <c r="B132" i="9"/>
  <c r="C132" i="9"/>
  <c r="D132" i="9"/>
  <c r="E132" i="9"/>
  <c r="A133" i="9"/>
  <c r="B133" i="9"/>
  <c r="C133" i="9"/>
  <c r="D133" i="9"/>
  <c r="E133" i="9"/>
  <c r="A134" i="9"/>
  <c r="B134" i="9"/>
  <c r="C134" i="9"/>
  <c r="D134" i="9"/>
  <c r="E134" i="9"/>
  <c r="A135" i="9"/>
  <c r="B135" i="9"/>
  <c r="C135" i="9"/>
  <c r="D135" i="9"/>
  <c r="E135" i="9"/>
  <c r="A136" i="9"/>
  <c r="B136" i="9"/>
  <c r="C136" i="9"/>
  <c r="D136" i="9"/>
  <c r="E136" i="9"/>
  <c r="A137" i="9"/>
  <c r="B137" i="9"/>
  <c r="C137" i="9"/>
  <c r="D137" i="9"/>
  <c r="E137" i="9"/>
  <c r="A138" i="9"/>
  <c r="B138" i="9"/>
  <c r="C138" i="9"/>
  <c r="D138" i="9"/>
  <c r="E138" i="9"/>
  <c r="A139" i="9"/>
  <c r="B139" i="9"/>
  <c r="C139" i="9"/>
  <c r="D139" i="9"/>
  <c r="E139" i="9"/>
  <c r="A140" i="9"/>
  <c r="B140" i="9"/>
  <c r="C140" i="9"/>
  <c r="D140" i="9"/>
  <c r="E140" i="9"/>
  <c r="A141" i="9"/>
  <c r="B141" i="9"/>
  <c r="C141" i="9"/>
  <c r="D141" i="9"/>
  <c r="E141" i="9"/>
  <c r="A142" i="9"/>
  <c r="B142" i="9"/>
  <c r="C142" i="9"/>
  <c r="D142" i="9"/>
  <c r="E142" i="9"/>
  <c r="A143" i="9"/>
  <c r="B143" i="9"/>
  <c r="C143" i="9"/>
  <c r="D143" i="9"/>
  <c r="E143" i="9"/>
  <c r="A144" i="9"/>
  <c r="B144" i="9"/>
  <c r="C144" i="9"/>
  <c r="D144" i="9"/>
  <c r="E144" i="9"/>
  <c r="A145" i="9"/>
  <c r="B145" i="9"/>
  <c r="C145" i="9"/>
  <c r="D145" i="9"/>
  <c r="E145" i="9"/>
  <c r="A146" i="9"/>
  <c r="B146" i="9"/>
  <c r="C146" i="9"/>
  <c r="D146" i="9"/>
  <c r="E146" i="9"/>
  <c r="A147" i="9"/>
  <c r="B147" i="9"/>
  <c r="C147" i="9"/>
  <c r="D147" i="9"/>
  <c r="E147" i="9"/>
  <c r="A148" i="9"/>
  <c r="B148" i="9"/>
  <c r="C148" i="9"/>
  <c r="D148" i="9"/>
  <c r="E148" i="9"/>
  <c r="A149" i="9"/>
  <c r="B149" i="9"/>
  <c r="C149" i="9"/>
  <c r="D149" i="9"/>
  <c r="E149" i="9"/>
  <c r="A150" i="9"/>
  <c r="B150" i="9"/>
  <c r="C150" i="9"/>
  <c r="D150" i="9"/>
  <c r="E150" i="9"/>
  <c r="A151" i="9"/>
  <c r="B151" i="9"/>
  <c r="C151" i="9"/>
  <c r="D151" i="9"/>
  <c r="E151" i="9"/>
  <c r="A152" i="9"/>
  <c r="B152" i="9"/>
  <c r="C152" i="9"/>
  <c r="D152" i="9"/>
  <c r="E152" i="9"/>
  <c r="A153" i="9"/>
  <c r="B153" i="9"/>
  <c r="C153" i="9"/>
  <c r="D153" i="9"/>
  <c r="E153" i="9"/>
  <c r="A154" i="9"/>
  <c r="B154" i="9"/>
  <c r="C154" i="9"/>
  <c r="D154" i="9"/>
  <c r="E154" i="9"/>
  <c r="A155" i="9"/>
  <c r="B155" i="9"/>
  <c r="C155" i="9"/>
  <c r="D155" i="9"/>
  <c r="E155" i="9"/>
  <c r="A156" i="9"/>
  <c r="B156" i="9"/>
  <c r="C156" i="9"/>
  <c r="D156" i="9"/>
  <c r="E156" i="9"/>
  <c r="A157" i="9"/>
  <c r="B157" i="9"/>
  <c r="C157" i="9"/>
  <c r="D157" i="9"/>
  <c r="E157" i="9"/>
  <c r="A158" i="9"/>
  <c r="B158" i="9"/>
  <c r="C158" i="9"/>
  <c r="D158" i="9"/>
  <c r="E158" i="9"/>
  <c r="A159" i="9"/>
  <c r="B159" i="9"/>
  <c r="C159" i="9"/>
  <c r="D159" i="9"/>
  <c r="E159" i="9"/>
  <c r="A160" i="9"/>
  <c r="B160" i="9"/>
  <c r="C160" i="9"/>
  <c r="D160" i="9"/>
  <c r="E160" i="9"/>
  <c r="A161" i="9"/>
  <c r="B161" i="9"/>
  <c r="C161" i="9"/>
  <c r="D161" i="9"/>
  <c r="E161" i="9"/>
  <c r="A162" i="9"/>
  <c r="B162" i="9"/>
  <c r="C162" i="9"/>
  <c r="D162" i="9"/>
  <c r="E162" i="9"/>
  <c r="A163" i="9"/>
  <c r="B163" i="9"/>
  <c r="C163" i="9"/>
  <c r="D163" i="9"/>
  <c r="E163" i="9"/>
  <c r="A164" i="9"/>
  <c r="B164" i="9"/>
  <c r="C164" i="9"/>
  <c r="D164" i="9"/>
  <c r="E164" i="9"/>
  <c r="A165" i="9"/>
  <c r="B165" i="9"/>
  <c r="C165" i="9"/>
  <c r="D165" i="9"/>
  <c r="E165" i="9"/>
  <c r="A166" i="9"/>
  <c r="B166" i="9"/>
  <c r="C166" i="9"/>
  <c r="D166" i="9"/>
  <c r="E166" i="9"/>
  <c r="A167" i="9"/>
  <c r="B167" i="9"/>
  <c r="C167" i="9"/>
  <c r="D167" i="9"/>
  <c r="E167" i="9"/>
  <c r="A168" i="9"/>
  <c r="B168" i="9"/>
  <c r="C168" i="9"/>
  <c r="D168" i="9"/>
  <c r="E168" i="9"/>
  <c r="A169" i="9"/>
  <c r="B169" i="9"/>
  <c r="C169" i="9"/>
  <c r="D169" i="9"/>
  <c r="E169" i="9"/>
  <c r="A170" i="9"/>
  <c r="B170" i="9"/>
  <c r="C170" i="9"/>
  <c r="D170" i="9"/>
  <c r="E170" i="9"/>
  <c r="A171" i="9"/>
  <c r="B171" i="9"/>
  <c r="C171" i="9"/>
  <c r="D171" i="9"/>
  <c r="E171" i="9"/>
  <c r="A172" i="9"/>
  <c r="B172" i="9"/>
  <c r="C172" i="9"/>
  <c r="D172" i="9"/>
  <c r="E172" i="9"/>
  <c r="A173" i="9"/>
  <c r="B173" i="9"/>
  <c r="C173" i="9"/>
  <c r="D173" i="9"/>
  <c r="E173" i="9"/>
  <c r="A174" i="9"/>
  <c r="B174" i="9"/>
  <c r="C174" i="9"/>
  <c r="D174" i="9"/>
  <c r="E174" i="9"/>
  <c r="A175" i="9"/>
  <c r="B175" i="9"/>
  <c r="C175" i="9"/>
  <c r="D175" i="9"/>
  <c r="E175" i="9"/>
  <c r="A176" i="9"/>
  <c r="B176" i="9"/>
  <c r="C176" i="9"/>
  <c r="D176" i="9"/>
  <c r="E176" i="9"/>
  <c r="A177" i="9"/>
  <c r="B177" i="9"/>
  <c r="C177" i="9"/>
  <c r="D177" i="9"/>
  <c r="E177" i="9"/>
  <c r="A178" i="9"/>
  <c r="B178" i="9"/>
  <c r="C178" i="9"/>
  <c r="D178" i="9"/>
  <c r="E178" i="9"/>
  <c r="A179" i="9"/>
  <c r="B179" i="9"/>
  <c r="C179" i="9"/>
  <c r="D179" i="9"/>
  <c r="E179" i="9"/>
  <c r="A180" i="9"/>
  <c r="B180" i="9"/>
  <c r="C180" i="9"/>
  <c r="D180" i="9"/>
  <c r="E180" i="9"/>
  <c r="A181" i="9"/>
  <c r="B181" i="9"/>
  <c r="C181" i="9"/>
  <c r="D181" i="9"/>
  <c r="E181" i="9"/>
  <c r="A182" i="9"/>
  <c r="B182" i="9"/>
  <c r="C182" i="9"/>
  <c r="D182" i="9"/>
  <c r="E182" i="9"/>
  <c r="A183" i="9"/>
  <c r="B183" i="9"/>
  <c r="C183" i="9"/>
  <c r="D183" i="9"/>
  <c r="E183" i="9"/>
  <c r="A184" i="9"/>
  <c r="B184" i="9"/>
  <c r="C184" i="9"/>
  <c r="D184" i="9"/>
  <c r="E184" i="9"/>
  <c r="A185" i="9"/>
  <c r="B185" i="9"/>
  <c r="C185" i="9"/>
  <c r="D185" i="9"/>
  <c r="E185" i="9"/>
  <c r="A186" i="9"/>
  <c r="B186" i="9"/>
  <c r="C186" i="9"/>
  <c r="D186" i="9"/>
  <c r="E186" i="9"/>
  <c r="A187" i="9"/>
  <c r="B187" i="9"/>
  <c r="C187" i="9"/>
  <c r="D187" i="9"/>
  <c r="E187" i="9"/>
  <c r="A188" i="9"/>
  <c r="B188" i="9"/>
  <c r="C188" i="9"/>
  <c r="D188" i="9"/>
  <c r="E188" i="9"/>
  <c r="A189" i="9"/>
  <c r="B189" i="9"/>
  <c r="C189" i="9"/>
  <c r="D189" i="9"/>
  <c r="E189" i="9"/>
  <c r="A190" i="9"/>
  <c r="B190" i="9"/>
  <c r="C190" i="9"/>
  <c r="D190" i="9"/>
  <c r="E190" i="9"/>
  <c r="A191" i="9"/>
  <c r="B191" i="9"/>
  <c r="C191" i="9"/>
  <c r="D191" i="9"/>
  <c r="E191" i="9"/>
  <c r="A192" i="9"/>
  <c r="B192" i="9"/>
  <c r="C192" i="9"/>
  <c r="D192" i="9"/>
  <c r="E192" i="9"/>
  <c r="A193" i="9"/>
  <c r="B193" i="9"/>
  <c r="C193" i="9"/>
  <c r="D193" i="9"/>
  <c r="E193" i="9"/>
  <c r="A194" i="9"/>
  <c r="B194" i="9"/>
  <c r="C194" i="9"/>
  <c r="D194" i="9"/>
  <c r="E194" i="9"/>
  <c r="A195" i="9"/>
  <c r="B195" i="9"/>
  <c r="C195" i="9"/>
  <c r="D195" i="9"/>
  <c r="E195" i="9"/>
  <c r="A196" i="9"/>
  <c r="B196" i="9"/>
  <c r="C196" i="9"/>
  <c r="D196" i="9"/>
  <c r="E196" i="9"/>
  <c r="A18" i="9"/>
  <c r="B18" i="9"/>
  <c r="C18" i="9"/>
  <c r="D18" i="9"/>
  <c r="E18" i="9"/>
  <c r="A19" i="9"/>
  <c r="B19" i="9"/>
  <c r="C19" i="9"/>
  <c r="D19" i="9"/>
  <c r="E19" i="9"/>
  <c r="A20" i="9"/>
  <c r="B20" i="9"/>
  <c r="C20" i="9"/>
  <c r="D20" i="9"/>
  <c r="E20" i="9"/>
  <c r="A21" i="9"/>
  <c r="B21" i="9"/>
  <c r="C21" i="9"/>
  <c r="D21" i="9"/>
  <c r="E21" i="9"/>
  <c r="M16" i="9"/>
  <c r="N16" i="9"/>
  <c r="L16" i="9"/>
  <c r="K16" i="9"/>
  <c r="J16" i="9"/>
  <c r="I16" i="9"/>
  <c r="H16" i="9"/>
  <c r="G16" i="9"/>
  <c r="F16" i="9"/>
  <c r="L16" i="3"/>
  <c r="M16" i="3"/>
  <c r="N16" i="3"/>
  <c r="O16" i="3"/>
  <c r="P16" i="3"/>
  <c r="I16"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8" i="3"/>
  <c r="K19" i="3"/>
  <c r="K20" i="3"/>
  <c r="K21" i="3"/>
  <c r="K17" i="3"/>
  <c r="Q16" i="9" l="1"/>
  <c r="K16" i="3"/>
  <c r="H14" i="7" l="1"/>
  <c r="G14" i="7"/>
  <c r="F14" i="7"/>
  <c r="E14" i="7"/>
  <c r="D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Chera Amin</author>
    <author>Joe Cologne</author>
    <author>Natalie Hoi</author>
  </authors>
  <commentList>
    <comment ref="A10" authorId="0" shapeId="0" xr:uid="{4487BB01-32E7-47C4-B0E9-67D22EA3BBC1}">
      <text>
        <r>
          <rPr>
            <sz val="9"/>
            <color indexed="81"/>
            <rFont val="Tahoma"/>
            <family val="2"/>
          </rPr>
          <t>Fiscal year can be used. If applicable, please indicate the year in an email to report@cssea.bc.ca.</t>
        </r>
      </text>
    </comment>
    <comment ref="A30" authorId="1" shapeId="0" xr:uid="{CE8B6BD4-7D78-4FF1-AC38-46AF5B955578}">
      <text>
        <r>
          <rPr>
            <sz val="9"/>
            <color indexed="81"/>
            <rFont val="Tahoma"/>
            <family val="2"/>
          </rPr>
          <t>Please answer CLBC supplementary questions on Schedule Q1.</t>
        </r>
      </text>
    </comment>
    <comment ref="A31" authorId="1" shapeId="0" xr:uid="{C9B27DDA-400F-4A54-8216-BE547C5AE24C}">
      <text>
        <r>
          <rPr>
            <sz val="9"/>
            <color indexed="81"/>
            <rFont val="Tahoma"/>
            <family val="2"/>
          </rPr>
          <t>Please answer BC Housing supplementary questions on Schedule Q1.</t>
        </r>
      </text>
    </comment>
    <comment ref="A32" authorId="2" shapeId="0" xr:uid="{AD91D073-48EC-4DE7-8FE3-3E335F610E6D}">
      <text>
        <r>
          <rPr>
            <sz val="9"/>
            <color indexed="81"/>
            <rFont val="Tahoma"/>
            <family val="2"/>
          </rPr>
          <t>bc housing gives money to tenants who then pay rent</t>
        </r>
        <r>
          <rPr>
            <b/>
            <sz val="9"/>
            <color indexed="81"/>
            <rFont val="Tahoma"/>
            <family val="2"/>
          </rPr>
          <t xml:space="preserve">
</t>
        </r>
        <r>
          <rPr>
            <sz val="9"/>
            <color indexed="81"/>
            <rFont val="Tahoma"/>
            <family val="2"/>
          </rPr>
          <t xml:space="preserve">
</t>
        </r>
      </text>
    </comment>
    <comment ref="A69" authorId="1" shapeId="0" xr:uid="{4D21066C-B221-47DD-83DB-89E1A70E2D77}">
      <text>
        <r>
          <rPr>
            <sz val="9"/>
            <color indexed="81"/>
            <rFont val="Tahoma"/>
            <family val="2"/>
          </rPr>
          <t>Please see 'Flow Through Funding' on Schedule H2.</t>
        </r>
      </text>
    </comment>
    <comment ref="B69" authorId="0" shapeId="0" xr:uid="{34781EA6-5C1B-4EC5-99C5-80F5B3547016}">
      <text>
        <r>
          <rPr>
            <sz val="9"/>
            <color indexed="81"/>
            <rFont val="Tahoma"/>
            <family val="2"/>
          </rPr>
          <t xml:space="preserve">Calculated from Schedule H2. </t>
        </r>
      </text>
    </comment>
    <comment ref="C69" authorId="0" shapeId="0" xr:uid="{50C3B981-35B3-4BE1-B8C5-495652A8177D}">
      <text>
        <r>
          <rPr>
            <sz val="9"/>
            <color indexed="81"/>
            <rFont val="Tahoma"/>
            <family val="2"/>
          </rPr>
          <t xml:space="preserve">Calculated from Schedule H2. </t>
        </r>
      </text>
    </comment>
    <comment ref="A70" authorId="0" shapeId="0" xr:uid="{001CEEDB-6A11-4174-8AF9-8F744D089C6F}">
      <text>
        <r>
          <rPr>
            <u/>
            <sz val="9"/>
            <color indexed="81"/>
            <rFont val="Tahoma"/>
            <family val="2"/>
          </rPr>
          <t>Examples Include:</t>
        </r>
        <r>
          <rPr>
            <sz val="9"/>
            <color indexed="81"/>
            <rFont val="Tahoma"/>
            <family val="2"/>
          </rPr>
          <t xml:space="preserve">
Capital project grants, B.C. Community Climate grants, other Crown Corporations (ie. Innovate BC.), etc. </t>
        </r>
      </text>
    </comment>
    <comment ref="A76" authorId="0" shapeId="0" xr:uid="{BE045329-592D-4302-ADD7-F978D20AC7C0}">
      <text>
        <r>
          <rPr>
            <u/>
            <sz val="9"/>
            <color indexed="81"/>
            <rFont val="Tahoma"/>
            <family val="2"/>
          </rPr>
          <t xml:space="preserve">Examples Include: </t>
        </r>
        <r>
          <rPr>
            <sz val="9"/>
            <color indexed="81"/>
            <rFont val="Tahoma"/>
            <family val="2"/>
          </rPr>
          <t xml:space="preserve">
Rent received from tenants, donations, private sponsorships, subsides, user fees, thrift stores, social enterprise revenue,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U14" authorId="0" shapeId="0" xr:uid="{90BD161F-089D-4412-A491-523D7B969158}">
      <text>
        <r>
          <rPr>
            <sz val="9"/>
            <color indexed="81"/>
            <rFont val="Tahoma"/>
            <family val="2"/>
          </rPr>
          <t xml:space="preserve">Please include both </t>
        </r>
        <r>
          <rPr>
            <b/>
            <sz val="9"/>
            <color indexed="81"/>
            <rFont val="Tahoma"/>
            <family val="2"/>
          </rPr>
          <t>participating</t>
        </r>
        <r>
          <rPr>
            <sz val="9"/>
            <color indexed="81"/>
            <rFont val="Tahoma"/>
            <family val="2"/>
          </rPr>
          <t xml:space="preserve"> and </t>
        </r>
        <r>
          <rPr>
            <b/>
            <sz val="9"/>
            <color indexed="81"/>
            <rFont val="Tahoma"/>
            <family val="2"/>
          </rPr>
          <t>non-participating</t>
        </r>
        <r>
          <rPr>
            <sz val="9"/>
            <color indexed="81"/>
            <rFont val="Tahoma"/>
            <family val="2"/>
          </rPr>
          <t xml:space="preserve"> provincially funded employees.</t>
        </r>
      </text>
    </comment>
    <comment ref="Q17" authorId="1" shapeId="0" xr:uid="{00000000-0006-0000-0D00-000001000000}">
      <text>
        <r>
          <rPr>
            <sz val="9"/>
            <color indexed="81"/>
            <rFont val="Tahoma"/>
            <family val="2"/>
          </rPr>
          <t>Please report the sum of couples and families under "Family Rate", since EHC rates are the same for both.</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C13" authorId="0" shapeId="0" xr:uid="{00000000-0006-0000-0E00-000002000000}">
      <text>
        <r>
          <rPr>
            <sz val="9"/>
            <color indexed="81"/>
            <rFont val="Tahoma"/>
            <family val="2"/>
          </rPr>
          <t xml:space="preserve">The salary amount an individual earned if they worked full-time for the entire year. This amount can be found on the employment contract.
Do not include any pensions or benefits.
</t>
        </r>
      </text>
    </comment>
    <comment ref="R13" authorId="1" shapeId="0" xr:uid="{54CD5A8D-3576-4EF8-936A-B9857F8B60D4}">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W13" authorId="1" shapeId="0" xr:uid="{3E3ABF41-A347-45BA-9ABD-9E726C1A86A3}">
      <text>
        <r>
          <rPr>
            <sz val="9"/>
            <color indexed="81"/>
            <rFont val="Tahoma"/>
            <family val="2"/>
          </rPr>
          <t>May not be applicable to all classifications.</t>
        </r>
      </text>
    </comment>
    <comment ref="D14" authorId="0" shapeId="0" xr:uid="{00000000-0006-0000-0E00-000005000000}">
      <text>
        <r>
          <rPr>
            <sz val="9"/>
            <color indexed="81"/>
            <rFont val="Tahoma"/>
            <family val="2"/>
          </rPr>
          <t>Please report any other cash compensation in Schedule S2 under "All Other Wage Costs".</t>
        </r>
      </text>
    </comment>
    <comment ref="E14" authorId="0" shapeId="0" xr:uid="{E9B44247-3FC7-467F-B354-84BF9A28BE0B}">
      <text>
        <r>
          <rPr>
            <sz val="9"/>
            <color indexed="81"/>
            <rFont val="Tahoma"/>
            <family val="2"/>
          </rPr>
          <t xml:space="preserve">Expenses and allowances that are </t>
        </r>
        <r>
          <rPr>
            <b/>
            <u/>
            <sz val="9"/>
            <color indexed="81"/>
            <rFont val="Tahoma"/>
            <family val="2"/>
          </rPr>
          <t>part of the compensation package</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t>
        </r>
      </text>
    </comment>
    <comment ref="F14" authorId="0" shapeId="0" xr:uid="{00000000-0006-0000-0E00-000007000000}">
      <text>
        <r>
          <rPr>
            <sz val="9"/>
            <color indexed="81"/>
            <rFont val="Tahoma"/>
            <family val="2"/>
          </rPr>
          <t>Please report any other cash compensation in Schedule S2 under "All Other Wage Costs".</t>
        </r>
      </text>
    </comment>
    <comment ref="G14" authorId="0" shapeId="0" xr:uid="{E9D26407-7287-46F3-AEF5-8ABAE7D5A916}">
      <text>
        <r>
          <rPr>
            <sz val="9"/>
            <color indexed="81"/>
            <rFont val="Tahoma"/>
            <family val="2"/>
          </rPr>
          <t xml:space="preserve">Expenses and allowances that are </t>
        </r>
        <r>
          <rPr>
            <b/>
            <u/>
            <sz val="9"/>
            <color indexed="81"/>
            <rFont val="Tahoma"/>
            <family val="2"/>
          </rPr>
          <t>part of the compensation package</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
</t>
        </r>
      </text>
    </comment>
    <comment ref="K14" authorId="1" shapeId="0" xr:uid="{A26FAEDA-D6ED-4478-A6AE-B6B9925C4244}">
      <text>
        <r>
          <rPr>
            <sz val="9"/>
            <color indexed="81"/>
            <rFont val="Tahoma"/>
            <family val="2"/>
          </rPr>
          <t>This includes employees on leave who remain employed with the agency.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Natalie Hoi</author>
    <author>Chera Amin</author>
    <author>David Lin</author>
  </authors>
  <commentList>
    <comment ref="D14" authorId="0" shapeId="0" xr:uid="{542D5C5B-264E-491D-A9C5-AEBE4A5E70D2}">
      <text>
        <r>
          <rPr>
            <sz val="9"/>
            <color indexed="81"/>
            <rFont val="Tahoma"/>
            <family val="2"/>
          </rPr>
          <t>Seniority of the highest-ranking employee, typically titled Executive Director, CEO, or similar. Include ED/CEO equivalents (e.g., Owner).</t>
        </r>
      </text>
    </comment>
    <comment ref="U14" authorId="1" shapeId="0" xr:uid="{FBD4AB1B-5BE1-430A-BF8E-D1F794796886}">
      <text>
        <r>
          <rPr>
            <sz val="9"/>
            <color indexed="81"/>
            <rFont val="Tahoma"/>
            <family val="2"/>
          </rPr>
          <t xml:space="preserve">Please include both </t>
        </r>
        <r>
          <rPr>
            <b/>
            <sz val="9"/>
            <color indexed="81"/>
            <rFont val="Tahoma"/>
            <family val="2"/>
          </rPr>
          <t>participating</t>
        </r>
        <r>
          <rPr>
            <sz val="9"/>
            <color indexed="81"/>
            <rFont val="Tahoma"/>
            <family val="2"/>
          </rPr>
          <t xml:space="preserve"> and </t>
        </r>
        <r>
          <rPr>
            <b/>
            <sz val="9"/>
            <color indexed="81"/>
            <rFont val="Tahoma"/>
            <family val="2"/>
          </rPr>
          <t>non-participating</t>
        </r>
        <r>
          <rPr>
            <sz val="9"/>
            <color indexed="81"/>
            <rFont val="Tahoma"/>
            <family val="2"/>
          </rPr>
          <t xml:space="preserve"> provincially funded employees.
</t>
        </r>
      </text>
    </comment>
    <comment ref="Q17" authorId="2" shapeId="0" xr:uid="{00000000-0006-0000-0F00-000002000000}">
      <text>
        <r>
          <rPr>
            <sz val="9"/>
            <color indexed="81"/>
            <rFont val="Tahoma"/>
            <family val="2"/>
          </rPr>
          <t>Please report the sum of couples and families under "Family Rate", since EHC rates are the same for both.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B12" authorId="0" shapeId="0" xr:uid="{EC71FF02-6F16-482C-B78B-05A21EC5AB91}">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4F5C0572-DA70-4CA4-BB87-C8103922C0B0}">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10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R13" authorId="0" shapeId="0" xr:uid="{7C9234F6-339F-44A8-BA17-711F59239850}">
      <text>
        <r>
          <rPr>
            <sz val="9"/>
            <color indexed="81"/>
            <rFont val="Tahoma"/>
            <family val="2"/>
          </rPr>
          <t>Terminated employees include: Resignation, retirement, discharge, layoff, employees who move to a different position – if it creates a vacancy in the original position.</t>
        </r>
      </text>
    </comment>
    <comment ref="X13" authorId="0" shapeId="0" xr:uid="{8D10D565-024A-45DC-B736-068EF2F80347}">
      <text>
        <r>
          <rPr>
            <sz val="9"/>
            <color indexed="81"/>
            <rFont val="Tahoma"/>
            <family val="2"/>
          </rPr>
          <t>May not be applicable to all classifications.</t>
        </r>
      </text>
    </comment>
    <comment ref="J14" authorId="0" shapeId="0" xr:uid="{AA47B48B-1F9C-4198-AF98-E32BCC446124}">
      <text>
        <r>
          <rPr>
            <sz val="9"/>
            <color indexed="81"/>
            <rFont val="Tahoma"/>
            <family val="2"/>
          </rPr>
          <t>This includes employees on leave who remain employed with the agency.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U14" authorId="0" shapeId="0" xr:uid="{0FA9DAAF-7CB8-4017-BB79-D8FBB4BCC8CE}">
      <text>
        <r>
          <rPr>
            <sz val="9"/>
            <color indexed="81"/>
            <rFont val="Tahoma"/>
            <family val="2"/>
          </rPr>
          <t xml:space="preserve">Please include both </t>
        </r>
        <r>
          <rPr>
            <b/>
            <sz val="9"/>
            <color indexed="81"/>
            <rFont val="Tahoma"/>
            <family val="2"/>
          </rPr>
          <t>participating</t>
        </r>
        <r>
          <rPr>
            <sz val="9"/>
            <color indexed="81"/>
            <rFont val="Tahoma"/>
            <family val="2"/>
          </rPr>
          <t xml:space="preserve"> and </t>
        </r>
        <r>
          <rPr>
            <b/>
            <sz val="9"/>
            <color indexed="81"/>
            <rFont val="Tahoma"/>
            <family val="2"/>
          </rPr>
          <t>non-participating</t>
        </r>
        <r>
          <rPr>
            <sz val="9"/>
            <color indexed="81"/>
            <rFont val="Tahoma"/>
            <family val="2"/>
          </rPr>
          <t xml:space="preserve"> provincially funded employees.</t>
        </r>
      </text>
    </comment>
    <comment ref="Q17" authorId="1" shapeId="0" xr:uid="{00000000-0006-0000-1100-000001000000}">
      <text>
        <r>
          <rPr>
            <sz val="9"/>
            <color indexed="81"/>
            <rFont val="Tahoma"/>
            <family val="2"/>
          </rPr>
          <t>Please report the sum of couples and families under "Family Rate", since EHC rates are the same for both.</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B18" authorId="0" shapeId="0" xr:uid="{02319BA6-7951-486C-9B21-10FCB7839289}">
      <text>
        <r>
          <rPr>
            <sz val="9"/>
            <color indexed="81"/>
            <rFont val="Tahoma"/>
            <family val="2"/>
          </rPr>
          <t xml:space="preserve">Red cells below indicate that the number of </t>
        </r>
        <r>
          <rPr>
            <b/>
            <sz val="9"/>
            <color indexed="81"/>
            <rFont val="Tahoma"/>
            <family val="2"/>
          </rPr>
          <t>Provincially Funded active Non-Union</t>
        </r>
        <r>
          <rPr>
            <sz val="9"/>
            <color indexed="81"/>
            <rFont val="Tahoma"/>
            <family val="2"/>
          </rPr>
          <t xml:space="preserve"> employees do not align with the reported total under 'Number of Active Employees by Region'.</t>
        </r>
      </text>
    </comment>
    <comment ref="C18" authorId="0" shapeId="0" xr:uid="{5893EC88-3DE0-4C7B-8AD8-354D8FFAC6FC}">
      <text>
        <r>
          <rPr>
            <sz val="9"/>
            <color indexed="81"/>
            <rFont val="Tahoma"/>
            <family val="2"/>
          </rPr>
          <t xml:space="preserve">Red cells below indicate that the number of </t>
        </r>
        <r>
          <rPr>
            <b/>
            <sz val="9"/>
            <color indexed="81"/>
            <rFont val="Tahoma"/>
            <family val="2"/>
          </rPr>
          <t>Provincially Funded active Management</t>
        </r>
        <r>
          <rPr>
            <sz val="9"/>
            <color indexed="81"/>
            <rFont val="Tahoma"/>
            <family val="2"/>
          </rPr>
          <t xml:space="preserve"> employees do not align with the reported total under 'Number of Active Employees by Region'.</t>
        </r>
      </text>
    </comment>
    <comment ref="D18" authorId="0" shapeId="0" xr:uid="{26A46C4F-118E-47C0-A200-8D91F7910BDA}">
      <text>
        <r>
          <rPr>
            <sz val="9"/>
            <color indexed="81"/>
            <rFont val="Tahoma"/>
            <family val="2"/>
          </rPr>
          <t xml:space="preserve">Red cells below indicate that the number of </t>
        </r>
        <r>
          <rPr>
            <b/>
            <sz val="9"/>
            <color indexed="81"/>
            <rFont val="Tahoma"/>
            <family val="2"/>
          </rPr>
          <t xml:space="preserve">Provincially-Funded active Bargaining Unit </t>
        </r>
        <r>
          <rPr>
            <sz val="9"/>
            <color indexed="81"/>
            <rFont val="Tahoma"/>
            <family val="2"/>
          </rPr>
          <t>employees do not align with the reported total under 'Number of Active Employees by Region' and/or by Union.</t>
        </r>
      </text>
    </comment>
    <comment ref="E18" authorId="0" shapeId="0" xr:uid="{E249A85F-71F8-435A-A1B6-15FA1ADE6D90}">
      <text>
        <r>
          <rPr>
            <sz val="9"/>
            <color indexed="81"/>
            <rFont val="Tahoma"/>
            <family val="2"/>
          </rPr>
          <t xml:space="preserve">Red cells below indicate that the number of </t>
        </r>
        <r>
          <rPr>
            <b/>
            <sz val="9"/>
            <color indexed="81"/>
            <rFont val="Tahoma"/>
            <family val="2"/>
          </rPr>
          <t>Non-Provincially Funded active Non-Union</t>
        </r>
        <r>
          <rPr>
            <sz val="9"/>
            <color indexed="81"/>
            <rFont val="Tahoma"/>
            <family val="2"/>
          </rPr>
          <t xml:space="preserve"> employees do not align with the reported total under 'Number of Active Employees by Region'.</t>
        </r>
      </text>
    </comment>
    <comment ref="F18" authorId="0" shapeId="0" xr:uid="{6675E578-8B6D-4E97-B5FA-81161D49BD1B}">
      <text>
        <r>
          <rPr>
            <sz val="9"/>
            <color indexed="81"/>
            <rFont val="Tahoma"/>
            <family val="2"/>
          </rPr>
          <t xml:space="preserve">Red cells below indicate that the number of </t>
        </r>
        <r>
          <rPr>
            <b/>
            <sz val="9"/>
            <color indexed="81"/>
            <rFont val="Tahoma"/>
            <family val="2"/>
          </rPr>
          <t>Non-Provincially Funded active Management</t>
        </r>
        <r>
          <rPr>
            <sz val="9"/>
            <color indexed="81"/>
            <rFont val="Tahoma"/>
            <family val="2"/>
          </rPr>
          <t xml:space="preserve"> employees do not align with the reported total under 'Number of Active Employees by Region'.</t>
        </r>
      </text>
    </comment>
    <comment ref="G18" authorId="0" shapeId="0" xr:uid="{A7104C08-C366-40B3-810D-4097275667AF}">
      <text>
        <r>
          <rPr>
            <sz val="9"/>
            <color indexed="81"/>
            <rFont val="Tahoma"/>
            <family val="2"/>
          </rPr>
          <t>Red cells below indicate that the number of</t>
        </r>
        <r>
          <rPr>
            <b/>
            <sz val="9"/>
            <color indexed="81"/>
            <rFont val="Tahoma"/>
            <family val="2"/>
          </rPr>
          <t xml:space="preserve"> Non-Provincially Funded active Bargaining Unit</t>
        </r>
        <r>
          <rPr>
            <sz val="9"/>
            <color indexed="81"/>
            <rFont val="Tahoma"/>
            <family val="2"/>
          </rPr>
          <t xml:space="preserve"> employees do not align with the reported total under 'Number of Active Employees by Region'.</t>
        </r>
      </text>
    </comment>
    <comment ref="J18" authorId="1" shapeId="0" xr:uid="{00000000-0006-0000-1200-000001000000}">
      <text>
        <r>
          <rPr>
            <sz val="9"/>
            <color indexed="81"/>
            <rFont val="Tahoma"/>
            <family val="2"/>
          </rPr>
          <t>Automatically calculated from Schedule N1.</t>
        </r>
      </text>
    </comment>
    <comment ref="K18" authorId="1" shapeId="0" xr:uid="{00000000-0006-0000-1200-000002000000}">
      <text>
        <r>
          <rPr>
            <sz val="9"/>
            <color indexed="81"/>
            <rFont val="Tahoma"/>
            <family val="2"/>
          </rPr>
          <t>Automatically calculated from Schedule M1.</t>
        </r>
      </text>
    </comment>
    <comment ref="L18" authorId="1" shapeId="0" xr:uid="{00000000-0006-0000-1200-000003000000}">
      <text>
        <r>
          <rPr>
            <sz val="9"/>
            <color indexed="81"/>
            <rFont val="Tahoma"/>
            <family val="2"/>
          </rPr>
          <t>Automatically calculated from Schedule B1.</t>
        </r>
      </text>
    </comment>
    <comment ref="M18" authorId="1" shapeId="0" xr:uid="{00000000-0006-0000-1200-000004000000}">
      <text>
        <r>
          <rPr>
            <sz val="9"/>
            <color indexed="81"/>
            <rFont val="Tahoma"/>
            <family val="2"/>
          </rPr>
          <t xml:space="preserve">Automatically calculated from Schedule N1.
</t>
        </r>
      </text>
    </comment>
    <comment ref="N18" authorId="1" shapeId="0" xr:uid="{00000000-0006-0000-1200-000005000000}">
      <text>
        <r>
          <rPr>
            <sz val="9"/>
            <color indexed="81"/>
            <rFont val="Tahoma"/>
            <family val="2"/>
          </rPr>
          <t xml:space="preserve">Automatically calculated from Schedule M1.
</t>
        </r>
      </text>
    </comment>
    <comment ref="O18" authorId="1" shapeId="0" xr:uid="{00000000-0006-0000-1200-000006000000}">
      <text>
        <r>
          <rPr>
            <sz val="9"/>
            <color indexed="81"/>
            <rFont val="Tahoma"/>
            <family val="2"/>
          </rPr>
          <t>Automatically calculated from Schedule B1.</t>
        </r>
      </text>
    </comment>
    <comment ref="J19" authorId="1" shapeId="0" xr:uid="{00000000-0006-0000-1200-000007000000}">
      <text>
        <r>
          <rPr>
            <sz val="9"/>
            <color indexed="81"/>
            <rFont val="Tahoma"/>
            <family val="2"/>
          </rPr>
          <t>Automatically calculated from Schedule N1.</t>
        </r>
      </text>
    </comment>
    <comment ref="L19" authorId="1" shapeId="0" xr:uid="{00000000-0006-0000-1200-000008000000}">
      <text>
        <r>
          <rPr>
            <sz val="9"/>
            <color indexed="81"/>
            <rFont val="Tahoma"/>
            <family val="2"/>
          </rPr>
          <t>Automatically calculated from Schedule B1.</t>
        </r>
      </text>
    </comment>
    <comment ref="M19" authorId="1" shapeId="0" xr:uid="{00000000-0006-0000-1200-000009000000}">
      <text>
        <r>
          <rPr>
            <sz val="9"/>
            <color indexed="81"/>
            <rFont val="Tahoma"/>
            <family val="2"/>
          </rPr>
          <t xml:space="preserve">Automatically calculated from Schedule N1.
</t>
        </r>
      </text>
    </comment>
    <comment ref="O19" authorId="1" shapeId="0" xr:uid="{00000000-0006-0000-1200-00000A000000}">
      <text>
        <r>
          <rPr>
            <sz val="9"/>
            <color indexed="81"/>
            <rFont val="Tahoma"/>
            <family val="2"/>
          </rPr>
          <t>Automatically calculated from Schedule B1.</t>
        </r>
      </text>
    </comment>
    <comment ref="B27" authorId="0" shapeId="0" xr:uid="{F425C534-649B-4869-8884-7EF308D65C3D}">
      <text>
        <r>
          <rPr>
            <sz val="9"/>
            <color indexed="81"/>
            <rFont val="Tahoma"/>
            <family val="2"/>
          </rPr>
          <t xml:space="preserve">Red cells indicate a discrepancy between the number of </t>
        </r>
        <r>
          <rPr>
            <b/>
            <sz val="9"/>
            <color indexed="81"/>
            <rFont val="Tahoma"/>
            <family val="2"/>
          </rPr>
          <t>Provincially Funded active Non-Union employees</t>
        </r>
        <r>
          <rPr>
            <sz val="9"/>
            <color indexed="81"/>
            <rFont val="Tahoma"/>
            <family val="2"/>
          </rPr>
          <t xml:space="preserve"> by region and the total reported under 'Number of Active Employees'.</t>
        </r>
      </text>
    </comment>
    <comment ref="C27" authorId="0" shapeId="0" xr:uid="{18B55DB6-0ECB-4319-A496-110EDF937C8A}">
      <text>
        <r>
          <rPr>
            <sz val="9"/>
            <color indexed="81"/>
            <rFont val="Tahoma"/>
            <family val="2"/>
          </rPr>
          <t xml:space="preserve">Red cells indicate a discrepancy between the number of </t>
        </r>
        <r>
          <rPr>
            <b/>
            <sz val="9"/>
            <color indexed="81"/>
            <rFont val="Tahoma"/>
            <family val="2"/>
          </rPr>
          <t>Provincially Funded</t>
        </r>
        <r>
          <rPr>
            <sz val="9"/>
            <color indexed="81"/>
            <rFont val="Tahoma"/>
            <family val="2"/>
          </rPr>
          <t xml:space="preserve"> </t>
        </r>
        <r>
          <rPr>
            <b/>
            <sz val="9"/>
            <color indexed="81"/>
            <rFont val="Tahoma"/>
            <family val="2"/>
          </rPr>
          <t>active Management employees</t>
        </r>
        <r>
          <rPr>
            <sz val="9"/>
            <color indexed="81"/>
            <rFont val="Tahoma"/>
            <family val="2"/>
          </rPr>
          <t xml:space="preserve"> by region and the total reported under 'Number of Active Employees'.</t>
        </r>
      </text>
    </comment>
    <comment ref="D27" authorId="0" shapeId="0" xr:uid="{48525C8D-D209-47C4-A5E3-C5835ED953B0}">
      <text>
        <r>
          <rPr>
            <sz val="9"/>
            <color indexed="81"/>
            <rFont val="Tahoma"/>
            <family val="2"/>
          </rPr>
          <t xml:space="preserve">Red cells indicate a discrepancy between the number of </t>
        </r>
        <r>
          <rPr>
            <b/>
            <sz val="9"/>
            <color indexed="81"/>
            <rFont val="Tahoma"/>
            <family val="2"/>
          </rPr>
          <t>Provincially Funded active Bargaining Unit</t>
        </r>
        <r>
          <rPr>
            <sz val="9"/>
            <color indexed="81"/>
            <rFont val="Tahoma"/>
            <family val="2"/>
          </rPr>
          <t xml:space="preserve"> </t>
        </r>
        <r>
          <rPr>
            <b/>
            <sz val="9"/>
            <color indexed="81"/>
            <rFont val="Tahoma"/>
            <family val="2"/>
          </rPr>
          <t>employees</t>
        </r>
        <r>
          <rPr>
            <sz val="9"/>
            <color indexed="81"/>
            <rFont val="Tahoma"/>
            <family val="2"/>
          </rPr>
          <t xml:space="preserve"> by region and the total reported under 'Number of Active Employees'.</t>
        </r>
      </text>
    </comment>
    <comment ref="E27" authorId="0" shapeId="0" xr:uid="{01735B12-3C81-4001-BC37-0125F77B5099}">
      <text>
        <r>
          <rPr>
            <sz val="9"/>
            <color indexed="81"/>
            <rFont val="Tahoma"/>
            <family val="2"/>
          </rPr>
          <t xml:space="preserve">Red cells indicate a discrepancy between the number of </t>
        </r>
        <r>
          <rPr>
            <b/>
            <sz val="9"/>
            <color indexed="81"/>
            <rFont val="Tahoma"/>
            <family val="2"/>
          </rPr>
          <t>Non-Provincially Funded active</t>
        </r>
        <r>
          <rPr>
            <sz val="9"/>
            <color indexed="81"/>
            <rFont val="Tahoma"/>
            <family val="2"/>
          </rPr>
          <t xml:space="preserve"> </t>
        </r>
        <r>
          <rPr>
            <b/>
            <sz val="9"/>
            <color indexed="81"/>
            <rFont val="Tahoma"/>
            <family val="2"/>
          </rPr>
          <t>Non-Union employees</t>
        </r>
        <r>
          <rPr>
            <sz val="9"/>
            <color indexed="81"/>
            <rFont val="Tahoma"/>
            <family val="2"/>
          </rPr>
          <t xml:space="preserve"> and the total reported under 'Number of Active Employees'.</t>
        </r>
      </text>
    </comment>
    <comment ref="F27" authorId="0" shapeId="0" xr:uid="{BDDA1395-A8F9-4F98-85E7-004865F4993F}">
      <text>
        <r>
          <rPr>
            <sz val="9"/>
            <color indexed="81"/>
            <rFont val="Tahoma"/>
            <family val="2"/>
          </rPr>
          <t xml:space="preserve">Red cells indicate a discrepancy between the number of </t>
        </r>
        <r>
          <rPr>
            <b/>
            <sz val="9"/>
            <color indexed="81"/>
            <rFont val="Tahoma"/>
            <family val="2"/>
          </rPr>
          <t>Non-Provincially Funded active Management employees</t>
        </r>
        <r>
          <rPr>
            <sz val="9"/>
            <color indexed="81"/>
            <rFont val="Tahoma"/>
            <family val="2"/>
          </rPr>
          <t xml:space="preserve"> and the total reported under 'Number of Active Employees'.</t>
        </r>
      </text>
    </comment>
    <comment ref="G27" authorId="0" shapeId="0" xr:uid="{547BC3EC-C31C-4837-BBD4-AAE6DCAB19F0}">
      <text>
        <r>
          <rPr>
            <sz val="9"/>
            <color indexed="81"/>
            <rFont val="Tahoma"/>
            <family val="2"/>
          </rPr>
          <t xml:space="preserve">Red cells indicate a discrepancy between the number of </t>
        </r>
        <r>
          <rPr>
            <b/>
            <sz val="9"/>
            <color indexed="81"/>
            <rFont val="Tahoma"/>
            <family val="2"/>
          </rPr>
          <t>Non-Provincially Funded active Bargaining Unit employees</t>
        </r>
        <r>
          <rPr>
            <sz val="9"/>
            <color indexed="81"/>
            <rFont val="Tahoma"/>
            <family val="2"/>
          </rPr>
          <t xml:space="preserve"> and the total reported under 'Number of Active Employees'.</t>
        </r>
      </text>
    </comment>
    <comment ref="A28" authorId="1" shapeId="0" xr:uid="{00000000-0006-0000-1200-00000B000000}">
      <text>
        <r>
          <rPr>
            <b/>
            <sz val="9"/>
            <color indexed="81"/>
            <rFont val="Tahoma"/>
            <family val="2"/>
          </rPr>
          <t>East Kootenay</t>
        </r>
        <r>
          <rPr>
            <sz val="9"/>
            <color indexed="81"/>
            <rFont val="Tahoma"/>
            <family val="2"/>
          </rPr>
          <t xml:space="preserve">:
Cranbrook; Creston; Fernie (Elkford, Sparwood); Golden; Kimberley; Windermere (Invermere, Radium Hot Springs);
</t>
        </r>
        <r>
          <rPr>
            <b/>
            <sz val="9"/>
            <color indexed="81"/>
            <rFont val="Tahoma"/>
            <family val="2"/>
          </rPr>
          <t>Kootenay Boundary</t>
        </r>
        <r>
          <rPr>
            <sz val="9"/>
            <color indexed="81"/>
            <rFont val="Tahoma"/>
            <family val="2"/>
          </rPr>
          <t xml:space="preserve">:
Arrow Lakes (Nakusp, New Denver, Silverton); Castlegar; Grand Forks; Kettle Valley (Greenwood, Midway); Kootenay Lake (Kaslo); Nelson (Salmo, Slocan); Trail (Fruitvale, Montrose, Rossland, Warfield);  
</t>
        </r>
        <r>
          <rPr>
            <b/>
            <sz val="9"/>
            <color indexed="81"/>
            <rFont val="Tahoma"/>
            <family val="2"/>
          </rPr>
          <t>Okanagan</t>
        </r>
        <r>
          <rPr>
            <sz val="9"/>
            <color indexed="81"/>
            <rFont val="Tahoma"/>
            <family val="2"/>
          </rPr>
          <t xml:space="preserve">:
Armstrong-Spallumcheen; Central Okanagan (Kelowna, Lake Country, Peachland, West Kelowna); Enderby; Keremeos; Southern Okanagan (Oliver, Osoyoos); Penticton; Princeton; Summerland; Vernon (Coldstream, Lumby); 
</t>
        </r>
        <r>
          <rPr>
            <b/>
            <sz val="9"/>
            <color indexed="81"/>
            <rFont val="Tahoma"/>
            <family val="2"/>
          </rPr>
          <t>Thompson Cariboo Shuswap</t>
        </r>
        <r>
          <rPr>
            <sz val="9"/>
            <color indexed="81"/>
            <rFont val="Tahoma"/>
            <family val="2"/>
          </rPr>
          <t>:
100 Mile House; Cariboo-Chilcotin (Williams Lake); Lillooet; Merritt; North Thompson; Revelstoke; South Cariboo (Ashcroft, Cache Creek, Clinton, Lytton); Kamloops (Chase, Logan Lake); Salmon Arm (Sicamous)</t>
        </r>
      </text>
    </comment>
    <comment ref="A29" authorId="1" shapeId="0" xr:uid="{00000000-0006-0000-1200-00000C000000}">
      <text>
        <r>
          <rPr>
            <b/>
            <sz val="9"/>
            <color indexed="81"/>
            <rFont val="Tahoma"/>
            <family val="2"/>
          </rPr>
          <t>Fraser East</t>
        </r>
        <r>
          <rPr>
            <sz val="9"/>
            <color indexed="81"/>
            <rFont val="Tahoma"/>
            <family val="2"/>
          </rPr>
          <t xml:space="preserve">:
Abbotsford; Agassiz-Harrison (Harrison Hot Springs, Kent); Chilliwack; Hope; Mission;
</t>
        </r>
        <r>
          <rPr>
            <b/>
            <sz val="9"/>
            <color indexed="81"/>
            <rFont val="Tahoma"/>
            <family val="2"/>
          </rPr>
          <t>Fraser North</t>
        </r>
        <r>
          <rPr>
            <sz val="9"/>
            <color indexed="81"/>
            <rFont val="Tahoma"/>
            <family val="2"/>
          </rPr>
          <t xml:space="preserve">:
Burnaby; Coquitlam (Anmore, Belcarra, Maple Ridge, Pitt Meadows, Port Coquitlam, Port Moody); New Westminster
</t>
        </r>
        <r>
          <rPr>
            <b/>
            <sz val="9"/>
            <color indexed="81"/>
            <rFont val="Tahoma"/>
            <family val="2"/>
          </rPr>
          <t>Fraser South</t>
        </r>
        <r>
          <rPr>
            <sz val="9"/>
            <color indexed="81"/>
            <rFont val="Tahoma"/>
            <family val="2"/>
          </rPr>
          <t>:
Delta; Langley; Surrey; White Rock</t>
        </r>
      </text>
    </comment>
    <comment ref="A30" authorId="1" shapeId="0" xr:uid="{00000000-0006-0000-1200-00000D000000}">
      <text>
        <r>
          <rPr>
            <b/>
            <sz val="9"/>
            <color indexed="81"/>
            <rFont val="Tahoma"/>
            <family val="2"/>
          </rPr>
          <t>Northwest</t>
        </r>
        <r>
          <rPr>
            <sz val="9"/>
            <color indexed="81"/>
            <rFont val="Tahoma"/>
            <family val="2"/>
          </rPr>
          <t xml:space="preserve">:
Kitimat; Nisga'a; Prince Rupert (Port Edward); Queen Charlotte (Massett, Port Clements); Smithers (Houston, Telkwa); Snow Country (Stewart); Stikine; Telegraph Creek; Terrace; Upper Skeena (Hazelton, New Hazelton);
</t>
        </r>
        <r>
          <rPr>
            <b/>
            <sz val="9"/>
            <color indexed="81"/>
            <rFont val="Tahoma"/>
            <family val="2"/>
          </rPr>
          <t>Northern Interior</t>
        </r>
        <r>
          <rPr>
            <sz val="9"/>
            <color indexed="81"/>
            <rFont val="Tahoma"/>
            <family val="2"/>
          </rPr>
          <t xml:space="preserve">:
Burns Lake (Granisle); Nechako (Fort St. James, Fraser Lake, Vanderhoof); Prince George (Mackenzie); Quesnel (Wells)
</t>
        </r>
        <r>
          <rPr>
            <b/>
            <sz val="9"/>
            <color indexed="81"/>
            <rFont val="Tahoma"/>
            <family val="2"/>
          </rPr>
          <t>Northeast</t>
        </r>
        <r>
          <rPr>
            <sz val="9"/>
            <color indexed="81"/>
            <rFont val="Tahoma"/>
            <family val="2"/>
          </rPr>
          <t>:
Fort Nelson; Peace River North (Fort St. John, Hudson's Hope, Taylor); Peace River South (Chetwynd, Dawson Creek, Pouce Coupe, Tumber Ridge)</t>
        </r>
      </text>
    </comment>
    <comment ref="A31" authorId="1" shapeId="0" xr:uid="{00000000-0006-0000-1200-00000E000000}">
      <text>
        <r>
          <rPr>
            <b/>
            <sz val="9"/>
            <color indexed="81"/>
            <rFont val="Tahoma"/>
            <family val="2"/>
          </rPr>
          <t>Richmond</t>
        </r>
        <r>
          <rPr>
            <sz val="9"/>
            <color indexed="81"/>
            <rFont val="Tahoma"/>
            <family val="2"/>
          </rPr>
          <t xml:space="preserve">;
</t>
        </r>
        <r>
          <rPr>
            <b/>
            <sz val="9"/>
            <color indexed="81"/>
            <rFont val="Tahoma"/>
            <family val="2"/>
          </rPr>
          <t>Vancouver</t>
        </r>
        <r>
          <rPr>
            <sz val="9"/>
            <color indexed="81"/>
            <rFont val="Tahoma"/>
            <family val="2"/>
          </rPr>
          <t xml:space="preserve">;
</t>
        </r>
        <r>
          <rPr>
            <b/>
            <sz val="9"/>
            <color indexed="81"/>
            <rFont val="Tahoma"/>
            <family val="2"/>
          </rPr>
          <t>North Shore/Coast Garibaldi</t>
        </r>
        <r>
          <rPr>
            <sz val="9"/>
            <color indexed="81"/>
            <rFont val="Tahoma"/>
            <family val="2"/>
          </rPr>
          <t>:
Bella Coola Valley (Anahim Lake, Hagensborg); Bowen Island; Central Coast; Howe Sound (Pemberton, Squamish, Whistler); North Vancouver; Powell River; Sunshine Coast (Gibsons, Sechelt); West Vancouver</t>
        </r>
      </text>
    </comment>
    <comment ref="A32" authorId="0" shapeId="0" xr:uid="{0185A7A8-7C3A-4BDB-B7CC-E0D74D5DB07B}">
      <text>
        <r>
          <rPr>
            <b/>
            <sz val="9"/>
            <color indexed="81"/>
            <rFont val="Tahoma"/>
            <family val="2"/>
          </rPr>
          <t>South Vancouver Island:</t>
        </r>
        <r>
          <rPr>
            <sz val="9"/>
            <color indexed="81"/>
            <rFont val="Tahoma"/>
            <family val="2"/>
          </rPr>
          <t xml:space="preserve">
Greater Victoria (Esquimalt, Oak Bay, View Royal); Gulf Islands; Saanich (North Saanich; Sidney); Sooke (Colwood, Highlands, Langford, Metchosin);
</t>
        </r>
        <r>
          <rPr>
            <b/>
            <sz val="9"/>
            <color indexed="81"/>
            <rFont val="Tahoma"/>
            <family val="2"/>
          </rPr>
          <t>Central Vancouver Island:</t>
        </r>
        <r>
          <rPr>
            <sz val="9"/>
            <color indexed="81"/>
            <rFont val="Tahoma"/>
            <family val="2"/>
          </rPr>
          <t xml:space="preserve">
Alberni (Port Alberni, Tofino, Ucluelet); Cowichan (North Cowichan, Duncan); Ladysmith; Lake Cowichan; Nanaimo; Qualicum (Qualicum Beach, Parksville);
</t>
        </r>
        <r>
          <rPr>
            <b/>
            <sz val="9"/>
            <color indexed="81"/>
            <rFont val="Tahoma"/>
            <family val="2"/>
          </rPr>
          <t>North Vancouver Island:</t>
        </r>
        <r>
          <rPr>
            <sz val="9"/>
            <color indexed="81"/>
            <rFont val="Tahoma"/>
            <family val="2"/>
          </rPr>
          <t xml:space="preserve">
Campbell River (Sayward); Courtney (Comox, Courtney, Cumberland); Vancouver Island North (Alert Bay, Port Alice, Port Hardy, Port McNeil); Vancouver Island West (Gold River, Tahsis, Zeballos)</t>
        </r>
      </text>
    </comment>
    <comment ref="A35" authorId="0" shapeId="0" xr:uid="{2B82DCC2-4B72-48ED-B80F-C124E3550C4E}">
      <text>
        <r>
          <rPr>
            <sz val="9"/>
            <color indexed="81"/>
            <rFont val="Tahoma"/>
            <family val="2"/>
          </rPr>
          <t>Enter the name of the Union manually if it is not listed in the drop-down menu.</t>
        </r>
      </text>
    </comment>
    <comment ref="D38" authorId="0" shapeId="0" xr:uid="{B535BD01-BA9E-449A-8765-2B9358028A04}">
      <text>
        <r>
          <rPr>
            <sz val="9"/>
            <color indexed="81"/>
            <rFont val="Tahoma"/>
            <family val="2"/>
          </rPr>
          <t>Red cells may indicate discrepancies in the active bargaining unit totals, or a missing union (A39:A43).</t>
        </r>
      </text>
    </comment>
    <comment ref="G38" authorId="0" shapeId="0" xr:uid="{A1710A10-DC6A-4F16-93D9-D043F8FED82B}">
      <text>
        <r>
          <rPr>
            <sz val="9"/>
            <color indexed="81"/>
            <rFont val="Tahoma"/>
            <family val="2"/>
          </rPr>
          <t>Red cells may indicate discrepancies in the active bargaining unit totals, or a missing union (A39:A43).</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C12" authorId="0" shapeId="0" xr:uid="{1F39FDE7-A55A-4894-B94F-464CEFEBE2EB}">
      <text>
        <r>
          <rPr>
            <sz val="9"/>
            <color indexed="81"/>
            <rFont val="Tahoma"/>
            <family val="2"/>
          </rPr>
          <t>Automatically calculated from the Home Schedule.</t>
        </r>
      </text>
    </comment>
    <comment ref="G12" authorId="0" shapeId="0" xr:uid="{AFB3083A-C9B1-47EB-96B3-C2BD2543412C}">
      <text>
        <r>
          <rPr>
            <sz val="9"/>
            <color indexed="81"/>
            <rFont val="Tahoma"/>
            <family val="2"/>
          </rPr>
          <t>Automatically calculated from the Home Schedule.</t>
        </r>
      </text>
    </comment>
    <comment ref="C13" authorId="0" shapeId="0" xr:uid="{0FB5E1DD-1EE4-4E3B-B99B-82C493069923}">
      <text>
        <r>
          <rPr>
            <sz val="9"/>
            <color indexed="81"/>
            <rFont val="Tahoma"/>
            <family val="2"/>
          </rPr>
          <t>Automatically calculated from the Home Schedule.</t>
        </r>
      </text>
    </comment>
    <comment ref="G13" authorId="0" shapeId="0" xr:uid="{F8156C37-35D8-409C-AD30-7F40EC390613}">
      <text>
        <r>
          <rPr>
            <sz val="9"/>
            <color indexed="81"/>
            <rFont val="Tahoma"/>
            <family val="2"/>
          </rPr>
          <t xml:space="preserve">Automatically calculated from Schedule M1 and Schedule S2.
</t>
        </r>
      </text>
    </comment>
    <comment ref="G14" authorId="1" shapeId="0" xr:uid="{27D23CCD-0522-4665-9659-6A59D2B97C62}">
      <text>
        <r>
          <rPr>
            <sz val="9"/>
            <color indexed="81"/>
            <rFont val="Tahoma"/>
            <family val="2"/>
          </rPr>
          <t>A red cell indicates compensation costs exceeding the funding reported on the Home Schedule.
If applicable, please verify all funding amounts have been captured on the Home Schedule.</t>
        </r>
      </text>
    </comment>
    <comment ref="C19" authorId="2" shapeId="0" xr:uid="{00000000-0006-0000-1300-000001000000}">
      <text>
        <r>
          <rPr>
            <sz val="9"/>
            <color indexed="81"/>
            <rFont val="Tahoma"/>
            <family val="2"/>
          </rPr>
          <t>Values are automatically calculated from Schedule N1.</t>
        </r>
      </text>
    </comment>
    <comment ref="D19" authorId="2" shapeId="0" xr:uid="{00000000-0006-0000-1300-000002000000}">
      <text>
        <r>
          <rPr>
            <sz val="9"/>
            <color indexed="81"/>
            <rFont val="Tahoma"/>
            <family val="2"/>
          </rPr>
          <t>Values are automatically calculated from Schedule M1.</t>
        </r>
      </text>
    </comment>
    <comment ref="E19" authorId="2" shapeId="0" xr:uid="{00000000-0006-0000-1300-000003000000}">
      <text>
        <r>
          <rPr>
            <sz val="9"/>
            <color indexed="81"/>
            <rFont val="Tahoma"/>
            <family val="2"/>
          </rPr>
          <t>Values are automatically calculated from Schedule B1.</t>
        </r>
      </text>
    </comment>
    <comment ref="F19" authorId="2" shapeId="0" xr:uid="{00000000-0006-0000-1300-000004000000}">
      <text>
        <r>
          <rPr>
            <sz val="9"/>
            <color indexed="81"/>
            <rFont val="Tahoma"/>
            <family val="2"/>
          </rPr>
          <t>Values are automatically calculated from Schedule N1.</t>
        </r>
      </text>
    </comment>
    <comment ref="G19" authorId="2" shapeId="0" xr:uid="{00000000-0006-0000-1300-000005000000}">
      <text>
        <r>
          <rPr>
            <sz val="9"/>
            <color indexed="81"/>
            <rFont val="Tahoma"/>
            <family val="2"/>
          </rPr>
          <t>Values are automatically calculated from Schedule M1.</t>
        </r>
      </text>
    </comment>
    <comment ref="H19" authorId="2" shapeId="0" xr:uid="{00000000-0006-0000-1300-000006000000}">
      <text>
        <r>
          <rPr>
            <sz val="9"/>
            <color indexed="81"/>
            <rFont val="Tahoma"/>
            <family val="2"/>
          </rPr>
          <t>Values are automatically calculated from Schedule B1.</t>
        </r>
      </text>
    </comment>
    <comment ref="C20" authorId="2" shapeId="0" xr:uid="{00000000-0006-0000-1300-000007000000}">
      <text>
        <r>
          <rPr>
            <sz val="9"/>
            <color indexed="81"/>
            <rFont val="Tahoma"/>
            <family val="2"/>
          </rPr>
          <t>Values are automatically calculated from Schedule N1.</t>
        </r>
      </text>
    </comment>
    <comment ref="E20" authorId="2" shapeId="0" xr:uid="{00000000-0006-0000-1300-000008000000}">
      <text>
        <r>
          <rPr>
            <sz val="9"/>
            <color indexed="81"/>
            <rFont val="Tahoma"/>
            <family val="2"/>
          </rPr>
          <t>Values are automatically calculated from Schedule B1.</t>
        </r>
      </text>
    </comment>
    <comment ref="F20" authorId="2" shapeId="0" xr:uid="{00000000-0006-0000-1300-000009000000}">
      <text>
        <r>
          <rPr>
            <sz val="9"/>
            <color indexed="81"/>
            <rFont val="Tahoma"/>
            <family val="2"/>
          </rPr>
          <t>Values are automatically calculated from Schedule N1.</t>
        </r>
      </text>
    </comment>
    <comment ref="H20" authorId="2" shapeId="0" xr:uid="{00000000-0006-0000-1300-00000A000000}">
      <text>
        <r>
          <rPr>
            <sz val="9"/>
            <color indexed="81"/>
            <rFont val="Tahoma"/>
            <family val="2"/>
          </rPr>
          <t>Values are automatically calculated from Schedule B1.</t>
        </r>
      </text>
    </comment>
    <comment ref="A23" authorId="0" shapeId="0" xr:uid="{1243AD16-3D62-4A79-B9CF-21B9E882DFB0}">
      <text>
        <r>
          <rPr>
            <sz val="9"/>
            <color indexed="81"/>
            <rFont val="Tahoma"/>
            <family val="2"/>
          </rPr>
          <t>When an employee is compensated for vacation and statutory holiday pay, typically through a lump sum, instead of having paid vacation and statutory holiday days.</t>
        </r>
      </text>
    </comment>
    <comment ref="A24" authorId="0" shapeId="0" xr:uid="{52B75FF0-1593-406C-99F5-3053C27A9977}">
      <text>
        <r>
          <rPr>
            <u/>
            <sz val="9"/>
            <color indexed="81"/>
            <rFont val="Tahoma"/>
            <family val="2"/>
          </rPr>
          <t xml:space="preserve">Examples Include:
</t>
        </r>
        <r>
          <rPr>
            <sz val="9"/>
            <color indexed="81"/>
            <rFont val="Tahoma"/>
            <family val="2"/>
          </rPr>
          <t>Severance costs, retroactive payments, shift premiums, honoraria, one-time labour payments, etc.</t>
        </r>
      </text>
    </comment>
    <comment ref="A25" authorId="0" shapeId="0" xr:uid="{00B06E99-1B35-496F-8EF7-7CBB1DD3A283}">
      <text>
        <r>
          <rPr>
            <sz val="9"/>
            <color indexed="81"/>
            <rFont val="Tahoma"/>
            <family val="2"/>
          </rPr>
          <t>Please</t>
        </r>
        <r>
          <rPr>
            <b/>
            <u/>
            <sz val="9"/>
            <color indexed="81"/>
            <rFont val="Tahoma"/>
            <family val="2"/>
          </rPr>
          <t xml:space="preserve"> DO NOT</t>
        </r>
        <r>
          <rPr>
            <sz val="9"/>
            <color indexed="81"/>
            <rFont val="Tahoma"/>
            <family val="2"/>
          </rPr>
          <t xml:space="preserve"> include operational costs.
</t>
        </r>
        <r>
          <rPr>
            <u/>
            <sz val="9"/>
            <color indexed="81"/>
            <rFont val="Tahoma"/>
            <family val="2"/>
          </rPr>
          <t xml:space="preserve">Examples of operational costs that </t>
        </r>
        <r>
          <rPr>
            <b/>
            <u/>
            <sz val="9"/>
            <color indexed="81"/>
            <rFont val="Tahoma"/>
            <family val="2"/>
          </rPr>
          <t xml:space="preserve">SHOULD NOT </t>
        </r>
        <r>
          <rPr>
            <u/>
            <sz val="9"/>
            <color indexed="81"/>
            <rFont val="Tahoma"/>
            <family val="2"/>
          </rPr>
          <t xml:space="preserve">be included:
</t>
        </r>
        <r>
          <rPr>
            <sz val="9"/>
            <color indexed="81"/>
            <rFont val="Tahoma"/>
            <family val="2"/>
          </rPr>
          <t>Client transportation, client meal plans, storage fees, stationary, etc.</t>
        </r>
      </text>
    </comment>
    <comment ref="A33" authorId="0" shapeId="0" xr:uid="{88264C33-158F-49F5-8323-B807ABD1AB5E}">
      <text>
        <r>
          <rPr>
            <sz val="9"/>
            <color indexed="81"/>
            <rFont val="Tahoma"/>
            <family val="2"/>
          </rPr>
          <t>The split costs of health &amp; welfare benefits can be obtained by calling the agency's group benefit provider. Please ensure to do so.</t>
        </r>
      </text>
    </comment>
    <comment ref="B42" authorId="0" shapeId="0" xr:uid="{82F001BD-EB3E-42CE-8F68-4835DA3C759D}">
      <text>
        <r>
          <rPr>
            <sz val="9"/>
            <color indexed="81"/>
            <rFont val="Tahoma"/>
            <family val="2"/>
          </rPr>
          <t>RRSP -- Registered Retirement Savings Plan, United Way Pension Plan, etc.</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B16" authorId="0" shapeId="0" xr:uid="{00000000-0006-0000-1400-000001000000}">
      <text>
        <r>
          <rPr>
            <b/>
            <sz val="9"/>
            <color indexed="81"/>
            <rFont val="Tahoma"/>
            <family val="2"/>
          </rPr>
          <t>Classification:</t>
        </r>
        <r>
          <rPr>
            <sz val="9"/>
            <color indexed="81"/>
            <rFont val="Tahoma"/>
            <family val="2"/>
          </rPr>
          <t xml:space="preserve">
Accountant</t>
        </r>
      </text>
    </comment>
    <comment ref="G16" authorId="0" shapeId="0" xr:uid="{00000000-0006-0000-1400-000002000000}">
      <text>
        <r>
          <rPr>
            <b/>
            <sz val="9"/>
            <color indexed="81"/>
            <rFont val="Tahoma"/>
            <family val="2"/>
          </rPr>
          <t>Classification:</t>
        </r>
        <r>
          <rPr>
            <sz val="9"/>
            <color indexed="81"/>
            <rFont val="Tahoma"/>
            <family val="2"/>
          </rPr>
          <t xml:space="preserve">
Accountant</t>
        </r>
      </text>
    </comment>
    <comment ref="B17" authorId="0" shapeId="0" xr:uid="{00000000-0006-0000-1400-000003000000}">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G17" authorId="0" shapeId="0" xr:uid="{00000000-0006-0000-1400-000004000000}">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B18" authorId="0" shapeId="0" xr:uid="{00000000-0006-0000-1400-000005000000}">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G18" authorId="0" shapeId="0" xr:uid="{00000000-0006-0000-1400-000006000000}">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B19" authorId="0" shapeId="0" xr:uid="{00000000-0006-0000-1400-000007000000}">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G19" authorId="0" shapeId="0" xr:uid="{00000000-0006-0000-1400-000008000000}">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B20" authorId="0" shapeId="0" xr:uid="{00000000-0006-0000-1400-000009000000}">
      <text>
        <r>
          <rPr>
            <b/>
            <sz val="9"/>
            <color indexed="81"/>
            <rFont val="Tahoma"/>
            <family val="2"/>
          </rPr>
          <t>Classifications:</t>
        </r>
        <r>
          <rPr>
            <sz val="9"/>
            <color indexed="81"/>
            <rFont val="Tahoma"/>
            <family val="2"/>
          </rPr>
          <t xml:space="preserve">
Employment Counsellor;
Vocational Counsellor</t>
        </r>
      </text>
    </comment>
    <comment ref="G20" authorId="0" shapeId="0" xr:uid="{00000000-0006-0000-1400-00000A000000}">
      <text>
        <r>
          <rPr>
            <b/>
            <sz val="9"/>
            <color indexed="81"/>
            <rFont val="Tahoma"/>
            <family val="2"/>
          </rPr>
          <t>Classifications:</t>
        </r>
        <r>
          <rPr>
            <sz val="9"/>
            <color indexed="81"/>
            <rFont val="Tahoma"/>
            <family val="2"/>
          </rPr>
          <t xml:space="preserve">
Employment Counsellor;
Vocational Counsellor</t>
        </r>
      </text>
    </comment>
    <comment ref="B21" authorId="0" shapeId="0" xr:uid="{00000000-0006-0000-1400-00000B000000}">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G21" authorId="0" shapeId="0" xr:uid="{00000000-0006-0000-1400-00000C000000}">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B22" authorId="0" shapeId="0" xr:uid="{00000000-0006-0000-1400-00000D000000}">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G22" authorId="0" shapeId="0" xr:uid="{00000000-0006-0000-1400-00000E000000}">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B23" authorId="0" shapeId="0" xr:uid="{00000000-0006-0000-1400-00000F000000}">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G23" authorId="0" shapeId="0" xr:uid="{00000000-0006-0000-1400-000010000000}">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A26" authorId="1" shapeId="0" xr:uid="{C32EE55A-C9FD-4C75-9E3D-3B0D586359EA}">
      <text>
        <r>
          <rPr>
            <b/>
            <sz val="9"/>
            <color indexed="81"/>
            <rFont val="Tahoma"/>
            <family val="2"/>
          </rPr>
          <t xml:space="preserve">Classifications:
</t>
        </r>
        <r>
          <rPr>
            <sz val="9"/>
            <color indexed="81"/>
            <rFont val="Tahoma"/>
            <family val="2"/>
          </rPr>
          <t xml:space="preserve">Director of Finance/Chief Financial Officer;
Director of Human Resources/Chief Human Resources Officer;
Executive Director/Chief Executive Officer;
 Program Director (Non-Paraprofessional);
Program Director (Paraprofessional);
Top Operations Position;
Top Paraprofessional Position
</t>
        </r>
      </text>
    </comment>
    <comment ref="A27" authorId="1" shapeId="0" xr:uid="{414C9B97-4F97-4CBB-BD1C-F6D6D0D76EC1}">
      <text>
        <r>
          <rPr>
            <b/>
            <sz val="9"/>
            <color indexed="81"/>
            <rFont val="Tahoma"/>
            <family val="2"/>
          </rPr>
          <t xml:space="preserve">Classifications:
</t>
        </r>
        <r>
          <rPr>
            <sz val="9"/>
            <color indexed="81"/>
            <rFont val="Tahoma"/>
            <family val="2"/>
          </rPr>
          <t>Communications Manager;
Controller;
Finance Manager;
Fundraising Manager;
Home Share Coordinator;
Home Share Manager;
Human Resources Manager;
Information Technology Manager;
Maintenance Manager;
Office Manager/Administrative Supervisor;
Payroll Manager;
Program Manager (Non-Paraprofessional);
Program Manager (Paraprofessional);
Program Supervisor/Team Leader (Non-Paraprofessional);
Property/Facility Manager;
Quality Manager;
Special Projects Coordinator</t>
        </r>
        <r>
          <rPr>
            <b/>
            <sz val="9"/>
            <color indexed="81"/>
            <rFont val="Tahoma"/>
            <family val="2"/>
          </rPr>
          <t xml:space="preserve">
</t>
        </r>
        <r>
          <rPr>
            <sz val="9"/>
            <color indexed="81"/>
            <rFont val="Tahoma"/>
            <family val="2"/>
          </rPr>
          <t xml:space="preserve">
</t>
        </r>
      </text>
    </comment>
    <comment ref="A28" authorId="1" shapeId="0" xr:uid="{6924F6CC-7B14-4A0D-8E4F-9CABA16CA700}">
      <text>
        <r>
          <rPr>
            <b/>
            <sz val="9"/>
            <color indexed="81"/>
            <rFont val="Tahoma"/>
            <family val="2"/>
          </rPr>
          <t xml:space="preserve">Classifications:
</t>
        </r>
        <r>
          <rPr>
            <sz val="9"/>
            <color indexed="81"/>
            <rFont val="Tahoma"/>
            <family val="2"/>
          </rPr>
          <t xml:space="preserve">Accountant;
Communications Specialist;
Contract Specialist/Administrator;
Finance Officer/Bookkeeper;
Fundraising Specialist;
Human Resources Generalist;
Human Resources Specialist;
Information Technology Specialist;
Payroll Administrator/Specialist;
Quality Specialist
</t>
        </r>
      </text>
    </comment>
    <comment ref="A29" authorId="1" shapeId="0" xr:uid="{DCCAA15E-4C4E-4939-898D-F2F2AAFB26ED}">
      <text>
        <r>
          <rPr>
            <b/>
            <sz val="9"/>
            <color indexed="81"/>
            <rFont val="Tahoma"/>
            <family val="2"/>
          </rPr>
          <t xml:space="preserve">Classifications:
</t>
        </r>
        <r>
          <rPr>
            <sz val="9"/>
            <color indexed="81"/>
            <rFont val="Tahoma"/>
            <family val="2"/>
          </rPr>
          <t>Administrative Assistant;
Executive Assistant;
Finance/Accounting Assistant;
Human Resources Assistant;
Payroll Assistant</t>
        </r>
        <r>
          <rPr>
            <b/>
            <sz val="9"/>
            <color indexed="81"/>
            <rFont val="Tahoma"/>
            <family val="2"/>
          </rPr>
          <t xml:space="preserve">
</t>
        </r>
      </text>
    </comment>
    <comment ref="A36" authorId="0" shapeId="0" xr:uid="{00000000-0006-0000-1400-000015000000}">
      <text>
        <r>
          <rPr>
            <b/>
            <sz val="9"/>
            <color indexed="81"/>
            <rFont val="Tahoma"/>
            <family val="2"/>
          </rPr>
          <t>Possible ROE code(s):</t>
        </r>
        <r>
          <rPr>
            <sz val="9"/>
            <color indexed="81"/>
            <rFont val="Tahoma"/>
            <family val="2"/>
          </rPr>
          <t xml:space="preserve">
E03 - Quit/Return to school</t>
        </r>
      </text>
    </comment>
    <comment ref="A38" authorId="1" shapeId="0" xr:uid="{DD7FE18B-93EF-48B5-BEC4-5D1190220A66}">
      <text>
        <r>
          <rPr>
            <b/>
            <sz val="9"/>
            <color indexed="81"/>
            <rFont val="Tahoma"/>
            <family val="2"/>
          </rPr>
          <t>Possible ROE code(s):</t>
        </r>
        <r>
          <rPr>
            <sz val="9"/>
            <color indexed="81"/>
            <rFont val="Tahoma"/>
            <family val="2"/>
          </rPr>
          <t xml:space="preserve">
E00 - Quit
E02 - Quit/Follow spouse
E06 - Quit/Take another job</t>
        </r>
      </text>
    </comment>
    <comment ref="A40" authorId="0" shapeId="0" xr:uid="{00000000-0006-0000-1400-000018000000}">
      <text>
        <r>
          <rPr>
            <b/>
            <sz val="9"/>
            <color indexed="81"/>
            <rFont val="Tahoma"/>
            <family val="2"/>
          </rPr>
          <t>Possible ROE code(s):</t>
        </r>
        <r>
          <rPr>
            <sz val="9"/>
            <color indexed="81"/>
            <rFont val="Tahoma"/>
            <family val="2"/>
          </rPr>
          <t xml:space="preserve">
M00 - Dismissal
M08 - Dismissal/Terminated within probationary period</t>
        </r>
      </text>
    </comment>
    <comment ref="A41" authorId="0" shapeId="0" xr:uid="{00000000-0006-0000-1400-00001A000000}">
      <text>
        <r>
          <rPr>
            <b/>
            <sz val="9"/>
            <color indexed="81"/>
            <rFont val="Tahoma"/>
            <family val="2"/>
          </rPr>
          <t>Possible ROE code(s):</t>
        </r>
        <r>
          <rPr>
            <sz val="9"/>
            <color indexed="81"/>
            <rFont val="Tahoma"/>
            <family val="2"/>
          </rPr>
          <t xml:space="preserve">
E00 - Quit
E06 - Quit/Take another job
E11 - Quit/To become self-employed</t>
        </r>
      </text>
    </comment>
    <comment ref="A42" authorId="0" shapeId="0" xr:uid="{00000000-0006-0000-1400-00001C000000}">
      <text>
        <r>
          <rPr>
            <b/>
            <sz val="9"/>
            <color indexed="81"/>
            <rFont val="Tahoma"/>
            <family val="2"/>
          </rPr>
          <t>Possible ROE code(s):</t>
        </r>
        <r>
          <rPr>
            <sz val="9"/>
            <color indexed="81"/>
            <rFont val="Tahoma"/>
            <family val="2"/>
          </rPr>
          <t xml:space="preserve">
E04 - Quit/Health reasons</t>
        </r>
      </text>
    </comment>
    <comment ref="A43" authorId="1" shapeId="0" xr:uid="{CF146793-0F5D-4076-918D-9BD7936143CC}">
      <text>
        <r>
          <rPr>
            <b/>
            <sz val="9"/>
            <color indexed="81"/>
            <rFont val="Tahoma"/>
            <family val="2"/>
          </rPr>
          <t>Possible ROE code(s):</t>
        </r>
        <r>
          <rPr>
            <sz val="9"/>
            <color indexed="81"/>
            <rFont val="Tahoma"/>
            <family val="2"/>
          </rPr>
          <t xml:space="preserve">
E00 - Quit
E06 - Quit/Take another job
E11 - Quit/To become self-employed</t>
        </r>
      </text>
    </comment>
    <comment ref="A44" authorId="0" shapeId="0" xr:uid="{00000000-0006-0000-1400-00001E000000}">
      <text>
        <r>
          <rPr>
            <b/>
            <sz val="9"/>
            <color indexed="81"/>
            <rFont val="Tahoma"/>
            <family val="2"/>
          </rPr>
          <t>Possible ROE code(s):</t>
        </r>
        <r>
          <rPr>
            <sz val="9"/>
            <color indexed="81"/>
            <rFont val="Tahoma"/>
            <family val="2"/>
          </rPr>
          <t xml:space="preserve">
E02 - Quit/Follow spouse
E10 - Quit/Care for a dependent</t>
        </r>
      </text>
    </comment>
    <comment ref="A45" authorId="0" shapeId="0" xr:uid="{EC3E0C4D-09BE-4060-9522-C660BC489ABE}">
      <text>
        <r>
          <rPr>
            <b/>
            <sz val="9"/>
            <color indexed="81"/>
            <rFont val="Tahoma"/>
            <family val="2"/>
          </rPr>
          <t>Possible ROE code(s):</t>
        </r>
        <r>
          <rPr>
            <sz val="9"/>
            <color indexed="81"/>
            <rFont val="Tahoma"/>
            <family val="2"/>
          </rPr>
          <t xml:space="preserve">
E06 - Quit/Take another job</t>
        </r>
      </text>
    </comment>
    <comment ref="A46" authorId="0" shapeId="0" xr:uid="{00000000-0006-0000-1400-00001F000000}">
      <text>
        <r>
          <rPr>
            <b/>
            <sz val="9"/>
            <color indexed="81"/>
            <rFont val="Tahoma"/>
            <family val="2"/>
          </rPr>
          <t xml:space="preserve">Possible ROE code(s):
</t>
        </r>
        <r>
          <rPr>
            <sz val="9"/>
            <color indexed="81"/>
            <rFont val="Tahoma"/>
            <family val="2"/>
          </rPr>
          <t>E06 - Quit/Take another job</t>
        </r>
      </text>
    </comment>
    <comment ref="A47" authorId="0" shapeId="0" xr:uid="{00000000-0006-0000-1400-000020000000}">
      <text>
        <r>
          <rPr>
            <b/>
            <sz val="9"/>
            <color indexed="81"/>
            <rFont val="Tahoma"/>
            <family val="2"/>
          </rPr>
          <t>Possible ROE code(s):</t>
        </r>
        <r>
          <rPr>
            <sz val="9"/>
            <color indexed="81"/>
            <rFont val="Tahoma"/>
            <family val="2"/>
          </rPr>
          <t xml:space="preserve">
E06 - Quit/Take another job</t>
        </r>
      </text>
    </comment>
    <comment ref="A48" authorId="0" shapeId="0" xr:uid="{00000000-0006-0000-1400-000021000000}">
      <text>
        <r>
          <rPr>
            <b/>
            <sz val="9"/>
            <color indexed="81"/>
            <rFont val="Tahoma"/>
            <family val="2"/>
          </rPr>
          <t>Possible ROE code(s):</t>
        </r>
        <r>
          <rPr>
            <sz val="9"/>
            <color indexed="81"/>
            <rFont val="Tahoma"/>
            <family val="2"/>
          </rPr>
          <t xml:space="preserve">
E06 - Quit/Take another job</t>
        </r>
      </text>
    </comment>
    <comment ref="A49" authorId="0" shapeId="0" xr:uid="{00000000-0006-0000-1400-000022000000}">
      <text>
        <r>
          <rPr>
            <b/>
            <sz val="9"/>
            <color indexed="81"/>
            <rFont val="Tahoma"/>
            <family val="2"/>
          </rPr>
          <t xml:space="preserve">Possible ROE code(s):
</t>
        </r>
        <r>
          <rPr>
            <sz val="9"/>
            <color indexed="81"/>
            <rFont val="Tahoma"/>
            <family val="2"/>
          </rPr>
          <t>E06 - Quit/Take another job</t>
        </r>
      </text>
    </comment>
    <comment ref="A50" authorId="0" shapeId="0" xr:uid="{00000000-0006-0000-1400-000023000000}">
      <text>
        <r>
          <rPr>
            <b/>
            <sz val="9"/>
            <color indexed="81"/>
            <rFont val="Tahoma"/>
            <family val="2"/>
          </rPr>
          <t>Possible ROE code(s):</t>
        </r>
        <r>
          <rPr>
            <sz val="9"/>
            <color indexed="81"/>
            <rFont val="Tahoma"/>
            <family val="2"/>
          </rPr>
          <t xml:space="preserve">
A00 - Shortage of work/End of Contract or Season</t>
        </r>
      </text>
    </comment>
    <comment ref="A51" authorId="0" shapeId="0" xr:uid="{00000000-0006-0000-1400-000024000000}">
      <text>
        <r>
          <rPr>
            <b/>
            <sz val="9"/>
            <color indexed="81"/>
            <rFont val="Tahoma"/>
            <family val="2"/>
          </rPr>
          <t>Possible ROE code(s):</t>
        </r>
        <r>
          <rPr>
            <sz val="9"/>
            <color indexed="81"/>
            <rFont val="Tahoma"/>
            <family val="2"/>
          </rPr>
          <t xml:space="preserve">
A00 - Shortage of work/End of Contract or Season</t>
        </r>
      </text>
    </comment>
    <comment ref="A52" authorId="0" shapeId="0" xr:uid="{00000000-0006-0000-1400-000025000000}">
      <text>
        <r>
          <rPr>
            <b/>
            <sz val="9"/>
            <color indexed="81"/>
            <rFont val="Tahoma"/>
            <family val="2"/>
          </rPr>
          <t>Possible ROE code(s):</t>
        </r>
        <r>
          <rPr>
            <sz val="9"/>
            <color indexed="81"/>
            <rFont val="Tahoma"/>
            <family val="2"/>
          </rPr>
          <t xml:space="preserve">
A00 - Shortage of work/End of Contract or Season</t>
        </r>
      </text>
    </comment>
    <comment ref="A53" authorId="0" shapeId="0" xr:uid="{00000000-0006-0000-1400-000026000000}">
      <text>
        <r>
          <rPr>
            <b/>
            <sz val="9"/>
            <color indexed="81"/>
            <rFont val="Tahoma"/>
            <family val="2"/>
          </rPr>
          <t>Possible ROE code(s):</t>
        </r>
        <r>
          <rPr>
            <sz val="9"/>
            <color indexed="81"/>
            <rFont val="Tahoma"/>
            <family val="2"/>
          </rPr>
          <t xml:space="preserve">
E05 - Quit/Voluntary retirement
G00 - Mandatory retirement
G7 - Retirement/Approved workforce reduction</t>
        </r>
      </text>
    </comment>
    <comment ref="A54" authorId="0" shapeId="0" xr:uid="{00000000-0006-0000-1400-000027000000}">
      <text>
        <r>
          <rPr>
            <b/>
            <sz val="9"/>
            <color indexed="81"/>
            <rFont val="Tahoma"/>
            <family val="2"/>
          </rPr>
          <t>Possible ROE code(s):</t>
        </r>
        <r>
          <rPr>
            <sz val="9"/>
            <color indexed="81"/>
            <rFont val="Tahoma"/>
            <family val="2"/>
          </rPr>
          <t xml:space="preserve">
D00 - Illness or injury</t>
        </r>
      </text>
    </comment>
    <comment ref="A55" authorId="0" shapeId="0" xr:uid="{00000000-0006-0000-1400-000028000000}">
      <text>
        <r>
          <rPr>
            <b/>
            <sz val="9"/>
            <color indexed="81"/>
            <rFont val="Tahoma"/>
            <family val="2"/>
          </rPr>
          <t>Possible ROE code(s):</t>
        </r>
        <r>
          <rPr>
            <sz val="9"/>
            <color indexed="81"/>
            <rFont val="Tahoma"/>
            <family val="2"/>
          </rPr>
          <t xml:space="preserve">
K00 - Other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F6458C18-F161-44F4-8729-D0482184D31F}">
      <text>
        <r>
          <rPr>
            <b/>
            <sz val="9"/>
            <color indexed="81"/>
            <rFont val="Tahoma"/>
            <family val="2"/>
          </rPr>
          <t xml:space="preserve">All </t>
        </r>
        <r>
          <rPr>
            <sz val="9"/>
            <color indexed="81"/>
            <rFont val="Tahoma"/>
            <family val="2"/>
          </rPr>
          <t>classifications (Active, Terminated) transfer from Schedule N1. Please only fill in the demographic information of those with red-highlighted cells here</t>
        </r>
      </text>
    </comment>
    <comment ref="D12" authorId="1" shapeId="0" xr:uid="{00000000-0006-0000-1500-000001000000}">
      <text>
        <r>
          <rPr>
            <sz val="9"/>
            <color indexed="81"/>
            <rFont val="Tahoma"/>
            <family val="2"/>
          </rPr>
          <t xml:space="preserve">Total number of terminated employees is carried over from Schedule N1.
</t>
        </r>
      </text>
    </comment>
    <comment ref="E13" authorId="1" shapeId="0" xr:uid="{00000000-0006-0000-1500-000002000000}">
      <text>
        <r>
          <rPr>
            <sz val="9"/>
            <color indexed="81"/>
            <rFont val="Tahoma"/>
            <family val="2"/>
          </rPr>
          <t>Cells are highlighted red if their sum is different from the total number of terminated employees in column C.</t>
        </r>
      </text>
    </comment>
    <comment ref="K13" authorId="1" shapeId="0" xr:uid="{00000000-0006-0000-1500-000003000000}">
      <text>
        <r>
          <rPr>
            <sz val="9"/>
            <color indexed="81"/>
            <rFont val="Tahoma"/>
            <family val="2"/>
          </rPr>
          <t>Cells are highlighted red if their sum is different from the total number of terminated employees in column C.</t>
        </r>
      </text>
    </comment>
    <comment ref="N13" authorId="1" shapeId="0" xr:uid="{00000000-0006-0000-1500-000004000000}">
      <text>
        <r>
          <rPr>
            <sz val="9"/>
            <color indexed="81"/>
            <rFont val="Tahoma"/>
            <family val="2"/>
          </rPr>
          <t>Cells are highlighted red if their sum is different from the total number of terminated employees in column C.</t>
        </r>
      </text>
    </comment>
    <comment ref="R13" authorId="1" shapeId="0" xr:uid="{00000000-0006-0000-1500-000005000000}">
      <text>
        <r>
          <rPr>
            <sz val="9"/>
            <color indexed="81"/>
            <rFont val="Tahoma"/>
            <family val="2"/>
          </rPr>
          <t>Cells are highlighted red if their sum is different from the total number of terminated employees in column C.</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8CC8AA02-2A37-4EE1-ACA4-0C7BC48B5049}">
      <text>
        <r>
          <rPr>
            <b/>
            <sz val="9"/>
            <color indexed="81"/>
            <rFont val="Tahoma"/>
            <family val="2"/>
          </rPr>
          <t xml:space="preserve">All </t>
        </r>
        <r>
          <rPr>
            <sz val="9"/>
            <color indexed="81"/>
            <rFont val="Tahoma"/>
            <family val="2"/>
          </rPr>
          <t>classifications (Active, Terminated) transfer from Schedule M1. Please only fill in the demographic information of those with red-highlighted cells here</t>
        </r>
      </text>
    </comment>
    <comment ref="C12" authorId="1" shapeId="0" xr:uid="{00000000-0006-0000-1600-000001000000}">
      <text>
        <r>
          <rPr>
            <sz val="9"/>
            <color indexed="81"/>
            <rFont val="Tahoma"/>
            <family val="2"/>
          </rPr>
          <t>Total number of terminated employees is carried over from Schedule M1.</t>
        </r>
      </text>
    </comment>
    <comment ref="D13" authorId="1" shapeId="0" xr:uid="{00000000-0006-0000-1600-000002000000}">
      <text>
        <r>
          <rPr>
            <sz val="9"/>
            <color indexed="81"/>
            <rFont val="Tahoma"/>
            <family val="2"/>
          </rPr>
          <t>Cells are highlighted red if their sum is different from the total number of terminated employees in column C.</t>
        </r>
      </text>
    </comment>
    <comment ref="J13" authorId="1" shapeId="0" xr:uid="{00000000-0006-0000-1600-000003000000}">
      <text>
        <r>
          <rPr>
            <sz val="9"/>
            <color indexed="81"/>
            <rFont val="Tahoma"/>
            <family val="2"/>
          </rPr>
          <t>Cells are highlighted red if their sum is different from the total number of terminated employees in column C.</t>
        </r>
      </text>
    </comment>
    <comment ref="M13" authorId="1" shapeId="0" xr:uid="{00000000-0006-0000-1600-000004000000}">
      <text>
        <r>
          <rPr>
            <sz val="9"/>
            <color indexed="81"/>
            <rFont val="Tahoma"/>
            <family val="2"/>
          </rPr>
          <t>Cells are highlighted red if their sum is different from the total number of terminated employees in column C.</t>
        </r>
      </text>
    </comment>
    <comment ref="Q13" authorId="1" shapeId="0" xr:uid="{00000000-0006-0000-1600-000005000000}">
      <text>
        <r>
          <rPr>
            <sz val="9"/>
            <color indexed="81"/>
            <rFont val="Tahoma"/>
            <family val="2"/>
          </rPr>
          <t>Cells are highlighted red if their sum is different from the total number of terminated employees in column 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A12" authorId="0" shapeId="0" xr:uid="{00000000-0006-0000-0600-000001000000}">
      <text>
        <r>
          <rPr>
            <b/>
            <sz val="9"/>
            <color indexed="81"/>
            <rFont val="Tahoma"/>
            <family val="2"/>
          </rPr>
          <t>Definitions:</t>
        </r>
        <r>
          <rPr>
            <sz val="9"/>
            <color indexed="81"/>
            <rFont val="Tahoma"/>
            <family val="2"/>
          </rPr>
          <t xml:space="preserve">
* </t>
        </r>
        <r>
          <rPr>
            <b/>
            <sz val="9"/>
            <color indexed="81"/>
            <rFont val="Tahoma"/>
            <family val="2"/>
          </rPr>
          <t>Benchmark</t>
        </r>
        <r>
          <rPr>
            <sz val="9"/>
            <color indexed="81"/>
            <rFont val="Tahoma"/>
            <family val="2"/>
          </rPr>
          <t xml:space="preserve">: job matched to a benchmark and paid according to the set grid level.
* </t>
        </r>
        <r>
          <rPr>
            <b/>
            <sz val="9"/>
            <color indexed="81"/>
            <rFont val="Tahoma"/>
            <family val="2"/>
          </rPr>
          <t>Integrated</t>
        </r>
        <r>
          <rPr>
            <sz val="9"/>
            <color indexed="81"/>
            <rFont val="Tahoma"/>
            <family val="2"/>
          </rPr>
          <t xml:space="preserve">: duties cover two benchmarks and paid at the higher rate of the two.
* </t>
        </r>
        <r>
          <rPr>
            <b/>
            <sz val="9"/>
            <color indexed="81"/>
            <rFont val="Tahoma"/>
            <family val="2"/>
          </rPr>
          <t>Layered-Over</t>
        </r>
        <r>
          <rPr>
            <sz val="9"/>
            <color indexed="81"/>
            <rFont val="Tahoma"/>
            <family val="2"/>
          </rPr>
          <t xml:space="preserve">: with additional supervisory functions.
* </t>
        </r>
        <r>
          <rPr>
            <b/>
            <sz val="9"/>
            <color indexed="81"/>
            <rFont val="Tahoma"/>
            <family val="2"/>
          </rPr>
          <t>Unique</t>
        </r>
        <r>
          <rPr>
            <sz val="9"/>
            <color indexed="81"/>
            <rFont val="Tahoma"/>
            <family val="2"/>
          </rPr>
          <t>: job not matched to a benchmark and/or not paid at the set grid level.</t>
        </r>
      </text>
    </comment>
    <comment ref="H12" authorId="0" shapeId="0" xr:uid="{00000000-0006-0000-0600-000002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A13" authorId="0" shapeId="0" xr:uid="{00000000-0006-0000-0600-000003000000}">
      <text>
        <r>
          <rPr>
            <b/>
            <sz val="9"/>
            <color indexed="81"/>
            <rFont val="Tahoma"/>
            <family val="2"/>
          </rPr>
          <t>Day rate employees:</t>
        </r>
        <r>
          <rPr>
            <sz val="9"/>
            <color indexed="81"/>
            <rFont val="Tahoma"/>
            <family val="2"/>
          </rPr>
          <t xml:space="preserve">
Select one of the standard hours for day rate (see comment in column H).
Calculate the equivalent hourly rate (divide by 24).
Report the hours and hourly rate in columns I and J (non-provincially funded) or columns P and Q (provincially funded).</t>
        </r>
      </text>
    </comment>
    <comment ref="Q14" authorId="0" shapeId="0" xr:uid="{00000000-0006-0000-0600-000004000000}">
      <text>
        <r>
          <rPr>
            <sz val="9"/>
            <color indexed="81"/>
            <rFont val="Tahoma"/>
            <family val="2"/>
          </rPr>
          <t>If any hours are paid at above the Step 4 rate (cell will turn red), report the average wage rate for those hours.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E24ACACF-CD27-45F6-AE34-41D8A5D9AD9B}">
      <text>
        <r>
          <rPr>
            <b/>
            <sz val="9"/>
            <color indexed="81"/>
            <rFont val="Tahoma"/>
            <family val="2"/>
          </rPr>
          <t xml:space="preserve">All </t>
        </r>
        <r>
          <rPr>
            <sz val="9"/>
            <color indexed="81"/>
            <rFont val="Tahoma"/>
            <family val="2"/>
          </rPr>
          <t>classifications (Active, Terminated) transfer from Schedule B1. Please only fill in the demographic information of those with red-highlighted cells here</t>
        </r>
      </text>
    </comment>
    <comment ref="D12" authorId="1" shapeId="0" xr:uid="{00000000-0006-0000-1700-000001000000}">
      <text>
        <r>
          <rPr>
            <sz val="9"/>
            <color indexed="81"/>
            <rFont val="Tahoma"/>
            <family val="2"/>
          </rPr>
          <t>Total number of terminated employees is carried over from Schedule B1.</t>
        </r>
      </text>
    </comment>
    <comment ref="E13" authorId="1" shapeId="0" xr:uid="{00000000-0006-0000-1700-000002000000}">
      <text>
        <r>
          <rPr>
            <sz val="9"/>
            <color indexed="81"/>
            <rFont val="Tahoma"/>
            <family val="2"/>
          </rPr>
          <t>Cells are highlighted red if their sum is different from the total number of terminated employees in column C.</t>
        </r>
      </text>
    </comment>
    <comment ref="K13" authorId="1" shapeId="0" xr:uid="{00000000-0006-0000-1700-000003000000}">
      <text>
        <r>
          <rPr>
            <sz val="9"/>
            <color indexed="81"/>
            <rFont val="Tahoma"/>
            <family val="2"/>
          </rPr>
          <t>Cells are highlighted red if their sum is different from the total number of terminated employees in column C.</t>
        </r>
      </text>
    </comment>
    <comment ref="N13" authorId="1" shapeId="0" xr:uid="{00000000-0006-0000-1700-000004000000}">
      <text>
        <r>
          <rPr>
            <sz val="9"/>
            <color indexed="81"/>
            <rFont val="Tahoma"/>
            <family val="2"/>
          </rPr>
          <t>Cells are highlighted red if their sum is different from the total number of terminated employees in column C.</t>
        </r>
      </text>
    </comment>
    <comment ref="R13" authorId="1" shapeId="0" xr:uid="{00000000-0006-0000-1700-000005000000}">
      <text>
        <r>
          <rPr>
            <sz val="9"/>
            <color indexed="81"/>
            <rFont val="Tahoma"/>
            <family val="2"/>
          </rPr>
          <t>Cells are highlighted red if their sum is different from the total number of terminated employees in column C.</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C12" authorId="0" shapeId="0" xr:uid="{00000000-0006-0000-1800-000001000000}">
      <text>
        <r>
          <rPr>
            <sz val="9"/>
            <color indexed="81"/>
            <rFont val="Tahoma"/>
            <family val="2"/>
          </rPr>
          <t>Total number of terminated employees is carried over from Schedule A4.</t>
        </r>
      </text>
    </comment>
    <comment ref="D13" authorId="0" shapeId="0" xr:uid="{00000000-0006-0000-1800-000002000000}">
      <text>
        <r>
          <rPr>
            <sz val="9"/>
            <color indexed="81"/>
            <rFont val="Tahoma"/>
            <family val="2"/>
          </rPr>
          <t>Cells are highlighted red if their sum is different from the total number of terminated employees in column C.</t>
        </r>
      </text>
    </comment>
    <comment ref="J13" authorId="0" shapeId="0" xr:uid="{00000000-0006-0000-1800-000003000000}">
      <text>
        <r>
          <rPr>
            <sz val="9"/>
            <color indexed="81"/>
            <rFont val="Tahoma"/>
            <family val="2"/>
          </rPr>
          <t>Cells are highlighted red if their sum is different from the total number of terminated employees in column C.</t>
        </r>
      </text>
    </comment>
    <comment ref="M13" authorId="0" shapeId="0" xr:uid="{00000000-0006-0000-1800-000004000000}">
      <text>
        <r>
          <rPr>
            <sz val="9"/>
            <color indexed="81"/>
            <rFont val="Tahoma"/>
            <family val="2"/>
          </rPr>
          <t>Cells are highlighted red if their sum is different from the total number of terminated employees in column C.</t>
        </r>
      </text>
    </comment>
    <comment ref="Q13" authorId="0" shapeId="0" xr:uid="{00000000-0006-0000-1800-000005000000}">
      <text>
        <r>
          <rPr>
            <sz val="9"/>
            <color indexed="81"/>
            <rFont val="Tahoma"/>
            <family val="2"/>
          </rPr>
          <t>Cells are highlighted red if their sum is different from the total number of terminated employees in column C.</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C19" authorId="0" shapeId="0" xr:uid="{8B00FAEF-5669-4086-9B74-6FD1D0E80D56}">
      <text>
        <r>
          <rPr>
            <sz val="9"/>
            <color indexed="81"/>
            <rFont val="Tahoma"/>
            <family val="2"/>
          </rPr>
          <t xml:space="preserve">Automatically pulled from the Home Schedule
</t>
        </r>
      </text>
    </comment>
    <comment ref="C20" authorId="0" shapeId="0" xr:uid="{5B089008-078C-47DF-B8C0-996FBF74ED71}">
      <text>
        <r>
          <rPr>
            <sz val="9"/>
            <color indexed="81"/>
            <rFont val="Tahoma"/>
            <family val="2"/>
          </rPr>
          <t>Automatically pulled from the Home Schedule</t>
        </r>
      </text>
    </comment>
    <comment ref="C21" authorId="0" shapeId="0" xr:uid="{21D78823-E1AC-480E-A207-6700AD0605D4}">
      <text>
        <r>
          <rPr>
            <sz val="9"/>
            <color indexed="81"/>
            <rFont val="Tahoma"/>
            <family val="2"/>
          </rPr>
          <t>Automatically pulled from the Home Schedule</t>
        </r>
      </text>
    </comment>
    <comment ref="C22" authorId="0" shapeId="0" xr:uid="{BBE53C53-4D93-452F-A899-9B456A80C250}">
      <text>
        <r>
          <rPr>
            <sz val="9"/>
            <color indexed="81"/>
            <rFont val="Tahoma"/>
            <family val="2"/>
          </rPr>
          <t xml:space="preserve">Automatically pulled from the Home Schedule
</t>
        </r>
      </text>
    </comment>
    <comment ref="C23" authorId="0" shapeId="0" xr:uid="{93E2020F-7859-40B3-9042-2A60E40FCC2F}">
      <text>
        <r>
          <rPr>
            <sz val="9"/>
            <color indexed="81"/>
            <rFont val="Tahoma"/>
            <family val="2"/>
          </rPr>
          <t xml:space="preserve">Automatically pulled from the Home Schedule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2" authorId="0" shapeId="0" xr:uid="{00000000-0006-0000-0700-000001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Q13" authorId="0" shapeId="0" xr:uid="{00000000-0006-0000-0700-000002000000}">
      <text>
        <r>
          <rPr>
            <sz val="9"/>
            <color indexed="81"/>
            <rFont val="Tahoma"/>
            <family val="2"/>
          </rPr>
          <t xml:space="preserve">Calculated automatically from A1; includes </t>
        </r>
        <r>
          <rPr>
            <b/>
            <sz val="9"/>
            <color indexed="81"/>
            <rFont val="Tahoma"/>
            <family val="2"/>
          </rPr>
          <t>both provincially</t>
        </r>
        <r>
          <rPr>
            <sz val="9"/>
            <color indexed="81"/>
            <rFont val="Tahoma"/>
            <family val="2"/>
          </rPr>
          <t xml:space="preserve"> and </t>
        </r>
        <r>
          <rPr>
            <b/>
            <sz val="9"/>
            <color indexed="81"/>
            <rFont val="Tahoma"/>
            <family val="2"/>
          </rPr>
          <t>non-provincially funded</t>
        </r>
        <r>
          <rPr>
            <sz val="9"/>
            <color indexed="81"/>
            <rFont val="Tahoma"/>
            <family val="2"/>
          </rPr>
          <t xml:space="preserve"> hours.</t>
        </r>
      </text>
    </comment>
    <comment ref="R13" authorId="0" shapeId="0" xr:uid="{00000000-0006-0000-0700-000003000000}">
      <text>
        <r>
          <rPr>
            <sz val="9"/>
            <color indexed="81"/>
            <rFont val="Tahoma"/>
            <family val="2"/>
          </rPr>
          <t>May not be applicable to all classifications.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6" authorId="0" shapeId="0" xr:uid="{00000000-0006-0000-0800-000001000000}">
      <text>
        <r>
          <rPr>
            <sz val="9"/>
            <color indexed="81"/>
            <rFont val="Tahoma"/>
            <family val="2"/>
          </rPr>
          <t>Please report the sum of couples and families under "Family Rate", since EHC rates are the same for both.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C12" authorId="0" shapeId="0" xr:uid="{00000000-0006-0000-09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X12" authorId="0" shapeId="0" xr:uid="{00000000-0006-0000-0900-000002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X13" authorId="0" shapeId="0" xr:uid="{00000000-0006-0000-0900-000003000000}">
      <text>
        <r>
          <rPr>
            <sz val="9"/>
            <color indexed="81"/>
            <rFont val="Tahoma"/>
            <family val="2"/>
          </rPr>
          <t xml:space="preserve">Includes </t>
        </r>
        <r>
          <rPr>
            <b/>
            <sz val="9"/>
            <color indexed="81"/>
            <rFont val="Tahoma"/>
            <family val="2"/>
          </rPr>
          <t>both provincially</t>
        </r>
        <r>
          <rPr>
            <sz val="9"/>
            <color indexed="81"/>
            <rFont val="Tahoma"/>
            <family val="2"/>
          </rPr>
          <t xml:space="preserve"> and </t>
        </r>
        <r>
          <rPr>
            <b/>
            <sz val="9"/>
            <color indexed="81"/>
            <rFont val="Tahoma"/>
            <family val="2"/>
          </rPr>
          <t>non-provincially funded</t>
        </r>
        <r>
          <rPr>
            <sz val="9"/>
            <color indexed="81"/>
            <rFont val="Tahoma"/>
            <family val="2"/>
          </rPr>
          <t xml:space="preserve"> hours.</t>
        </r>
      </text>
    </comment>
    <comment ref="Y13" authorId="0" shapeId="0" xr:uid="{00000000-0006-0000-0900-000004000000}">
      <text>
        <r>
          <rPr>
            <sz val="9"/>
            <color indexed="81"/>
            <rFont val="Tahoma"/>
            <family val="2"/>
          </rPr>
          <t>May not be applicable to all classifications.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6" authorId="0" shapeId="0" xr:uid="{00000000-0006-0000-0A00-000001000000}">
      <text>
        <r>
          <rPr>
            <sz val="9"/>
            <color indexed="81"/>
            <rFont val="Tahoma"/>
            <family val="2"/>
          </rPr>
          <t>Please report the sum of couples and families under "Family Rate", since EHC rates are the same for both.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A14" authorId="0" shapeId="0" xr:uid="{42CDB05B-612B-4BBD-B41F-04F91CF6A075}">
      <text>
        <r>
          <rPr>
            <sz val="9"/>
            <color indexed="81"/>
            <rFont val="Tahoma"/>
            <family val="2"/>
          </rPr>
          <t xml:space="preserve">If the agency received funding from another organization, please indicate the name of the funding organization, the total amount of funding received, and the number of related contracts.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B15" authorId="0" shapeId="0" xr:uid="{9C5AF4A9-7FB0-4DAC-AD3C-F58219F5582F}">
      <text>
        <r>
          <rPr>
            <sz val="9"/>
            <color indexed="81"/>
            <rFont val="Tahoma"/>
            <family val="2"/>
          </rPr>
          <t xml:space="preserve">For municipalities, universities, colleges, and Indigenous Nations, please select </t>
        </r>
        <r>
          <rPr>
            <b/>
            <sz val="9"/>
            <color indexed="81"/>
            <rFont val="Tahoma"/>
            <family val="2"/>
          </rPr>
          <t>"Other"</t>
        </r>
      </text>
    </comment>
    <comment ref="A20" authorId="1" shapeId="0" xr:uid="{83AC2610-C6FB-45DB-B8E1-483EF4C7104E}">
      <text>
        <r>
          <rPr>
            <sz val="9"/>
            <color indexed="81"/>
            <rFont val="Tahoma"/>
            <family val="2"/>
          </rPr>
          <t>Providing support and resources to children. Services are often funded by the Ministry of Education and Child Care.</t>
        </r>
      </text>
    </comment>
    <comment ref="A21" authorId="1" shapeId="0" xr:uid="{B0D1AC78-6A56-430D-9417-86A3D814417C}">
      <text>
        <r>
          <rPr>
            <sz val="9"/>
            <color indexed="81"/>
            <rFont val="Tahoma"/>
            <family val="2"/>
          </rPr>
          <t>Providing support and resources to children and families, including child welfare, parenting life skills, safety, and fostering family stability. Services are often funded by the Ministry of Children and Family Development.</t>
        </r>
      </text>
    </comment>
    <comment ref="A22" authorId="1" shapeId="0" xr:uid="{EEF5B208-14AA-4298-B896-C89131E041AB}">
      <text>
        <r>
          <rPr>
            <sz val="9"/>
            <color indexed="81"/>
            <rFont val="Tahoma"/>
            <family val="2"/>
          </rPr>
          <t xml:space="preserve">Programs focused on promoting rehabilitation, community engagement &amp; education, and victim support services. </t>
        </r>
      </text>
    </comment>
    <comment ref="A23" authorId="1" shapeId="0" xr:uid="{D5E4245B-23F4-4DBB-BCD3-E0889393458A}">
      <text>
        <r>
          <rPr>
            <sz val="9"/>
            <color indexed="81"/>
            <rFont val="Tahoma"/>
            <family val="2"/>
          </rPr>
          <t xml:space="preserve">These services include all those tailored to the needs of people with diverse mental and physical abilities in order to support increased independence and accessibility.
</t>
        </r>
      </text>
    </comment>
    <comment ref="A24" authorId="1" shapeId="0" xr:uid="{A34D6D00-14CB-427F-BAF0-1B59FCA5635E}">
      <text>
        <r>
          <rPr>
            <sz val="9"/>
            <color indexed="81"/>
            <rFont val="Tahoma"/>
            <family val="2"/>
          </rPr>
          <t>These services provide on-site supports and shelter for individuals who cannot live independently or experiencing homelessness, and can include youth in care, foster housing programs, and other housing assistance initiatives.</t>
        </r>
      </text>
    </comment>
    <comment ref="A25" authorId="1" shapeId="0" xr:uid="{5DF0B51F-68D4-4677-9A32-4900865C7996}">
      <text>
        <r>
          <rPr>
            <sz val="9"/>
            <color indexed="81"/>
            <rFont val="Tahoma"/>
            <family val="2"/>
          </rPr>
          <t>These services are designed to assist newcomers, including immigrants, refugees, and individuals seeking culturally specific programming.</t>
        </r>
      </text>
    </comment>
    <comment ref="A26" authorId="1" shapeId="0" xr:uid="{559BAB48-4F32-4168-94F5-6BB018309B87}">
      <text>
        <r>
          <rPr>
            <sz val="9"/>
            <color indexed="81"/>
            <rFont val="Tahoma"/>
            <family val="2"/>
          </rPr>
          <t>Programs and supports specifically designed for Indigenous, First Nations, Métis, and Inuit peoples, offering services such as cultural education, mental health care, peer support, and more.</t>
        </r>
      </text>
    </comment>
    <comment ref="A27" authorId="1" shapeId="0" xr:uid="{9A87014F-CC24-4624-B8D0-F0A41746E615}">
      <text>
        <r>
          <rPr>
            <sz val="9"/>
            <color indexed="81"/>
            <rFont val="Tahoma"/>
            <family val="2"/>
          </rPr>
          <t xml:space="preserve">Programs can include supporting women in crisis, advocacy, education &amp; training, emergency shelter services, and more. </t>
        </r>
      </text>
    </comment>
    <comment ref="A28" authorId="0" shapeId="0" xr:uid="{85E1BC08-A046-49E2-B6EE-A8AB394D8B7B}">
      <text>
        <r>
          <rPr>
            <sz val="9"/>
            <color indexed="81"/>
            <rFont val="Tahoma"/>
            <family val="2"/>
          </rPr>
          <t xml:space="preserve">Programs that do not fit the descriptions of those listed above
</t>
        </r>
      </text>
    </comment>
    <comment ref="E31" authorId="1" shapeId="0" xr:uid="{FA386D9F-4C3A-4E1D-8B25-0C0AF79A8BD8}">
      <text>
        <r>
          <rPr>
            <sz val="9"/>
            <color indexed="81"/>
            <rFont val="Tahoma"/>
            <family val="2"/>
          </rPr>
          <t>The Employer Health Tax (EHT) is a BC provincial tax on employers with annual payrolls above certain thresholds, used to fund healthcare services. Rates and exemptions vary based on payroll size, with special rules for non-profits and charities.</t>
        </r>
      </text>
    </comment>
    <comment ref="A35" authorId="0" shapeId="0" xr:uid="{967100FB-77FE-4C40-8E7F-67E8F731D7B6}">
      <text>
        <r>
          <rPr>
            <sz val="9"/>
            <color indexed="81"/>
            <rFont val="Tahoma"/>
            <family val="2"/>
          </rPr>
          <t>Flow-through funding refers to funding that is passed from one agency to another.
If the agency has transferred funding to another agency in 2025, please indicate the original funding source, the recipient agency, and the amount of funding distributed in this table.</t>
        </r>
      </text>
    </comment>
    <comment ref="B57" authorId="1" shapeId="0" xr:uid="{A00AF860-F17E-4225-B669-EC51223BA840}">
      <text>
        <r>
          <rPr>
            <sz val="9"/>
            <color indexed="81"/>
            <rFont val="Tahoma"/>
            <family val="2"/>
          </rPr>
          <t>Premium Reduction Programs (PRPs) allow employers with qualifying short-term disability plans to pay reduced Employment Insurance (EI) premiums.</t>
        </r>
      </text>
    </comment>
    <comment ref="B64" authorId="1" shapeId="0" xr:uid="{5DEA73C9-EF9D-4C68-8882-8BE124091554}">
      <text>
        <r>
          <rPr>
            <sz val="9"/>
            <color indexed="81"/>
            <rFont val="Tahoma"/>
            <family val="2"/>
          </rPr>
          <t xml:space="preserve">A red cell indicates BC Housing funding is reported on the Home Schedule
</t>
        </r>
      </text>
    </comment>
    <comment ref="B69" authorId="1" shapeId="0" xr:uid="{AC9E7C6D-8779-404E-B19A-7927FB477928}">
      <text>
        <r>
          <rPr>
            <sz val="9"/>
            <color indexed="81"/>
            <rFont val="Tahoma"/>
            <family val="2"/>
          </rPr>
          <t>A red cell indicates CLBC funding is reported on the Home Schedule.</t>
        </r>
      </text>
    </comment>
    <comment ref="B74" authorId="1" shapeId="0" xr:uid="{A9D231CB-E1A8-4EDB-BED0-2AEC57BEA80C}">
      <text>
        <r>
          <rPr>
            <sz val="9"/>
            <color indexed="81"/>
            <rFont val="Tahoma"/>
            <family val="2"/>
          </rPr>
          <t>A red cell indicates CLBC funding is reported on the Home Schedule.</t>
        </r>
      </text>
    </comment>
    <comment ref="B78" authorId="1" shapeId="0" xr:uid="{E5FA609F-BFA9-4837-B90A-0D2BE9D871D2}">
      <text>
        <r>
          <rPr>
            <sz val="9"/>
            <color indexed="81"/>
            <rFont val="Tahoma"/>
            <family val="2"/>
          </rPr>
          <t>A red cell indicates CLBC funding is reported on the Home Schedule.</t>
        </r>
      </text>
    </comment>
    <comment ref="B82" authorId="1" shapeId="0" xr:uid="{7B3FA0F2-F386-4A2B-BE1B-A9698372F4A3}">
      <text>
        <r>
          <rPr>
            <sz val="9"/>
            <color indexed="81"/>
            <rFont val="Tahoma"/>
            <family val="2"/>
          </rPr>
          <t>A red cell indicates CLBC funding is reported on the Home Schedule.</t>
        </r>
      </text>
    </comment>
    <comment ref="A109" authorId="2" shapeId="0" xr:uid="{00000000-0006-0000-0500-000001000000}">
      <text>
        <r>
          <rPr>
            <sz val="9"/>
            <color indexed="81"/>
            <rFont val="Tahoma"/>
            <family val="2"/>
          </rPr>
          <t>Select payroll vendor or system from the drop-down menu, or type in any name if it is not found in the list.</t>
        </r>
      </text>
    </comment>
    <comment ref="A116" authorId="2" shapeId="0" xr:uid="{00000000-0006-0000-0500-000002000000}">
      <text>
        <r>
          <rPr>
            <sz val="9"/>
            <color indexed="81"/>
            <rFont val="Tahoma"/>
            <family val="2"/>
          </rPr>
          <t xml:space="preserve">Select the benefit provider from the drop-down menu, or type in any name if it is not found in the list. </t>
        </r>
      </text>
    </comment>
    <comment ref="E136" authorId="1" shapeId="0" xr:uid="{BBBB6054-C4A5-4C0C-8082-E1E3DFADF7A8}">
      <text>
        <r>
          <rPr>
            <sz val="9"/>
            <color indexed="81"/>
            <rFont val="Tahoma"/>
            <family val="2"/>
          </rPr>
          <t xml:space="preserve">Paid leave for employees who are temporarily unable to work due to illness or injury. It ensures income replacement for a specified period.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B12" authorId="0" shapeId="0" xr:uid="{9D03990D-C211-4A02-BAED-3E20280BD937}">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F21B6239-A444-473F-9509-EBE68EED2337}">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0C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Q13" authorId="0" shapeId="0" xr:uid="{8E70B51C-6748-4DA9-9596-813D1F0A7F68}">
      <text>
        <r>
          <rPr>
            <u/>
            <sz val="9"/>
            <color indexed="81"/>
            <rFont val="Tahoma"/>
            <family val="2"/>
          </rPr>
          <t>Terminated Employees Include:</t>
        </r>
        <r>
          <rPr>
            <sz val="9"/>
            <color indexed="81"/>
            <rFont val="Tahoma"/>
            <family val="2"/>
          </rPr>
          <t xml:space="preserve"> Resignation, retirement, discharge, layoff, employees who move to a different position – if it creates a vacancy in the original position</t>
        </r>
      </text>
    </comment>
    <comment ref="V13" authorId="0" shapeId="0" xr:uid="{D28DBF91-0908-4C3C-A1E8-579EF89EAE1D}">
      <text>
        <r>
          <rPr>
            <sz val="9"/>
            <color indexed="81"/>
            <rFont val="Tahoma"/>
            <family val="2"/>
          </rPr>
          <t xml:space="preserve">On average, what percentage of employee absences would need to be covered by another employee who would not otherwise be working in order to ensure seamless business operations? For clarity, employees who are called in to work to cover for illness related absences, vacation, or other types of leave would be considered as backfill employees.
For example, if you need full workload coverage for the absent employee, please enter 100%. Alternatively, if absences are never covered with other employees called in to fill these gaps, please enter 0%.
</t>
        </r>
      </text>
    </comment>
    <comment ref="J14" authorId="0" shapeId="0" xr:uid="{1C86F3F6-2112-4B98-833B-929A00074370}">
      <text>
        <r>
          <rPr>
            <sz val="9"/>
            <color indexed="81"/>
            <rFont val="Tahoma"/>
            <family val="2"/>
          </rPr>
          <t>This includes employees on leave who remain employed with the agency.</t>
        </r>
      </text>
    </comment>
  </commentList>
</comments>
</file>

<file path=xl/sharedStrings.xml><?xml version="1.0" encoding="utf-8"?>
<sst xmlns="http://schemas.openxmlformats.org/spreadsheetml/2006/main" count="2403" uniqueCount="1091">
  <si>
    <t>Agency Information</t>
  </si>
  <si>
    <t>Prepared by:</t>
  </si>
  <si>
    <t>Agency name:</t>
  </si>
  <si>
    <t>Telephone:</t>
  </si>
  <si>
    <t>Email:</t>
  </si>
  <si>
    <t>Payroll vendor/system 2 (if applicable):</t>
  </si>
  <si>
    <t>Payroll vendor/system 3 (if applicable):</t>
  </si>
  <si>
    <t>Total funding received in the reporting period:</t>
  </si>
  <si>
    <t>Crown Corporations</t>
  </si>
  <si>
    <t>Community Living BC</t>
  </si>
  <si>
    <t>BC Housing</t>
  </si>
  <si>
    <t>BC Health Authorities</t>
  </si>
  <si>
    <t>Provincial Health Services Authority</t>
  </si>
  <si>
    <t>BC Provincial Ministries</t>
  </si>
  <si>
    <t>Children and Family Development</t>
  </si>
  <si>
    <t>Education</t>
  </si>
  <si>
    <t>Finance</t>
  </si>
  <si>
    <t>Health</t>
  </si>
  <si>
    <t>Federal Government</t>
  </si>
  <si>
    <t>Municipal Government(s)</t>
  </si>
  <si>
    <t>Schedule A1: Bargaining Unit</t>
  </si>
  <si>
    <t>Regular (Full-Time/Part-Time) and Casual Employee Information</t>
  </si>
  <si>
    <t>Standard
Hours
per Year</t>
  </si>
  <si>
    <t>Classification/
Classification 1 (Integrated BU only)</t>
  </si>
  <si>
    <t>Classification 2 (Integrated BU only)</t>
  </si>
  <si>
    <t>Effective
Grid Level</t>
  </si>
  <si>
    <t>Regular
(FT/PT)
or
Casual/
additional
hours</t>
  </si>
  <si>
    <t>Non-Provincially Funded</t>
  </si>
  <si>
    <t>Provincially Funded</t>
  </si>
  <si>
    <t>Hours</t>
  </si>
  <si>
    <t>$</t>
  </si>
  <si>
    <t>Step 1</t>
  </si>
  <si>
    <t>Weighted
Average
Hourly Pay</t>
  </si>
  <si>
    <t>Total Non-
Provincially
Funded</t>
  </si>
  <si>
    <t>Step 2</t>
  </si>
  <si>
    <t>Step 3</t>
  </si>
  <si>
    <t>Step 4</t>
  </si>
  <si>
    <t>Above
Step 4</t>
  </si>
  <si>
    <t>Total
Provincially
Funded</t>
  </si>
  <si>
    <t>Classification</t>
  </si>
  <si>
    <t>Grid Level</t>
  </si>
  <si>
    <t>Accountant</t>
  </si>
  <si>
    <t>14-P</t>
  </si>
  <si>
    <t>15-P</t>
  </si>
  <si>
    <t>Accounting Clerk</t>
  </si>
  <si>
    <t>Activity Worker</t>
  </si>
  <si>
    <t>Addictions Counsellor</t>
  </si>
  <si>
    <t>Administrative Assistant</t>
  </si>
  <si>
    <t>Adult, Youth and/or Child Counsellor</t>
  </si>
  <si>
    <t>Adult, Youth and/or Child Worker</t>
  </si>
  <si>
    <t>Asleep Residential Night Worker</t>
  </si>
  <si>
    <t>Awake Residential Night Worker</t>
  </si>
  <si>
    <t>16-P</t>
  </si>
  <si>
    <t>17-P</t>
  </si>
  <si>
    <t>Bookkeeper</t>
  </si>
  <si>
    <t>Building Maintenance Worker</t>
  </si>
  <si>
    <t>Child &amp; Youth Transition House Worker</t>
  </si>
  <si>
    <t>Child Care Resource and Referral Worker</t>
  </si>
  <si>
    <t>Children Who Witness Abuse Counsellor</t>
  </si>
  <si>
    <t>13-P</t>
  </si>
  <si>
    <t>Children Who Witness Abuse Counsellor - Art Specialist</t>
  </si>
  <si>
    <t>Clinical Counsellor</t>
  </si>
  <si>
    <t>Community Support Worker</t>
  </si>
  <si>
    <t>Computer Technical Support Specialist</t>
  </si>
  <si>
    <t>Cook</t>
  </si>
  <si>
    <t>Crisis Line Coordinator</t>
  </si>
  <si>
    <t>Database Clerk</t>
  </si>
  <si>
    <t>Early Childhood Educator</t>
  </si>
  <si>
    <t>Early Childhood Educator Assistant</t>
  </si>
  <si>
    <t>Early Childhood Educator Senior</t>
  </si>
  <si>
    <t>Employment Counsellor</t>
  </si>
  <si>
    <t>ESL Instructor</t>
  </si>
  <si>
    <t>Family Counsellor</t>
  </si>
  <si>
    <t>Family Support Worker</t>
  </si>
  <si>
    <t>Group Facilitator</t>
  </si>
  <si>
    <t>Housekeeper</t>
  </si>
  <si>
    <t>Infant Development Consultant</t>
  </si>
  <si>
    <t>Janitor</t>
  </si>
  <si>
    <t>Occupational Therapist</t>
  </si>
  <si>
    <t>Passenger Vehicle Driver</t>
  </si>
  <si>
    <t>Physiotherapist</t>
  </si>
  <si>
    <t>Program Coordinator 1</t>
  </si>
  <si>
    <t>Program Coordinator 2</t>
  </si>
  <si>
    <t>Reconnect Worker</t>
  </si>
  <si>
    <t>Residence Coordinator</t>
  </si>
  <si>
    <t>Residence Worker</t>
  </si>
  <si>
    <t>Residence Worker Senior</t>
  </si>
  <si>
    <t>Residential Child &amp; Youth Worker</t>
  </si>
  <si>
    <t>Retail Supervisor</t>
  </si>
  <si>
    <t>Retail Worker</t>
  </si>
  <si>
    <t>School Aged Child Worker</t>
  </si>
  <si>
    <t>School Based Prevention Worker</t>
  </si>
  <si>
    <t>Settlement &amp; Integration Worker</t>
  </si>
  <si>
    <t>Special Services Worker</t>
  </si>
  <si>
    <t>Speech Language Pathologist</t>
  </si>
  <si>
    <t>18-P</t>
  </si>
  <si>
    <t>Stopping the Violence Counsellor</t>
  </si>
  <si>
    <t>Supported Child Care Consultant</t>
  </si>
  <si>
    <t>Transition House Worker</t>
  </si>
  <si>
    <t>Truck Driver</t>
  </si>
  <si>
    <t>Victim Service Worker</t>
  </si>
  <si>
    <t>Vocational Counsellor</t>
  </si>
  <si>
    <t>Vocational Worker</t>
  </si>
  <si>
    <t>Volunteer Coordinator</t>
  </si>
  <si>
    <t>Layered-
Over Grid
Level</t>
  </si>
  <si>
    <t>Step 1
0-2000
hours</t>
  </si>
  <si>
    <t>Step 2
2001-4000
hours</t>
  </si>
  <si>
    <t>Step 3
4001-6000
hours</t>
  </si>
  <si>
    <t>Step 4
6001 hours
onwards</t>
  </si>
  <si>
    <t>19-P</t>
  </si>
  <si>
    <t>20-P</t>
  </si>
  <si>
    <t>JJEP Benchmark Classifications</t>
  </si>
  <si>
    <t>Front Line Workers</t>
  </si>
  <si>
    <t>Child and Youth Transition House Worker</t>
  </si>
  <si>
    <t>Childcare Resource and Referral Worker</t>
  </si>
  <si>
    <t>Early Childhood Educator, Senior</t>
  </si>
  <si>
    <t>Residence Worker, Senior</t>
  </si>
  <si>
    <t>Residential Child and/or Youth Care Worker</t>
  </si>
  <si>
    <t>Settlement and Integration Worker</t>
  </si>
  <si>
    <t>Supervisors &amp; Coordinators</t>
  </si>
  <si>
    <t>Operation Support</t>
  </si>
  <si>
    <t>Counsellors &amp; Consultants</t>
  </si>
  <si>
    <t>Graduate Degrees &amp; Licensed Professionals</t>
  </si>
  <si>
    <t>Licensed Practical Nurse</t>
  </si>
  <si>
    <t>Communications Manager</t>
  </si>
  <si>
    <t>Home Share Coordinator</t>
  </si>
  <si>
    <t>Step 5</t>
  </si>
  <si>
    <t>Delegated-Accounting Clerk</t>
  </si>
  <si>
    <t>Delegated-Administrative Assistant</t>
  </si>
  <si>
    <t>Delegated-Administrative Supervisor</t>
  </si>
  <si>
    <t>Delegated-Child Protection Consultant</t>
  </si>
  <si>
    <t>Delegated-Child Protection Mentor</t>
  </si>
  <si>
    <t>Delegated-Child Protection R Accounting Clerk</t>
  </si>
  <si>
    <t>Delegated-Child Protection Social Worker</t>
  </si>
  <si>
    <t>Delegated-Child Protection Social Worker Growth</t>
  </si>
  <si>
    <t>SPO Growth</t>
  </si>
  <si>
    <t>Delegated-Child Protection SPO A</t>
  </si>
  <si>
    <t>Delegated-Child Protection Team Leader</t>
  </si>
  <si>
    <t>Delegated-Clerk 3</t>
  </si>
  <si>
    <t>Delegated-Clinical Resources Supervisor</t>
  </si>
  <si>
    <t>Delegated-Cultural Clinical Counselor</t>
  </si>
  <si>
    <t>Delegated-Delegated Supervisor</t>
  </si>
  <si>
    <t>Delegated-Family Development Response</t>
  </si>
  <si>
    <t>Delegated-Family Group Decision Making Coordinator</t>
  </si>
  <si>
    <t>Delegated-Family Preservation Worker</t>
  </si>
  <si>
    <t>Delegated-Family Preservation Worker Growth</t>
  </si>
  <si>
    <t>Delegated-Guardianship Administrative Assistant</t>
  </si>
  <si>
    <t>Delegated-Guardianship Consultant</t>
  </si>
  <si>
    <t>Delegated-Guardianship Social Worker</t>
  </si>
  <si>
    <t>Delegated-Guardianship Social Worker Growth</t>
  </si>
  <si>
    <t>Delegated-Guardianship Supervisor</t>
  </si>
  <si>
    <t>Delegated-IT Assistant</t>
  </si>
  <si>
    <t>Delegated-Lifelong Connection Consultant</t>
  </si>
  <si>
    <t>Delegated-Lifelong Connection Coordinator</t>
  </si>
  <si>
    <t>Delegated-Office Assistant</t>
  </si>
  <si>
    <t>Delegated-Program Assistant</t>
  </si>
  <si>
    <t>Delegated-Program Assistant (RAP)</t>
  </si>
  <si>
    <t>Delegated-Resources Accountant</t>
  </si>
  <si>
    <t>Delegated-Resources Administrative Assistant</t>
  </si>
  <si>
    <t>Delegated-Resources Social Worker</t>
  </si>
  <si>
    <t>Delegated-Resources Social Worker Growth</t>
  </si>
  <si>
    <t>Delegated-SPO 24 Working Step</t>
  </si>
  <si>
    <t>Position Type</t>
  </si>
  <si>
    <t>Benchmark</t>
  </si>
  <si>
    <t>Integrated</t>
  </si>
  <si>
    <t>Layered-Over</t>
  </si>
  <si>
    <t>Unique</t>
  </si>
  <si>
    <t>Regular</t>
  </si>
  <si>
    <t>Casual/add'l hours</t>
  </si>
  <si>
    <t>Gender</t>
  </si>
  <si>
    <t>Female</t>
  </si>
  <si>
    <t>Male</t>
  </si>
  <si>
    <t>Y/N</t>
  </si>
  <si>
    <t>Payroll Vendor/System</t>
  </si>
  <si>
    <t>Subtotals:</t>
  </si>
  <si>
    <t>Grid 1</t>
  </si>
  <si>
    <t>Grid 2</t>
  </si>
  <si>
    <t>Grid Level 1
(Unique)</t>
  </si>
  <si>
    <t>Hourly Wage Rate</t>
  </si>
  <si>
    <t>#</t>
  </si>
  <si>
    <t>Active</t>
  </si>
  <si>
    <t>LTD</t>
  </si>
  <si>
    <t>WCB</t>
  </si>
  <si>
    <t>Maternity/
Parental
Leave</t>
  </si>
  <si>
    <t>Union
Leave</t>
  </si>
  <si>
    <t>Other
Leave</t>
  </si>
  <si>
    <t>Non-
Provincially
Funded
Active</t>
  </si>
  <si>
    <t>Schedule A2: Bargaining Unit</t>
  </si>
  <si>
    <t xml:space="preserve"> </t>
  </si>
  <si>
    <t>Non-
Provincially
Funded</t>
  </si>
  <si>
    <t>Provincially
Funded</t>
  </si>
  <si>
    <t>$/year</t>
  </si>
  <si>
    <t>Average
Annual
Salary per
Employee</t>
  </si>
  <si>
    <t>Gender of
Employee</t>
  </si>
  <si>
    <t>Position Type-Classification</t>
  </si>
  <si>
    <t>Wage Costs</t>
  </si>
  <si>
    <t>Schedule A3: Bargaining Unit</t>
  </si>
  <si>
    <t>ADP</t>
  </si>
  <si>
    <t>Payworks</t>
  </si>
  <si>
    <t>Quickbooks</t>
  </si>
  <si>
    <t>Avanti Software</t>
  </si>
  <si>
    <t>PayDirt</t>
  </si>
  <si>
    <t>Paymate</t>
  </si>
  <si>
    <t>Quadrant HR</t>
  </si>
  <si>
    <t>Adagio</t>
  </si>
  <si>
    <t>CanPay</t>
  </si>
  <si>
    <t>Telpay</t>
  </si>
  <si>
    <t>Easypay</t>
  </si>
  <si>
    <t>Altus Dynamics</t>
  </si>
  <si>
    <t>Microsoft Dynamics</t>
  </si>
  <si>
    <t>Non-Union</t>
  </si>
  <si>
    <t>Management
&amp; Excluded</t>
  </si>
  <si>
    <t>Bargaining
Unit</t>
  </si>
  <si>
    <t>Regular Full-Time</t>
  </si>
  <si>
    <t>Regular Part-Time</t>
  </si>
  <si>
    <t>Total Regular Hours</t>
  </si>
  <si>
    <t>Total Casual and Additional Hours</t>
  </si>
  <si>
    <t>Interior</t>
  </si>
  <si>
    <t>Fraser</t>
  </si>
  <si>
    <t>Vancouver Coastal</t>
  </si>
  <si>
    <t>Northern</t>
  </si>
  <si>
    <t>Vancouver Island</t>
  </si>
  <si>
    <t>hours</t>
  </si>
  <si>
    <t>Benefit Costs</t>
  </si>
  <si>
    <t>Pay at
Straight Time
Pay Rate</t>
  </si>
  <si>
    <t>Pay at
Premium
Pay Rate</t>
  </si>
  <si>
    <t>Working on Statutory Holiday</t>
  </si>
  <si>
    <t>All Other Overtime Pay</t>
  </si>
  <si>
    <t>Vacation &amp; Statutory Holiday In-Lieu Pay</t>
  </si>
  <si>
    <t>All Other Wage Costs</t>
  </si>
  <si>
    <t>Transportation Allowances</t>
  </si>
  <si>
    <t>Meal Allowances</t>
  </si>
  <si>
    <t>Other Expenses and Allowances</t>
  </si>
  <si>
    <t>CPP - Canada Pension Plan</t>
  </si>
  <si>
    <t>EI - Employment Insurance</t>
  </si>
  <si>
    <t>WCB - WorkSafeBC</t>
  </si>
  <si>
    <t>Statutory
Benefits</t>
  </si>
  <si>
    <t>EHC - Extended Health Care</t>
  </si>
  <si>
    <t>Dental</t>
  </si>
  <si>
    <t>Group Life</t>
  </si>
  <si>
    <t>LTD - Long-Term Disability</t>
  </si>
  <si>
    <t>Other Health &amp; Welfare Benefits</t>
  </si>
  <si>
    <t>Health &amp;
Welfare
Benefits</t>
  </si>
  <si>
    <t>MPP - Municipal Pension Plan</t>
  </si>
  <si>
    <t>Other Superannuation Plan</t>
  </si>
  <si>
    <t>Super-
annuation</t>
  </si>
  <si>
    <t>All Regular Hours</t>
  </si>
  <si>
    <t>All Casual and Additional Hours</t>
  </si>
  <si>
    <t>Meal Allowance</t>
  </si>
  <si>
    <t>Vehicle Allowance</t>
  </si>
  <si>
    <t>On Call</t>
  </si>
  <si>
    <t>Pay In Lieu of Benefits</t>
  </si>
  <si>
    <t>Compassionate Leave</t>
  </si>
  <si>
    <t>Special Leave</t>
  </si>
  <si>
    <t>Sick Leave Payout</t>
  </si>
  <si>
    <t>Shift Premiums</t>
  </si>
  <si>
    <t>Callback</t>
  </si>
  <si>
    <t>Required Certification</t>
  </si>
  <si>
    <t>Vacation</t>
  </si>
  <si>
    <t>Long Service Retirement Allowance</t>
  </si>
  <si>
    <t>Cellphone and Pager Reimbursement</t>
  </si>
  <si>
    <t>Seasonal Closure</t>
  </si>
  <si>
    <t>Qualification Differential</t>
  </si>
  <si>
    <t>Position Type - Classification</t>
  </si>
  <si>
    <t>&lt;26</t>
  </si>
  <si>
    <t>26-35</t>
  </si>
  <si>
    <t>36-45</t>
  </si>
  <si>
    <t>46-55</t>
  </si>
  <si>
    <t>56-65</t>
  </si>
  <si>
    <t>&gt;65</t>
  </si>
  <si>
    <t>&lt;1</t>
  </si>
  <si>
    <t>1-5</t>
  </si>
  <si>
    <t>6-10</t>
  </si>
  <si>
    <t>&gt;10</t>
  </si>
  <si>
    <t>Length of Service (Years)</t>
  </si>
  <si>
    <t>Age (Years)</t>
  </si>
  <si>
    <t>Region</t>
  </si>
  <si>
    <t>Vancouver
Coastal</t>
  </si>
  <si>
    <t>Vancouver
Island</t>
  </si>
  <si>
    <t>Demographic Information of Terminated Employees</t>
  </si>
  <si>
    <t>Sum Age</t>
  </si>
  <si>
    <t>Sum Gender</t>
  </si>
  <si>
    <t>Sum LOS</t>
  </si>
  <si>
    <t>Sum Region</t>
  </si>
  <si>
    <t>Diff Age</t>
  </si>
  <si>
    <t>Diff Gender</t>
  </si>
  <si>
    <t>Diff LOS</t>
  </si>
  <si>
    <t>Diff Region</t>
  </si>
  <si>
    <r>
      <t xml:space="preserve">Terminated
Employees
</t>
    </r>
    <r>
      <rPr>
        <sz val="10"/>
        <color rgb="FFFF0000"/>
        <rFont val="Calibri"/>
        <family val="2"/>
        <scheme val="minor"/>
      </rPr>
      <t>(Between Jan. 1
and Dec. 31)</t>
    </r>
  </si>
  <si>
    <r>
      <t xml:space="preserve">Vacant
Positions
</t>
    </r>
    <r>
      <rPr>
        <sz val="10"/>
        <color rgb="FFFF0000"/>
        <rFont val="Calibri"/>
        <family val="2"/>
        <scheme val="minor"/>
      </rPr>
      <t>(As of Dec. 31)</t>
    </r>
  </si>
  <si>
    <t>SurveyId</t>
  </si>
  <si>
    <t>Version</t>
  </si>
  <si>
    <t>&lt; 1 year</t>
  </si>
  <si>
    <t>1 to &lt; 2 years</t>
  </si>
  <si>
    <t>2 to &lt; 3 years</t>
  </si>
  <si>
    <t>3 to &lt; 4 years</t>
  </si>
  <si>
    <t>4 to &lt; 5 years</t>
  </si>
  <si>
    <t>5 to &lt; 6 years</t>
  </si>
  <si>
    <t>6 to &lt; 7 years</t>
  </si>
  <si>
    <t>7 to &lt; 8 years</t>
  </si>
  <si>
    <t>8 to &lt; 9 years</t>
  </si>
  <si>
    <t>9 to &lt; 10 years</t>
  </si>
  <si>
    <t>10 to &lt; 11 years</t>
  </si>
  <si>
    <t>11 to &lt; 12 years</t>
  </si>
  <si>
    <t>12 to &lt; 13 years</t>
  </si>
  <si>
    <t>13 to &lt; 14 years</t>
  </si>
  <si>
    <t>14 to &lt; 15 years</t>
  </si>
  <si>
    <t>15 to &lt; 16 years</t>
  </si>
  <si>
    <t>16 to &lt; 17 years</t>
  </si>
  <si>
    <t>17 to &lt; 18 years</t>
  </si>
  <si>
    <t>18 to &lt; 19 years</t>
  </si>
  <si>
    <t>19 to &lt; 20 years</t>
  </si>
  <si>
    <t>20 to &lt; 21 years</t>
  </si>
  <si>
    <t>21 to &lt; 22 years</t>
  </si>
  <si>
    <t>22 to &lt; 23 years</t>
  </si>
  <si>
    <t>23 to &lt; 24 years</t>
  </si>
  <si>
    <t>24 to &lt; 25 years</t>
  </si>
  <si>
    <t>25 to &lt; 26 years</t>
  </si>
  <si>
    <t>Total</t>
  </si>
  <si>
    <t>&lt; 20</t>
  </si>
  <si>
    <t>≥ 70</t>
  </si>
  <si>
    <t>Single Rate</t>
  </si>
  <si>
    <t>Couple Rate</t>
  </si>
  <si>
    <t>Family Rate</t>
  </si>
  <si>
    <t>Extended Health Care (EHC)</t>
  </si>
  <si>
    <t>Ineligible</t>
  </si>
  <si>
    <t>Participating Employees</t>
  </si>
  <si>
    <t>Non-Participating</t>
  </si>
  <si>
    <t>Casual</t>
  </si>
  <si>
    <t>ComVida</t>
  </si>
  <si>
    <t>Bargaining Unit</t>
  </si>
  <si>
    <t>Financial &amp; Technical</t>
  </si>
  <si>
    <t>Graduate Degrees &amp;
Licensed Professional(s)</t>
  </si>
  <si>
    <t>Counsellor &amp; Consultants
(Employment &amp; Vocational)</t>
  </si>
  <si>
    <t>Total Straight-
Time Payroll
Amount</t>
  </si>
  <si>
    <t>Total Number of Active Employees</t>
  </si>
  <si>
    <t>Paraprofessional
Classification</t>
  </si>
  <si>
    <t>Benchmark
Classification</t>
  </si>
  <si>
    <r>
      <t>Days</t>
    </r>
    <r>
      <rPr>
        <sz val="11"/>
        <color rgb="FFFF0000"/>
        <rFont val="Calibri"/>
        <family val="2"/>
        <scheme val="minor"/>
      </rPr>
      <t>*</t>
    </r>
  </si>
  <si>
    <r>
      <t>*</t>
    </r>
    <r>
      <rPr>
        <sz val="10"/>
        <rFont val="Calibri"/>
        <family val="2"/>
        <scheme val="minor"/>
      </rPr>
      <t>Days defined as calendar days (i.e., 7 days a week)</t>
    </r>
  </si>
  <si>
    <t>Education (return to school)</t>
  </si>
  <si>
    <t>Transfer/move to new community</t>
  </si>
  <si>
    <t>Retirement</t>
  </si>
  <si>
    <t>Other</t>
  </si>
  <si>
    <t>Paraprofessional
Classifications</t>
  </si>
  <si>
    <t>Benchmark
Classifications</t>
  </si>
  <si>
    <t>BCGEU - B.C. Government and Service Employees' Union</t>
  </si>
  <si>
    <t>CUPE - Canadian Union of Public Employees</t>
  </si>
  <si>
    <t>CLAC - Christian Labour Association of Canada</t>
  </si>
  <si>
    <t>CSWU - Construction and Specialized Workers' Union</t>
  </si>
  <si>
    <t>UFCW - United Food and Commercial Workers Canada</t>
  </si>
  <si>
    <t>SEIU - Service Employees International Union</t>
  </si>
  <si>
    <t>HSA - Health Sciences Association of BC</t>
  </si>
  <si>
    <t>HEU - Hospital Employees' Union</t>
  </si>
  <si>
    <t>BCNU - BC Nurses' Union</t>
  </si>
  <si>
    <t>USWA - United Steelworkers of America</t>
  </si>
  <si>
    <r>
      <t xml:space="preserve">Total
</t>
    </r>
    <r>
      <rPr>
        <sz val="10"/>
        <color rgb="FFFF0000"/>
        <rFont val="Calibri"/>
        <family val="2"/>
        <scheme val="minor"/>
      </rPr>
      <t>(Including
ED/CEO)</t>
    </r>
  </si>
  <si>
    <r>
      <t xml:space="preserve">Eligible
</t>
    </r>
    <r>
      <rPr>
        <sz val="10"/>
        <color rgb="FFFF0000"/>
        <rFont val="Calibri"/>
        <family val="2"/>
        <scheme val="minor"/>
      </rPr>
      <t>(Opted out)</t>
    </r>
  </si>
  <si>
    <r>
      <t xml:space="preserve">Classification
</t>
    </r>
    <r>
      <rPr>
        <sz val="10"/>
        <color rgb="FFFF0000"/>
        <rFont val="Calibri"/>
        <family val="2"/>
        <scheme val="minor"/>
      </rPr>
      <t>(For Unique positions, if none of the benchmark classifications in the drop-down menu applies, please type in the position title in "Classification 1" and then select the associated Grid Level.)</t>
    </r>
  </si>
  <si>
    <t>Grid Level 2
(Integrated)</t>
  </si>
  <si>
    <t>Delegated-Cultural Coordinator</t>
  </si>
  <si>
    <t>Delegated-Special Projects Officer</t>
  </si>
  <si>
    <t>Time to Fill Vacancies &amp; Reasons for Termination</t>
  </si>
  <si>
    <t>Other Provincial and Territorial Government(s)</t>
  </si>
  <si>
    <t>First Nations Health Authority</t>
  </si>
  <si>
    <t>26 to &lt; 27 years</t>
  </si>
  <si>
    <t>27 to &lt; 28 years</t>
  </si>
  <si>
    <t>28 to &lt; 29 years</t>
  </si>
  <si>
    <t>29 to &lt; 30 years</t>
  </si>
  <si>
    <t>30 to &lt; 31 years</t>
  </si>
  <si>
    <t>31 to &lt; 32 years</t>
  </si>
  <si>
    <t>32 to &lt; 33 years</t>
  </si>
  <si>
    <t>33 to &lt; 34 years</t>
  </si>
  <si>
    <t>34 to &lt; 35 years</t>
  </si>
  <si>
    <t>35 to &lt; 36 years</t>
  </si>
  <si>
    <t>36 to &lt; 37 years</t>
  </si>
  <si>
    <t>37 to &lt; 38 years</t>
  </si>
  <si>
    <t>38 to &lt; 39 years</t>
  </si>
  <si>
    <t>39 to &lt; 40 years</t>
  </si>
  <si>
    <t>40 to &lt; 41 years</t>
  </si>
  <si>
    <t>41 to &lt; 42 years</t>
  </si>
  <si>
    <t>42 to &lt; 43 years</t>
  </si>
  <si>
    <t>43 to &lt; 44 years</t>
  </si>
  <si>
    <t>44 to &lt; 45 years</t>
  </si>
  <si>
    <t>45 to &lt; 46 years</t>
  </si>
  <si>
    <t>46 to &lt; 47 years</t>
  </si>
  <si>
    <t>47 to &lt; 48 years</t>
  </si>
  <si>
    <t>48 to &lt; 49 years</t>
  </si>
  <si>
    <t>49 to &lt; 50 years</t>
  </si>
  <si>
    <t>50 to &lt; 51 years</t>
  </si>
  <si>
    <t>≥ 51 years</t>
  </si>
  <si>
    <t xml:space="preserve">
Regular
(FT/PT)
or
Casual/
additional
hours
</t>
  </si>
  <si>
    <t xml:space="preserve">
Standard
Hours
per Year
</t>
  </si>
  <si>
    <t xml:space="preserve">
Subtotals:
</t>
  </si>
  <si>
    <t xml:space="preserve">
Gender of
Employee
</t>
  </si>
  <si>
    <t>ED/CEO
Only</t>
  </si>
  <si>
    <t>Finance Manager</t>
  </si>
  <si>
    <t>Schedule E5: Bargaining Unit - Delegated</t>
  </si>
  <si>
    <t>Schedule A4: Bargaining Unit - Delegated</t>
  </si>
  <si>
    <t>Schedule A5: Bargaining Unit - Delegated</t>
  </si>
  <si>
    <t>Total Hours
Paid at
Straight Time
Pay Rate</t>
  </si>
  <si>
    <r>
      <t xml:space="preserve">Backfill
</t>
    </r>
    <r>
      <rPr>
        <sz val="10"/>
        <color rgb="FFFF0000"/>
        <rFont val="Calibri"/>
        <family val="2"/>
        <scheme val="minor"/>
      </rPr>
      <t>(Between Jan. 1 and Dec. 31)</t>
    </r>
  </si>
  <si>
    <t>Weighted Average Wage Rate Calculator</t>
  </si>
  <si>
    <t>Total Paid Straight Time Hours</t>
  </si>
  <si>
    <t>Weighted Average Wage Rate</t>
  </si>
  <si>
    <t>Paid Straight Time Hours</t>
  </si>
  <si>
    <t>Subtotal Wages</t>
  </si>
  <si>
    <t>Subtotal Hours</t>
  </si>
  <si>
    <t>Weighted Average</t>
  </si>
  <si>
    <t>Straight Time Wages</t>
  </si>
  <si>
    <t>Star Garden</t>
  </si>
  <si>
    <t>Paysavvy</t>
  </si>
  <si>
    <t>Accpac / Sage 300</t>
  </si>
  <si>
    <t>Simply Accounting / Sage 50</t>
  </si>
  <si>
    <t>All Other Paid Leave Hours</t>
  </si>
  <si>
    <t>Unpaid Sick Leave Hours</t>
  </si>
  <si>
    <t>Paid Education, Training, and Orientation Hours</t>
  </si>
  <si>
    <t>Management</t>
  </si>
  <si>
    <t>Excluded</t>
  </si>
  <si>
    <t>CSBT (Community Services Benefit Trust)</t>
  </si>
  <si>
    <t>FABP (Federation Association Benefit Plan)</t>
  </si>
  <si>
    <t>HBT (Health Benefit Trust)</t>
  </si>
  <si>
    <t>Total number of contracts:</t>
  </si>
  <si>
    <t>BC Gaming Grant</t>
  </si>
  <si>
    <t>Schedule Q1: Questions</t>
  </si>
  <si>
    <t>Group Benefit Provider</t>
  </si>
  <si>
    <t>Group benefit provider 1:</t>
  </si>
  <si>
    <t>Group benefit provider 2 (if applicable):</t>
  </si>
  <si>
    <t>Group benefit provider 3 (if applicable):</t>
  </si>
  <si>
    <t>Short Term Illness and Injury Plan</t>
  </si>
  <si>
    <t>Superior Benefits</t>
  </si>
  <si>
    <t>Don't know</t>
  </si>
  <si>
    <t>Stay in the social services sector</t>
  </si>
  <si>
    <t>PSPP - Public Sector Pension Plan</t>
  </si>
  <si>
    <t>Participation Status</t>
  </si>
  <si>
    <t>Benefit Type</t>
  </si>
  <si>
    <t>Long Term Disability (LTD)</t>
  </si>
  <si>
    <t>Pension or Retirement Plan</t>
  </si>
  <si>
    <t>Day Rate</t>
  </si>
  <si>
    <t>RRSP - Registered Retirement Savings Plan</t>
  </si>
  <si>
    <t>United Way Pension Plan</t>
  </si>
  <si>
    <t>Benchmark/
Integrated/
Layered-Over/
Unique/
Day Rate</t>
  </si>
  <si>
    <t>Bargaining Unit:</t>
  </si>
  <si>
    <t>Non-Union:</t>
  </si>
  <si>
    <t>Portability</t>
  </si>
  <si>
    <t>Behaviour Consultant</t>
  </si>
  <si>
    <t>Community Connector</t>
  </si>
  <si>
    <t>Emergency Shelter Worker</t>
  </si>
  <si>
    <t>Nurse</t>
  </si>
  <si>
    <t>Supervised Access Worker</t>
  </si>
  <si>
    <t>Administrative Assistant 3</t>
  </si>
  <si>
    <t>Administrative Assistant 4</t>
  </si>
  <si>
    <t>Administrative Assistant 2</t>
  </si>
  <si>
    <t>Administrative Assistant 1</t>
  </si>
  <si>
    <t>Indigenous Relations and Reconciliation</t>
  </si>
  <si>
    <t>Citizens' Services</t>
  </si>
  <si>
    <t>Social Development and Poverty Reduction</t>
  </si>
  <si>
    <t>Labour</t>
  </si>
  <si>
    <t>Public Safety and Solicitor General</t>
  </si>
  <si>
    <t>EFAP - Employee &amp; Family Assistance Program</t>
  </si>
  <si>
    <t>Employee &amp; Family Assistance Program (EFAP)</t>
  </si>
  <si>
    <t>Paid Vacation Hours</t>
  </si>
  <si>
    <r>
      <t xml:space="preserve">Total Casual Hours </t>
    </r>
    <r>
      <rPr>
        <sz val="9"/>
        <color rgb="FFFF0000"/>
        <rFont val="Calibri"/>
        <family val="2"/>
        <scheme val="minor"/>
      </rPr>
      <t>(Casual hours worked by casual employees)</t>
    </r>
  </si>
  <si>
    <t>%</t>
  </si>
  <si>
    <t>What % of the
total straight
time hours
were backfill?</t>
  </si>
  <si>
    <t>Payroll vendor/system 1:</t>
  </si>
  <si>
    <t>BC Transit</t>
  </si>
  <si>
    <t>Columbia Basin Trust</t>
  </si>
  <si>
    <t>Additional Hours</t>
  </si>
  <si>
    <t>Gender Diverse</t>
  </si>
  <si>
    <t>Gender
Diverse</t>
  </si>
  <si>
    <t>Legal Status</t>
  </si>
  <si>
    <t>Live-In Home Support Workers</t>
  </si>
  <si>
    <t>Licensed Child Care</t>
  </si>
  <si>
    <t>Incorporated Society</t>
  </si>
  <si>
    <t>Registered Company</t>
  </si>
  <si>
    <t>Sole Proprietor</t>
  </si>
  <si>
    <t>Non-Incorporated Partnership</t>
  </si>
  <si>
    <t>Employer Health Tax (EHT)</t>
  </si>
  <si>
    <t>EI Premium Reduction Program</t>
  </si>
  <si>
    <t>Professional, scientific and technical services</t>
  </si>
  <si>
    <t>Retail trade, accommodation and food services</t>
  </si>
  <si>
    <t>Finance, insurance and real estate</t>
  </si>
  <si>
    <t>Information, culture and recreation</t>
  </si>
  <si>
    <t>Transportation, warehousing and wholesale trade</t>
  </si>
  <si>
    <t>Manufacturing and construction</t>
  </si>
  <si>
    <t>Business, building and other support services</t>
  </si>
  <si>
    <t>Agriculture and natural resource development</t>
  </si>
  <si>
    <t>Indigenous Services</t>
  </si>
  <si>
    <t>CLBC Funding - Supplementary Question (If Applicable)</t>
  </si>
  <si>
    <t>BC Housing Funding - Supplementary Question (If Applicable)</t>
  </si>
  <si>
    <t>Public administration and other public sector</t>
  </si>
  <si>
    <t>Delegated-Family Preservation Coordinator</t>
  </si>
  <si>
    <t>Dietitian</t>
  </si>
  <si>
    <t>13-P-LPN</t>
  </si>
  <si>
    <t>16-P-RN</t>
  </si>
  <si>
    <t>16-P-OT</t>
  </si>
  <si>
    <t>16-P-PT</t>
  </si>
  <si>
    <t>Vacancy, Termination, and New Hires</t>
  </si>
  <si>
    <t>Attorney General</t>
  </si>
  <si>
    <t>Funding for
Union
Programs</t>
  </si>
  <si>
    <t>Funding for
Non-Union
Programs</t>
  </si>
  <si>
    <t>Total
Funding Amount</t>
  </si>
  <si>
    <t>Percentage of
Union
Funding</t>
  </si>
  <si>
    <t>Percentage of
Non-Union
Funding</t>
  </si>
  <si>
    <t>Percentage of
Total
Funding</t>
  </si>
  <si>
    <t>Number of
Union
Contracts</t>
  </si>
  <si>
    <t>Number of
Non-Union
Contracts</t>
  </si>
  <si>
    <t>Total Number
of Contracts</t>
  </si>
  <si>
    <t>Tourism, Arts, Culture and Sport</t>
  </si>
  <si>
    <t>14-P-LPN</t>
  </si>
  <si>
    <t>17-P-RN</t>
  </si>
  <si>
    <t>17-P-SLP</t>
  </si>
  <si>
    <t>18-P-SLP</t>
  </si>
  <si>
    <t>17-P-OT</t>
  </si>
  <si>
    <t>17-P-PT</t>
  </si>
  <si>
    <t>Provincial Funding as % of Total Funding</t>
  </si>
  <si>
    <t>Non-Provincial Funding as % of Total Funding</t>
  </si>
  <si>
    <t>Provincial Funding</t>
  </si>
  <si>
    <t>Non-Provincial Funding</t>
  </si>
  <si>
    <t>Community Justice</t>
  </si>
  <si>
    <t>Community Living Services</t>
  </si>
  <si>
    <t>Housing Services</t>
  </si>
  <si>
    <t>Immigrant Services</t>
  </si>
  <si>
    <t>Women's Services</t>
  </si>
  <si>
    <t>Child &amp; Family Services</t>
  </si>
  <si>
    <t>Service Subdivision</t>
  </si>
  <si>
    <t>Total Overtime Hours</t>
  </si>
  <si>
    <t>(Automatically calculated from the Home Schedule)</t>
  </si>
  <si>
    <t>Discharged for cause - Unspecified reason</t>
  </si>
  <si>
    <t>Resigned - Unspecified reason</t>
  </si>
  <si>
    <t>Resigned - Personal and/or family issues</t>
  </si>
  <si>
    <t>New Employer - Increase in hours of work</t>
  </si>
  <si>
    <t>New Employer - Better working conditions with new employer</t>
  </si>
  <si>
    <t>New Employer - Increase in wages/benefits with new employer</t>
  </si>
  <si>
    <t>New Employer - Unspecified reason</t>
  </si>
  <si>
    <t>Layoff - Program closure</t>
  </si>
  <si>
    <t>Layoff - Limited availability</t>
  </si>
  <si>
    <t>Layoff - Shortage of work</t>
  </si>
  <si>
    <t>Resigned - Health reasons</t>
  </si>
  <si>
    <t>Disability</t>
  </si>
  <si>
    <t>Death of the employee</t>
  </si>
  <si>
    <t>Agriculture and Food</t>
  </si>
  <si>
    <t>Education and Child Care</t>
  </si>
  <si>
    <t>Emergency Management and Climate Readiness</t>
  </si>
  <si>
    <t>Forests</t>
  </si>
  <si>
    <t>Post Secondary Education and Future Skills</t>
  </si>
  <si>
    <t>Water, Land and Resource Stewardship</t>
  </si>
  <si>
    <r>
      <t xml:space="preserve">New Hires External
</t>
    </r>
    <r>
      <rPr>
        <sz val="10"/>
        <color rgb="FFFF0000"/>
        <rFont val="Calibri"/>
        <family val="2"/>
        <scheme val="minor"/>
      </rPr>
      <t>(Between Jan. 1
and Dec. 31)</t>
    </r>
  </si>
  <si>
    <r>
      <t xml:space="preserve">New Hires Internal
</t>
    </r>
    <r>
      <rPr>
        <sz val="10"/>
        <color rgb="FFFF0000"/>
        <rFont val="Calibri"/>
        <family val="2"/>
        <scheme val="minor"/>
      </rPr>
      <t>(Between Jan. 1
and Dec. 31)</t>
    </r>
  </si>
  <si>
    <r>
      <t xml:space="preserve">Paid Sick Leave Hours </t>
    </r>
    <r>
      <rPr>
        <sz val="11"/>
        <color rgb="FFFF0000"/>
        <rFont val="Calibri"/>
        <family val="2"/>
        <scheme val="minor"/>
      </rPr>
      <t>(Regular)</t>
    </r>
  </si>
  <si>
    <r>
      <t xml:space="preserve">Paid Sick Leave Hours </t>
    </r>
    <r>
      <rPr>
        <sz val="11"/>
        <color rgb="FFFF0000"/>
        <rFont val="Calibri"/>
        <family val="2"/>
        <scheme val="minor"/>
      </rPr>
      <t>(Casual)</t>
    </r>
  </si>
  <si>
    <t>Regular Employees</t>
  </si>
  <si>
    <t>Casual Employees</t>
  </si>
  <si>
    <t>Recruitment Situation in the Past 2 Years</t>
  </si>
  <si>
    <t>likertAgree</t>
  </si>
  <si>
    <t>Strongly Agree</t>
  </si>
  <si>
    <t>Agree</t>
  </si>
  <si>
    <t>Neither Agree nor Disagree</t>
  </si>
  <si>
    <t>Disagree</t>
  </si>
  <si>
    <t>Strongly Disagree</t>
  </si>
  <si>
    <t>Special Projects Coordinator</t>
  </si>
  <si>
    <t>Home Share Manager</t>
  </si>
  <si>
    <t>Quality Manager</t>
  </si>
  <si>
    <t>Communications Specialist</t>
  </si>
  <si>
    <t>Property/Facility Manager</t>
  </si>
  <si>
    <t>Controller</t>
  </si>
  <si>
    <t>Finance/Accounting Assistant</t>
  </si>
  <si>
    <t>Payroll Manager</t>
  </si>
  <si>
    <t>Payroll Assistant</t>
  </si>
  <si>
    <t>Executive Assistant</t>
  </si>
  <si>
    <t>Fraser Health Authority</t>
  </si>
  <si>
    <t>Interior Health Authority</t>
  </si>
  <si>
    <t>Northern Health Authority</t>
  </si>
  <si>
    <t>Vancouver Coastal Health Authority</t>
  </si>
  <si>
    <t>Vancouver Island Health Authority</t>
  </si>
  <si>
    <t>Other Provincial Funding</t>
  </si>
  <si>
    <t>Yes</t>
  </si>
  <si>
    <t>No</t>
  </si>
  <si>
    <t>Retention Situation in the Past 2 Years</t>
  </si>
  <si>
    <t>ARE AUTOMATICALLY CALCULATED</t>
  </si>
  <si>
    <t xml:space="preserve">IMPORTANT: </t>
  </si>
  <si>
    <t>← (Automatically calculated) →</t>
  </si>
  <si>
    <t>listYesNo</t>
  </si>
  <si>
    <t>listServiceSubdivision</t>
  </si>
  <si>
    <t>listLegalStatus</t>
  </si>
  <si>
    <t>listPensionPlan</t>
  </si>
  <si>
    <t>listEmployeeGroup</t>
  </si>
  <si>
    <t>listBenefitProvider</t>
  </si>
  <si>
    <t>listManagementClassification</t>
  </si>
  <si>
    <t>listNonUnionClassification</t>
  </si>
  <si>
    <t>listPayrollVendorSystem</t>
  </si>
  <si>
    <t>listUnion</t>
  </si>
  <si>
    <t>listGender</t>
  </si>
  <si>
    <t>listStandardHoursPerYear</t>
  </si>
  <si>
    <t>listPositionType</t>
  </si>
  <si>
    <t>listEmploymentType</t>
  </si>
  <si>
    <t>Y</t>
  </si>
  <si>
    <t>listYN</t>
  </si>
  <si>
    <t>N</t>
  </si>
  <si>
    <t>Recruitment Situation in the Past Year</t>
  </si>
  <si>
    <t>Retention Situation in the Past Year</t>
  </si>
  <si>
    <r>
      <t xml:space="preserve">Total Hours Paid at Straight Time Pay Rate
</t>
    </r>
    <r>
      <rPr>
        <sz val="10"/>
        <color rgb="FFFF0000"/>
        <rFont val="Calibri"/>
        <family val="2"/>
        <scheme val="minor"/>
      </rPr>
      <t>(Include both worked and non-worked hours; exclude overtime hours.)</t>
    </r>
    <r>
      <rPr>
        <sz val="11"/>
        <color theme="1"/>
        <rFont val="Calibri"/>
        <family val="2"/>
        <scheme val="minor"/>
      </rPr>
      <t xml:space="preserve">
Between January 1, 2023 and December 31, 2023</t>
    </r>
  </si>
  <si>
    <r>
      <t xml:space="preserve">Number of Employees as of December 31, 2023
</t>
    </r>
    <r>
      <rPr>
        <sz val="10"/>
        <color rgb="FFFF0000"/>
        <rFont val="Calibri"/>
        <family val="2"/>
        <scheme val="minor"/>
      </rPr>
      <t>(For employees who are funded through both provincial and non-provincial sources, count only as Provincially Funded.)</t>
    </r>
  </si>
  <si>
    <r>
      <rPr>
        <sz val="14"/>
        <color theme="1"/>
        <rFont val="Calibri"/>
        <family val="2"/>
        <scheme val="minor"/>
      </rPr>
      <t>Seniority (Length of Service)</t>
    </r>
    <r>
      <rPr>
        <sz val="11"/>
        <color theme="1"/>
        <rFont val="Calibri"/>
        <family val="2"/>
        <scheme val="minor"/>
      </rPr>
      <t xml:space="preserve">
</t>
    </r>
    <r>
      <rPr>
        <sz val="10"/>
        <color rgb="FFFF0000"/>
        <rFont val="Calibri"/>
        <family val="2"/>
        <scheme val="minor"/>
      </rPr>
      <t>(As of December 31, 2023)</t>
    </r>
  </si>
  <si>
    <r>
      <rPr>
        <sz val="14"/>
        <color theme="1"/>
        <rFont val="Calibri"/>
        <family val="2"/>
        <scheme val="minor"/>
      </rPr>
      <t>Age &amp; Gender</t>
    </r>
    <r>
      <rPr>
        <sz val="11"/>
        <color theme="1"/>
        <rFont val="Calibri"/>
        <family val="2"/>
        <scheme val="minor"/>
      </rPr>
      <t xml:space="preserve">
</t>
    </r>
    <r>
      <rPr>
        <sz val="10"/>
        <color rgb="FFFF0000"/>
        <rFont val="Calibri"/>
        <family val="2"/>
        <scheme val="minor"/>
      </rPr>
      <t>(As of December 31, 2023)</t>
    </r>
  </si>
  <si>
    <r>
      <rPr>
        <sz val="14"/>
        <color theme="1"/>
        <rFont val="Calibri"/>
        <family val="2"/>
        <scheme val="minor"/>
      </rPr>
      <t>Group Benefit Participation</t>
    </r>
    <r>
      <rPr>
        <sz val="11"/>
        <color theme="1"/>
        <rFont val="Calibri"/>
        <family val="2"/>
        <scheme val="minor"/>
      </rPr>
      <t xml:space="preserve">
</t>
    </r>
    <r>
      <rPr>
        <sz val="10"/>
        <color rgb="FFFF0000"/>
        <rFont val="Calibri"/>
        <family val="2"/>
        <scheme val="minor"/>
      </rPr>
      <t>(As of December 31, 2023)</t>
    </r>
  </si>
  <si>
    <t>Paid Cultural, Ceremonial, and Spiritual Leave Hours</t>
  </si>
  <si>
    <r>
      <t xml:space="preserve">Number of Terminated Employees by Age, Gender, Length of Service, and Region
</t>
    </r>
    <r>
      <rPr>
        <sz val="10"/>
        <color rgb="FFFF0000"/>
        <rFont val="Calibri"/>
        <family val="2"/>
        <scheme val="minor"/>
      </rPr>
      <t>(Between January 1 and December 31, 2023)</t>
    </r>
  </si>
  <si>
    <r>
      <t xml:space="preserve">JJEP and Paraprofessional Wage Grid (Effective </t>
    </r>
    <r>
      <rPr>
        <b/>
        <sz val="12"/>
        <color theme="1"/>
        <rFont val="Calibri"/>
        <family val="2"/>
        <scheme val="minor"/>
      </rPr>
      <t>April 1, 2023</t>
    </r>
    <r>
      <rPr>
        <sz val="12"/>
        <color theme="1"/>
        <rFont val="Calibri"/>
        <family val="2"/>
        <scheme val="minor"/>
      </rPr>
      <t>)</t>
    </r>
  </si>
  <si>
    <r>
      <t xml:space="preserve">JJEP and Paraprofessional Grid Level by Classification (Effective </t>
    </r>
    <r>
      <rPr>
        <b/>
        <sz val="12"/>
        <color theme="1"/>
        <rFont val="Calibri"/>
        <family val="2"/>
        <scheme val="minor"/>
      </rPr>
      <t>April 1, 2023</t>
    </r>
    <r>
      <rPr>
        <sz val="12"/>
        <color theme="1"/>
        <rFont val="Calibri"/>
        <family val="2"/>
        <scheme val="minor"/>
      </rPr>
      <t>)</t>
    </r>
  </si>
  <si>
    <t>14-P-SCC</t>
  </si>
  <si>
    <t>16-P-RD</t>
  </si>
  <si>
    <r>
      <t xml:space="preserve">Indigenous Services Delegated Programs Wage Grid (Effective </t>
    </r>
    <r>
      <rPr>
        <b/>
        <sz val="12"/>
        <color theme="1"/>
        <rFont val="Calibri"/>
        <family val="2"/>
        <scheme val="minor"/>
      </rPr>
      <t>April 1, 2023</t>
    </r>
    <r>
      <rPr>
        <sz val="12"/>
        <color theme="1"/>
        <rFont val="Calibri"/>
        <family val="2"/>
        <scheme val="minor"/>
      </rPr>
      <t>)</t>
    </r>
  </si>
  <si>
    <r>
      <t xml:space="preserve">Summary of PCPSA BCGEU Salary Grid (Effective </t>
    </r>
    <r>
      <rPr>
        <b/>
        <sz val="12"/>
        <color theme="1"/>
        <rFont val="Calibri"/>
        <family val="2"/>
        <scheme val="minor"/>
      </rPr>
      <t>April 1, 2023</t>
    </r>
    <r>
      <rPr>
        <sz val="12"/>
        <color theme="1"/>
        <rFont val="Calibri"/>
        <family val="2"/>
        <scheme val="minor"/>
      </rPr>
      <t>)</t>
    </r>
  </si>
  <si>
    <r>
      <t xml:space="preserve">ENTER INFORMATION IN THE </t>
    </r>
    <r>
      <rPr>
        <b/>
        <sz val="11"/>
        <color theme="4"/>
        <rFont val="Calibri"/>
        <family val="2"/>
        <scheme val="minor"/>
      </rPr>
      <t>BLUE</t>
    </r>
    <r>
      <rPr>
        <b/>
        <sz val="11"/>
        <color theme="1"/>
        <rFont val="Calibri"/>
        <family val="2"/>
        <scheme val="minor"/>
      </rPr>
      <t xml:space="preserve">, </t>
    </r>
    <r>
      <rPr>
        <b/>
        <sz val="11"/>
        <color theme="6"/>
        <rFont val="Calibri"/>
        <family val="2"/>
        <scheme val="minor"/>
      </rPr>
      <t>GREEN</t>
    </r>
    <r>
      <rPr>
        <b/>
        <sz val="11"/>
        <color theme="1"/>
        <rFont val="Calibri"/>
        <family val="2"/>
        <scheme val="minor"/>
      </rPr>
      <t xml:space="preserve"> AND </t>
    </r>
    <r>
      <rPr>
        <b/>
        <sz val="11"/>
        <color rgb="FFFF0000"/>
        <rFont val="Calibri"/>
        <family val="2"/>
        <scheme val="minor"/>
      </rPr>
      <t>RED</t>
    </r>
    <r>
      <rPr>
        <b/>
        <sz val="11"/>
        <color theme="1"/>
        <rFont val="Calibri"/>
        <family val="2"/>
        <scheme val="minor"/>
      </rPr>
      <t xml:space="preserve"> CELLS ONLY</t>
    </r>
  </si>
  <si>
    <r>
      <t xml:space="preserve">BC School Districts </t>
    </r>
    <r>
      <rPr>
        <i/>
        <sz val="11"/>
        <color theme="1"/>
        <rFont val="Calibri"/>
        <family val="2"/>
        <scheme val="minor"/>
      </rPr>
      <t>(Calculated from Schedule H2)</t>
    </r>
  </si>
  <si>
    <t>Schedule R1: Recruitment and Retention</t>
  </si>
  <si>
    <r>
      <t xml:space="preserve">Demographic Information of </t>
    </r>
    <r>
      <rPr>
        <b/>
        <u/>
        <sz val="14"/>
        <color rgb="FFFF0000"/>
        <rFont val="Calibri"/>
        <family val="2"/>
        <scheme val="minor"/>
      </rPr>
      <t>Provincially Funded, Active Employees ONLY</t>
    </r>
  </si>
  <si>
    <t>Fundraising Manager</t>
  </si>
  <si>
    <t>Fundraising Specialist</t>
  </si>
  <si>
    <t>Maintenance Manager</t>
  </si>
  <si>
    <t>Top Operations Position</t>
  </si>
  <si>
    <t>Quality Specialist</t>
  </si>
  <si>
    <t>Contract Specialist/Administrator</t>
  </si>
  <si>
    <t>Finance Officer/Bookkeeper</t>
  </si>
  <si>
    <t>Human Resources Manager</t>
  </si>
  <si>
    <t>Human Resources Generalist</t>
  </si>
  <si>
    <t>Human Resources Specialist</t>
  </si>
  <si>
    <t>Human Resources Assistant</t>
  </si>
  <si>
    <t>Payroll Administrator/Specialist</t>
  </si>
  <si>
    <t>Office Manager/Administrative Supervisor</t>
  </si>
  <si>
    <t>Eff. Grid</t>
  </si>
  <si>
    <t>NPF STW</t>
  </si>
  <si>
    <t>PF STW</t>
  </si>
  <si>
    <t>5 Southeast Kootenay</t>
  </si>
  <si>
    <t>6 Rocky Mountain</t>
  </si>
  <si>
    <t>8 Kootenay Lake</t>
  </si>
  <si>
    <t>10 Arrow Lakes</t>
  </si>
  <si>
    <t>19 Revelstoke</t>
  </si>
  <si>
    <t>20 Kootenay-Columbia</t>
  </si>
  <si>
    <t>22 Vernon</t>
  </si>
  <si>
    <t>23 Central Okanagan</t>
  </si>
  <si>
    <t>27 Cariboo-Chilcotin</t>
  </si>
  <si>
    <t>28 Quesnel</t>
  </si>
  <si>
    <t>33 Chilliwack</t>
  </si>
  <si>
    <t>34 Abbotsford</t>
  </si>
  <si>
    <t>35 Langley</t>
  </si>
  <si>
    <t>36 Surrey</t>
  </si>
  <si>
    <t>37 Delta</t>
  </si>
  <si>
    <t>38 Richmond</t>
  </si>
  <si>
    <t>39 Vancouver</t>
  </si>
  <si>
    <t>40 New Westminster</t>
  </si>
  <si>
    <t>41 Burnaby</t>
  </si>
  <si>
    <t>42 Maple Ridge-Pitt Meadows</t>
  </si>
  <si>
    <t>43 Coquitlam</t>
  </si>
  <si>
    <t>44 North Vancouver</t>
  </si>
  <si>
    <t>45 West Vancouver</t>
  </si>
  <si>
    <t>46 Sunshine Coast</t>
  </si>
  <si>
    <t>47 Powell River</t>
  </si>
  <si>
    <t>49 Central Coast</t>
  </si>
  <si>
    <t>50 Haida Gwaii/Queen Charlotte</t>
  </si>
  <si>
    <t>51 Boundary</t>
  </si>
  <si>
    <t>52 Prince Rupert</t>
  </si>
  <si>
    <t>53 Okanagan Similkameen</t>
  </si>
  <si>
    <t>54 Bulkley Valley</t>
  </si>
  <si>
    <t>57 Prince George</t>
  </si>
  <si>
    <t>58 Nicola-Similkameen</t>
  </si>
  <si>
    <t>59 Peace River South</t>
  </si>
  <si>
    <t>60 Peace River North</t>
  </si>
  <si>
    <t>61 Greater Victoria</t>
  </si>
  <si>
    <t>62 Sooke</t>
  </si>
  <si>
    <t>63 Saanich</t>
  </si>
  <si>
    <t>64 Gulf Islands</t>
  </si>
  <si>
    <t>67 Okanagan Skaha</t>
  </si>
  <si>
    <t>68 Nanaimo-Ladysmith</t>
  </si>
  <si>
    <t>69 Qualicum</t>
  </si>
  <si>
    <t>71 Comox Valley</t>
  </si>
  <si>
    <t>72 Campbell River</t>
  </si>
  <si>
    <t>74 Gold Trail</t>
  </si>
  <si>
    <t>75 Mission</t>
  </si>
  <si>
    <t>78 Fraser-Cascade</t>
  </si>
  <si>
    <t>79 Cowichan Valley</t>
  </si>
  <si>
    <t>81 Fort Nelson</t>
  </si>
  <si>
    <t>82 Coast Mountains</t>
  </si>
  <si>
    <t>83 North Okanagan-Shuswap</t>
  </si>
  <si>
    <t>84 Vancouver Island West</t>
  </si>
  <si>
    <t>85 Vancouver Island North</t>
  </si>
  <si>
    <t>87 Stikine</t>
  </si>
  <si>
    <t>91 Nechako Lakes</t>
  </si>
  <si>
    <t>92 Nisga'a</t>
  </si>
  <si>
    <t>Agency Name(s) (Please type):</t>
  </si>
  <si>
    <t>14-P-IDC</t>
  </si>
  <si>
    <t>Executive</t>
  </si>
  <si>
    <t>Professional</t>
  </si>
  <si>
    <t>Administrative</t>
  </si>
  <si>
    <t>Executive Director/Chief Executive Officer</t>
  </si>
  <si>
    <t>Director of Finance/Chief Financial Officer</t>
  </si>
  <si>
    <t>Director of Human Resources/Chief Human Resources Officer</t>
  </si>
  <si>
    <t>Top Paraprofessional Position</t>
  </si>
  <si>
    <t>Program Director (Paraprofessional)</t>
  </si>
  <si>
    <t>Program Director (Non-Paraprofessional)</t>
  </si>
  <si>
    <t>Program Manager (Paraprofessional)</t>
  </si>
  <si>
    <t>Program Manager (Non-Paraprofessional)</t>
  </si>
  <si>
    <t>Program Supervisor/Team Leader (Non-Paraprofessional)</t>
  </si>
  <si>
    <t>Information Technology Manager</t>
  </si>
  <si>
    <t>Information Technology Specialist</t>
  </si>
  <si>
    <t>Schedule N1: Non-Union</t>
  </si>
  <si>
    <t>Schedule N2: Non-Union</t>
  </si>
  <si>
    <t>Schedule M1: Management</t>
  </si>
  <si>
    <t>Schedule M2: Management &amp; Excluded</t>
  </si>
  <si>
    <t>Schedule B1: Bargaining Unit</t>
  </si>
  <si>
    <t>Schedule B2: Bargaining Unit</t>
  </si>
  <si>
    <t>Schedule S1: Summary</t>
  </si>
  <si>
    <t>Schedule S2: Summary</t>
  </si>
  <si>
    <t>Schedule T1: Summary</t>
  </si>
  <si>
    <t>Schedule T2: Non-Union</t>
  </si>
  <si>
    <t>Schedule T3: Management</t>
  </si>
  <si>
    <t>Schedule T4: Bargaining Unit</t>
  </si>
  <si>
    <t>Management:</t>
  </si>
  <si>
    <t>Report Checklist</t>
  </si>
  <si>
    <t>Home Schedule</t>
  </si>
  <si>
    <t>Annual Funding by Funding Source</t>
  </si>
  <si>
    <t>Number of Contracts by Funding Source</t>
  </si>
  <si>
    <t>% of Funding for Compensation</t>
  </si>
  <si>
    <t>Schedule N2: Non-Union Demographics</t>
  </si>
  <si>
    <t>Schedule M2: Management Demographics</t>
  </si>
  <si>
    <t>Same as Schedules N1 and N2, if applicable.</t>
  </si>
  <si>
    <t>Schedules B1-B2: Bargaining Unit &amp; Demographics</t>
  </si>
  <si>
    <t>Schedule R1: Recruitment &amp; Retention Questions</t>
  </si>
  <si>
    <t>All classifications and hours filled</t>
  </si>
  <si>
    <t>Weighted Average Hourly Rate filled for each classification</t>
  </si>
  <si>
    <t>Active employees and terminated employees recorded</t>
  </si>
  <si>
    <t>All salaries and payroll amounts entered.</t>
  </si>
  <si>
    <t>Length of services for all Provincially-Funded, Active employees</t>
  </si>
  <si>
    <t>Age and gender for all Provincially-Funded, Active Employees</t>
  </si>
  <si>
    <t>Group Benefit Participation for all Provincially-Funded, Active Employees</t>
  </si>
  <si>
    <t>Schedules S1: Employees &amp; Hours Summary</t>
  </si>
  <si>
    <t>Active employees by region (middle left)</t>
  </si>
  <si>
    <t>Total full-time, part-time, and casual employees (top left)</t>
  </si>
  <si>
    <t>Active employees by union (bottom left, if applicable)</t>
  </si>
  <si>
    <t>Total overtime hours (top right)</t>
  </si>
  <si>
    <t>Sick leave and paid leave utilization (middle right)</t>
  </si>
  <si>
    <t>All sick leave wage costs (bottom right)</t>
  </si>
  <si>
    <t>Schedules S2: Employees &amp; Hours Summary</t>
  </si>
  <si>
    <t>Regular, casual, and additional hours for all employee groups (top right, automatically calculated)</t>
  </si>
  <si>
    <t>Total pay at premium rates for all employee groups</t>
  </si>
  <si>
    <t>Total pay at straight-time rate for all employee groups (automatically calculated)</t>
  </si>
  <si>
    <t>All other wage costs for all employee groups</t>
  </si>
  <si>
    <t>Expenses and allowances paid for all employee groups</t>
  </si>
  <si>
    <t>Stautory benefit costs for all employee groups</t>
  </si>
  <si>
    <t>Health and welfare benefits costs for all employee groups</t>
  </si>
  <si>
    <t>Pension and retirement plan costs for all employee groups</t>
  </si>
  <si>
    <t>Schedules T1:</t>
  </si>
  <si>
    <t>Average time to fill vacancies in days by Job Family</t>
  </si>
  <si>
    <t>Where do terminated employees go to work, if known</t>
  </si>
  <si>
    <t>Reasons for termination, if known</t>
  </si>
  <si>
    <t>Schedules T2-T4:</t>
  </si>
  <si>
    <t>Demographic breakdown of all terminated employees</t>
  </si>
  <si>
    <t>Ensure no red cells are present</t>
  </si>
  <si>
    <t>Funding from BC School District(s)</t>
  </si>
  <si>
    <t>Schedule H2: BC School District(s) &amp; Other Funding Sources</t>
  </si>
  <si>
    <t>Funding from other Non-Provincial funding sources</t>
  </si>
  <si>
    <t>All flow-through funding from other agencies</t>
  </si>
  <si>
    <t>Group benefit provider(s)</t>
  </si>
  <si>
    <t>Payroll vendor(s) or system(s)</t>
  </si>
  <si>
    <t>Pension or retirement plan(s)</t>
  </si>
  <si>
    <t>Short Term Illness and Injury Plan (STIIP)</t>
  </si>
  <si>
    <t>Submission Instructions</t>
  </si>
  <si>
    <r>
      <t xml:space="preserve">Please send your completed report to </t>
    </r>
    <r>
      <rPr>
        <b/>
        <u/>
        <sz val="11"/>
        <color rgb="FF0070C0"/>
        <rFont val="Calibri"/>
        <family val="2"/>
        <scheme val="minor"/>
      </rPr>
      <t>report@cssea.bc.ca</t>
    </r>
    <r>
      <rPr>
        <b/>
        <u/>
        <sz val="11"/>
        <color theme="1"/>
        <rFont val="Calibri"/>
        <family val="2"/>
        <scheme val="minor"/>
      </rPr>
      <t>.</t>
    </r>
  </si>
  <si>
    <t>Orientation Sessions</t>
  </si>
  <si>
    <t>Orientation sessions will be conducted throughout the province.</t>
  </si>
  <si>
    <r>
      <t xml:space="preserve">Register for a session at </t>
    </r>
    <r>
      <rPr>
        <b/>
        <u/>
        <sz val="11"/>
        <color rgb="FF0070C0"/>
        <rFont val="Calibri"/>
        <family val="2"/>
        <scheme val="minor"/>
      </rPr>
      <t>https://www.cssea.bc.ca/non-union-register/</t>
    </r>
  </si>
  <si>
    <t>These orientation sessions provide agencies with necessary information, walkthroughs, and tips to efficiently and effectively complete the report.</t>
  </si>
  <si>
    <r>
      <t xml:space="preserve">Additionally, phone support at </t>
    </r>
    <r>
      <rPr>
        <b/>
        <sz val="11"/>
        <color theme="1"/>
        <rFont val="Calibri"/>
        <family val="2"/>
        <scheme val="minor"/>
      </rPr>
      <t>1-855-625-3244</t>
    </r>
    <r>
      <rPr>
        <sz val="11"/>
        <color theme="1"/>
        <rFont val="Calibri"/>
        <family val="2"/>
        <scheme val="minor"/>
      </rPr>
      <t xml:space="preserve"> and email support at </t>
    </r>
    <r>
      <rPr>
        <b/>
        <u/>
        <sz val="11"/>
        <color rgb="FF0070C0"/>
        <rFont val="Calibri"/>
        <family val="2"/>
        <scheme val="minor"/>
      </rPr>
      <t>report@cssea.bc.ca</t>
    </r>
    <r>
      <rPr>
        <sz val="11"/>
        <color theme="1"/>
        <rFont val="Calibri"/>
        <family val="2"/>
        <scheme val="minor"/>
      </rPr>
      <t xml:space="preserve"> is available during the reporting period.</t>
    </r>
  </si>
  <si>
    <t>The government funder Contract or Program Managers will also be available to support as necessary.</t>
  </si>
  <si>
    <t>DATES AND LOCATIONS</t>
  </si>
  <si>
    <t>Date</t>
  </si>
  <si>
    <t>Time</t>
  </si>
  <si>
    <t>FOR MORE INFORMATION AND ASSISTANCE</t>
  </si>
  <si>
    <r>
      <t xml:space="preserve">For more information, please contact toll free at 1.855.625.3244 or email </t>
    </r>
    <r>
      <rPr>
        <b/>
        <u/>
        <sz val="11"/>
        <color rgb="FF0070C0"/>
        <rFont val="Calibri"/>
        <family val="2"/>
        <scheme val="minor"/>
      </rPr>
      <t>report@cssea.bc.ca</t>
    </r>
  </si>
  <si>
    <t>Other Non-Provincial Funding</t>
  </si>
  <si>
    <t>Title of person completing report:</t>
  </si>
  <si>
    <t>Vancouver</t>
  </si>
  <si>
    <t>Webinar 1</t>
  </si>
  <si>
    <t>City</t>
  </si>
  <si>
    <t>Place</t>
  </si>
  <si>
    <t>Victoria</t>
  </si>
  <si>
    <t>Nanaimo</t>
  </si>
  <si>
    <t>Webinar 2</t>
  </si>
  <si>
    <t>Virtual Session</t>
  </si>
  <si>
    <t>Surrey</t>
  </si>
  <si>
    <t>Cranbrook</t>
  </si>
  <si>
    <t>Webinar 3</t>
  </si>
  <si>
    <t>Castlegar</t>
  </si>
  <si>
    <t>Webinar 4</t>
  </si>
  <si>
    <t>Kamloops</t>
  </si>
  <si>
    <t>Vernon</t>
  </si>
  <si>
    <t>Dawson Creek</t>
  </si>
  <si>
    <t>Funding Sources</t>
  </si>
  <si>
    <t>Report all monies received from any and all sources.</t>
  </si>
  <si>
    <r>
      <t xml:space="preserve">WHITE, </t>
    </r>
    <r>
      <rPr>
        <b/>
        <sz val="11"/>
        <color theme="7"/>
        <rFont val="Calibri"/>
        <family val="2"/>
        <scheme val="minor"/>
      </rPr>
      <t>PURPLE</t>
    </r>
    <r>
      <rPr>
        <b/>
        <sz val="11"/>
        <color theme="1"/>
        <rFont val="Calibri"/>
        <family val="2"/>
        <scheme val="minor"/>
      </rPr>
      <t xml:space="preserve"> AND </t>
    </r>
    <r>
      <rPr>
        <b/>
        <sz val="11"/>
        <color theme="9"/>
        <rFont val="Calibri"/>
        <family val="2"/>
        <scheme val="minor"/>
      </rPr>
      <t>ORANGE</t>
    </r>
    <r>
      <rPr>
        <b/>
        <sz val="11"/>
        <color theme="1"/>
        <rFont val="Calibri"/>
        <family val="2"/>
        <scheme val="minor"/>
      </rPr>
      <t xml:space="preserve"> CELLS</t>
    </r>
  </si>
  <si>
    <t>Specify the legal status of the agency (Incorporated Society, Registered Company, Non-Incorporated Partnership, Sole Proprietor, or Other).</t>
  </si>
  <si>
    <t>CLBC Funded Employees (If Applicable)</t>
  </si>
  <si>
    <t>Select or enter the payroll vendor(s) and/or system(s). Choose multiple if applicable.</t>
  </si>
  <si>
    <t>Indicate services provided by the agency.</t>
  </si>
  <si>
    <t>Rate each statement from "Strongly Agree" to "Strongly Disagree.</t>
  </si>
  <si>
    <t>LTD
Leave</t>
  </si>
  <si>
    <t>WCB
Leave</t>
  </si>
  <si>
    <t xml:space="preserve">
Regular
(FT/PT)
or
Casual/
Additional
Hours
</t>
  </si>
  <si>
    <r>
      <t xml:space="preserve">Total Additional Hours </t>
    </r>
    <r>
      <rPr>
        <sz val="9"/>
        <color rgb="FFFF0000"/>
        <rFont val="Calibri"/>
        <family val="2"/>
        <scheme val="minor"/>
      </rPr>
      <t>(Additional hours worked by regular part-time employees)</t>
    </r>
  </si>
  <si>
    <t>Total Compensation Costs</t>
  </si>
  <si>
    <t xml:space="preserve">Total Funding Received </t>
  </si>
  <si>
    <r>
      <t xml:space="preserve">There is a problem in </t>
    </r>
    <r>
      <rPr>
        <b/>
        <u/>
        <sz val="11"/>
        <color theme="1"/>
        <rFont val="Calibri"/>
        <family val="2"/>
        <scheme val="minor"/>
      </rPr>
      <t>recruiting</t>
    </r>
    <r>
      <rPr>
        <sz val="11"/>
        <color theme="1"/>
        <rFont val="Calibri"/>
        <family val="2"/>
        <scheme val="minor"/>
      </rPr>
      <t xml:space="preserve"> Casual employees.</t>
    </r>
  </si>
  <si>
    <r>
      <rPr>
        <b/>
        <u/>
        <sz val="11"/>
        <color theme="1"/>
        <rFont val="Calibri"/>
        <family val="2"/>
        <scheme val="minor"/>
      </rPr>
      <t>Recruiting</t>
    </r>
    <r>
      <rPr>
        <sz val="11"/>
        <color theme="1"/>
        <rFont val="Calibri"/>
        <family val="2"/>
        <scheme val="minor"/>
      </rPr>
      <t xml:space="preserve"> Full-Time employees in the past 2 years has been difficult.</t>
    </r>
  </si>
  <si>
    <r>
      <rPr>
        <b/>
        <u/>
        <sz val="11"/>
        <color theme="1"/>
        <rFont val="Calibri"/>
        <family val="2"/>
        <scheme val="minor"/>
      </rPr>
      <t>Recruiting</t>
    </r>
    <r>
      <rPr>
        <sz val="11"/>
        <color theme="1"/>
        <rFont val="Calibri"/>
        <family val="2"/>
        <scheme val="minor"/>
      </rPr>
      <t xml:space="preserve"> Part-Time employees in the past 2 years has been difficult.</t>
    </r>
  </si>
  <si>
    <r>
      <rPr>
        <b/>
        <u/>
        <sz val="11"/>
        <color theme="1"/>
        <rFont val="Calibri"/>
        <family val="2"/>
        <scheme val="minor"/>
      </rPr>
      <t>Recruiting</t>
    </r>
    <r>
      <rPr>
        <sz val="11"/>
        <color theme="1"/>
        <rFont val="Calibri"/>
        <family val="2"/>
        <scheme val="minor"/>
      </rPr>
      <t xml:space="preserve"> Casual employees in the past 2 years has been difficult.</t>
    </r>
  </si>
  <si>
    <r>
      <t xml:space="preserve">There is a problem in </t>
    </r>
    <r>
      <rPr>
        <b/>
        <u/>
        <sz val="11"/>
        <color theme="1"/>
        <rFont val="Calibri"/>
        <family val="2"/>
        <scheme val="minor"/>
      </rPr>
      <t>retaining</t>
    </r>
    <r>
      <rPr>
        <sz val="11"/>
        <color theme="1"/>
        <rFont val="Calibri"/>
        <family val="2"/>
        <scheme val="minor"/>
      </rPr>
      <t xml:space="preserve"> Casual employees.</t>
    </r>
  </si>
  <si>
    <r>
      <rPr>
        <b/>
        <u/>
        <sz val="11"/>
        <color theme="1"/>
        <rFont val="Calibri"/>
        <family val="2"/>
        <scheme val="minor"/>
      </rPr>
      <t>Retaining</t>
    </r>
    <r>
      <rPr>
        <sz val="11"/>
        <color theme="1"/>
        <rFont val="Calibri"/>
        <family val="2"/>
        <scheme val="minor"/>
      </rPr>
      <t xml:space="preserve"> Full-Time employees in the past 2 years has been difficult.</t>
    </r>
  </si>
  <si>
    <r>
      <rPr>
        <b/>
        <u/>
        <sz val="11"/>
        <color theme="1"/>
        <rFont val="Calibri"/>
        <family val="2"/>
        <scheme val="minor"/>
      </rPr>
      <t>Retaining</t>
    </r>
    <r>
      <rPr>
        <sz val="11"/>
        <color theme="1"/>
        <rFont val="Calibri"/>
        <family val="2"/>
        <scheme val="minor"/>
      </rPr>
      <t xml:space="preserve"> Part-Time employees in the past 2 years has been difficult.</t>
    </r>
  </si>
  <si>
    <r>
      <rPr>
        <b/>
        <u/>
        <sz val="11"/>
        <color theme="1"/>
        <rFont val="Calibri"/>
        <family val="2"/>
        <scheme val="minor"/>
      </rPr>
      <t>Retaining</t>
    </r>
    <r>
      <rPr>
        <sz val="11"/>
        <color theme="1"/>
        <rFont val="Calibri"/>
        <family val="2"/>
        <scheme val="minor"/>
      </rPr>
      <t xml:space="preserve"> Casual employees in the past 2 years has been difficult.</t>
    </r>
  </si>
  <si>
    <t>Does the agency employ any live-in home support workers at a flat daily rate? Indicate Yes or No.</t>
  </si>
  <si>
    <t>Is the agency a licensed child care program provider in BC? Indicate Yes or No.</t>
  </si>
  <si>
    <t>Does the agency have a STIIP (Short Term Illness and Injury Plan) for each employee group? Please indicate Yes or No.</t>
  </si>
  <si>
    <t>See parameters here.</t>
  </si>
  <si>
    <t>AD&amp;D</t>
  </si>
  <si>
    <t>Employee Expenses and Allowances</t>
  </si>
  <si>
    <t>Energy and Climate Solutions</t>
  </si>
  <si>
    <t>Environment and Parks</t>
  </si>
  <si>
    <t>Housing and Municipal Affairs</t>
  </si>
  <si>
    <t>Infrastructure</t>
  </si>
  <si>
    <t>Transportation and Transit</t>
  </si>
  <si>
    <r>
      <rPr>
        <sz val="11"/>
        <rFont val="Calibri"/>
        <family val="2"/>
        <scheme val="minor"/>
      </rPr>
      <t>When regular employees move directly from another CSSEA-member employer, does your agency recognize her service with her previous employer and hours worked in the same or similar classification, for the purpose of vacation entitlement and to determine the appropriate increment step?</t>
    </r>
    <r>
      <rPr>
        <u/>
        <sz val="11"/>
        <color theme="10"/>
        <rFont val="Calibri"/>
        <family val="2"/>
        <scheme val="minor"/>
      </rPr>
      <t xml:space="preserve"> (Refer to Memorandum of Agreement (MOA) - Social Services Sector Retention and Portability Clause.)</t>
    </r>
  </si>
  <si>
    <r>
      <t xml:space="preserve">There is a problem in </t>
    </r>
    <r>
      <rPr>
        <b/>
        <u/>
        <sz val="11"/>
        <color theme="1"/>
        <rFont val="Calibri"/>
        <family val="2"/>
        <scheme val="minor"/>
      </rPr>
      <t>recruiting</t>
    </r>
    <r>
      <rPr>
        <sz val="11"/>
        <color theme="1"/>
        <rFont val="Calibri"/>
        <family val="2"/>
        <scheme val="minor"/>
      </rPr>
      <t xml:space="preserve"> Full-Time employees.</t>
    </r>
  </si>
  <si>
    <r>
      <t xml:space="preserve">There is a problem in </t>
    </r>
    <r>
      <rPr>
        <b/>
        <u/>
        <sz val="11"/>
        <color theme="1"/>
        <rFont val="Calibri"/>
        <family val="2"/>
        <scheme val="minor"/>
      </rPr>
      <t>recruiting</t>
    </r>
    <r>
      <rPr>
        <sz val="11"/>
        <color theme="1"/>
        <rFont val="Calibri"/>
        <family val="2"/>
        <scheme val="minor"/>
      </rPr>
      <t xml:space="preserve"> Part-Time employees.</t>
    </r>
  </si>
  <si>
    <r>
      <t xml:space="preserve">There is a problem in </t>
    </r>
    <r>
      <rPr>
        <b/>
        <u/>
        <sz val="11"/>
        <color theme="1"/>
        <rFont val="Calibri"/>
        <family val="2"/>
        <scheme val="minor"/>
      </rPr>
      <t>retaining</t>
    </r>
    <r>
      <rPr>
        <sz val="11"/>
        <color theme="1"/>
        <rFont val="Calibri"/>
        <family val="2"/>
        <scheme val="minor"/>
      </rPr>
      <t xml:space="preserve"> Full-Time employees.</t>
    </r>
  </si>
  <si>
    <r>
      <t xml:space="preserve">There is a problem in </t>
    </r>
    <r>
      <rPr>
        <b/>
        <u/>
        <sz val="11"/>
        <color theme="1"/>
        <rFont val="Calibri"/>
        <family val="2"/>
        <scheme val="minor"/>
      </rPr>
      <t>retaining</t>
    </r>
    <r>
      <rPr>
        <sz val="11"/>
        <color theme="1"/>
        <rFont val="Calibri"/>
        <family val="2"/>
        <scheme val="minor"/>
      </rPr>
      <t xml:space="preserve"> Part-Time employees.</t>
    </r>
  </si>
  <si>
    <t>Inclusion System</t>
  </si>
  <si>
    <t>Select or enter the group benefit provider(s). Choose multiple if applicable.</t>
  </si>
  <si>
    <r>
      <t>This schedule is required for the completion of the report. Please capture the</t>
    </r>
    <r>
      <rPr>
        <b/>
        <sz val="11"/>
        <color rgb="FFFF0000"/>
        <rFont val="Calibri"/>
        <family val="2"/>
        <scheme val="minor"/>
      </rPr>
      <t xml:space="preserve"> </t>
    </r>
    <r>
      <rPr>
        <b/>
        <u/>
        <sz val="11"/>
        <color rgb="FFFF0000"/>
        <rFont val="Calibri"/>
        <family val="2"/>
        <scheme val="minor"/>
      </rPr>
      <t>employer's costs.</t>
    </r>
    <r>
      <rPr>
        <sz val="11"/>
        <color rgb="FFFF0000"/>
        <rFont val="Calibri"/>
        <family val="2"/>
        <scheme val="minor"/>
      </rPr>
      <t xml:space="preserve"> If the value is 0, please enter 0.</t>
    </r>
  </si>
  <si>
    <t>Red-highlighted cells must be filled in.</t>
  </si>
  <si>
    <t xml:space="preserve">Terminated
Employees
</t>
  </si>
  <si>
    <t>Terminated
Employees</t>
  </si>
  <si>
    <r>
      <t xml:space="preserve">Total Provincial </t>
    </r>
    <r>
      <rPr>
        <b/>
        <sz val="12"/>
        <color theme="1"/>
        <rFont val="Calibri"/>
        <family val="2"/>
        <scheme val="minor"/>
      </rPr>
      <t>Funding</t>
    </r>
    <r>
      <rPr>
        <sz val="12"/>
        <color theme="1"/>
        <rFont val="Calibri"/>
        <family val="2"/>
        <scheme val="minor"/>
      </rPr>
      <t>:</t>
    </r>
  </si>
  <si>
    <r>
      <t xml:space="preserve">Total Non-Provincial </t>
    </r>
    <r>
      <rPr>
        <b/>
        <sz val="12"/>
        <color theme="1"/>
        <rFont val="Calibri"/>
        <family val="2"/>
        <scheme val="minor"/>
      </rPr>
      <t>Funding</t>
    </r>
    <r>
      <rPr>
        <sz val="12"/>
        <color theme="1"/>
        <rFont val="Calibri"/>
        <family val="2"/>
        <scheme val="minor"/>
      </rPr>
      <t>:</t>
    </r>
  </si>
  <si>
    <r>
      <t xml:space="preserve">Non-Provincial Compensation </t>
    </r>
    <r>
      <rPr>
        <b/>
        <sz val="12"/>
        <color theme="1"/>
        <rFont val="Calibri"/>
        <family val="2"/>
        <scheme val="minor"/>
      </rPr>
      <t>Exceeds by</t>
    </r>
    <r>
      <rPr>
        <sz val="12"/>
        <color theme="1"/>
        <rFont val="Calibri"/>
        <family val="2"/>
        <scheme val="minor"/>
      </rPr>
      <t>:</t>
    </r>
  </si>
  <si>
    <t>Provincial/Non-Provincial Funding and Compensation Calculator</t>
  </si>
  <si>
    <r>
      <t xml:space="preserve">Total Provincial </t>
    </r>
    <r>
      <rPr>
        <b/>
        <sz val="12"/>
        <color theme="1"/>
        <rFont val="Calibri"/>
        <family val="2"/>
        <scheme val="minor"/>
      </rPr>
      <t>Compensation Costs</t>
    </r>
    <r>
      <rPr>
        <sz val="12"/>
        <color theme="1"/>
        <rFont val="Calibri"/>
        <family val="2"/>
        <scheme val="minor"/>
      </rPr>
      <t>:</t>
    </r>
  </si>
  <si>
    <r>
      <t xml:space="preserve">Total Non-Provincial </t>
    </r>
    <r>
      <rPr>
        <b/>
        <sz val="12"/>
        <color theme="1"/>
        <rFont val="Calibri"/>
        <family val="2"/>
        <scheme val="minor"/>
      </rPr>
      <t>Compensation Costs</t>
    </r>
    <r>
      <rPr>
        <sz val="12"/>
        <color theme="1"/>
        <rFont val="Calibri"/>
        <family val="2"/>
        <scheme val="minor"/>
      </rPr>
      <t>:</t>
    </r>
  </si>
  <si>
    <r>
      <t>Provincial Compensation</t>
    </r>
    <r>
      <rPr>
        <b/>
        <sz val="12"/>
        <color theme="1"/>
        <rFont val="Calibri"/>
        <family val="2"/>
        <scheme val="minor"/>
      </rPr>
      <t xml:space="preserve"> Exceeds by:</t>
    </r>
  </si>
  <si>
    <t>Flow Through Funding from Other Provincially-Funded Agencies</t>
  </si>
  <si>
    <t>48 Sea To Sky</t>
  </si>
  <si>
    <t>73 Kamloops-Thompson</t>
  </si>
  <si>
    <t>93 Conseil Scolaire Francophone</t>
  </si>
  <si>
    <r>
      <t xml:space="preserve">Classification
</t>
    </r>
    <r>
      <rPr>
        <sz val="10"/>
        <color rgb="FFFF0000"/>
        <rFont val="Calibri"/>
        <family val="2"/>
        <scheme val="minor"/>
      </rPr>
      <t>(Enter the job title manually if it is not listed in the drop-down menu)</t>
    </r>
  </si>
  <si>
    <t>Compensation Costs Exceed Funding by:</t>
  </si>
  <si>
    <t>70 Pacific Rim-Port Alberni</t>
  </si>
  <si>
    <t>Immigrant &amp; Settlement Services</t>
  </si>
  <si>
    <r>
      <rPr>
        <b/>
        <u/>
        <sz val="10"/>
        <color theme="1"/>
        <rFont val="Calibri"/>
        <family val="2"/>
        <scheme val="minor"/>
      </rPr>
      <t>Hours</t>
    </r>
    <r>
      <rPr>
        <sz val="10"/>
        <color theme="1"/>
        <rFont val="Calibri"/>
        <family val="2"/>
        <scheme val="minor"/>
      </rPr>
      <t xml:space="preserve"> Paid at Straight Time</t>
    </r>
  </si>
  <si>
    <r>
      <t xml:space="preserve">Weighted Average </t>
    </r>
    <r>
      <rPr>
        <b/>
        <u/>
        <sz val="10"/>
        <color theme="1"/>
        <rFont val="Calibri"/>
        <family val="2"/>
        <scheme val="minor"/>
      </rPr>
      <t>Hourly Pay</t>
    </r>
  </si>
  <si>
    <t>JJEP Paraprofessional Classifications</t>
  </si>
  <si>
    <t>MJEP Management Classifications</t>
  </si>
  <si>
    <r>
      <rPr>
        <sz val="11"/>
        <rFont val="Calibri"/>
        <family val="2"/>
        <scheme val="minor"/>
      </rPr>
      <t xml:space="preserve">Does the agency provide to each employee group any of the following superior benefits, as outlined in </t>
    </r>
    <r>
      <rPr>
        <u/>
        <sz val="11"/>
        <color theme="10"/>
        <rFont val="Calibri"/>
        <family val="2"/>
        <scheme val="minor"/>
      </rPr>
      <t xml:space="preserve">MOA #2 Re: Superior Benefits and Provisions? </t>
    </r>
    <r>
      <rPr>
        <sz val="11"/>
        <rFont val="Calibri"/>
        <family val="2"/>
        <scheme val="minor"/>
      </rPr>
      <t>Please indicate Yes or No.</t>
    </r>
  </si>
  <si>
    <t>Does the agency utilize the employer EI Premium Reduction Program?</t>
  </si>
  <si>
    <t>Immix Group</t>
  </si>
  <si>
    <t>Ceridian / Dayforce</t>
  </si>
  <si>
    <t>Inactive</t>
  </si>
  <si>
    <t>Out of Province</t>
  </si>
  <si>
    <t>Total Expenses &amp; Allowances Paid</t>
  </si>
  <si>
    <t>Indicate how many of the CLBC funded new hires came from outside of the social services sector (leave blank if unable to answer or if not applicable).</t>
  </si>
  <si>
    <r>
      <t xml:space="preserve">Hours, Employee Count, and Additional Information
</t>
    </r>
    <r>
      <rPr>
        <sz val="11"/>
        <color rgb="FFFF0000"/>
        <rFont val="Calibri"/>
        <family val="2"/>
        <scheme val="minor"/>
      </rPr>
      <t xml:space="preserve">If an employee is funded through both Provincial and Non-Provincial sources, count as Provincially Funded. </t>
    </r>
    <r>
      <rPr>
        <b/>
        <u/>
        <sz val="11"/>
        <color rgb="FFFF0000"/>
        <rFont val="Calibri"/>
        <family val="2"/>
        <scheme val="minor"/>
      </rPr>
      <t>This schedule is required for the completion of the report.</t>
    </r>
  </si>
  <si>
    <t>Mining and Critical Minerals</t>
  </si>
  <si>
    <t>See parameters here</t>
  </si>
  <si>
    <t xml:space="preserve">Total Distribution of Flow Through Funding   </t>
  </si>
  <si>
    <t>listFunders</t>
  </si>
  <si>
    <t>Ministry of Agriculture and Food</t>
  </si>
  <si>
    <t>Ministry of Attorney General</t>
  </si>
  <si>
    <t>Ministry of Children and Family Development</t>
  </si>
  <si>
    <t>Ministry of Citizens' Services</t>
  </si>
  <si>
    <t>Ministry of Education and Child Care</t>
  </si>
  <si>
    <t>Ministry of Emergency Management and Climate Readiness</t>
  </si>
  <si>
    <t>Ministry of Energy and Climate Solutions</t>
  </si>
  <si>
    <t>Ministry of Environment and Parks</t>
  </si>
  <si>
    <t>Ministry of Finance</t>
  </si>
  <si>
    <t>Ministry of Forests</t>
  </si>
  <si>
    <t>Ministry of Health</t>
  </si>
  <si>
    <t>Ministry of Housing and Municipal Affairs</t>
  </si>
  <si>
    <t>Ministry of Indigenous Relations and Reconciliation</t>
  </si>
  <si>
    <t>Ministry of Infrastructure</t>
  </si>
  <si>
    <t>Ministry of Labour</t>
  </si>
  <si>
    <t>Ministry of Mining and Critical Minerals</t>
  </si>
  <si>
    <t>Ministry of Post Secondary Education and Future Skills</t>
  </si>
  <si>
    <t>Ministry of Public Safety and Solicitor General</t>
  </si>
  <si>
    <t>Ministry of Social Development and Poverty Reduction</t>
  </si>
  <si>
    <t>Ministry of Tourism, Arts, Culture and Sport</t>
  </si>
  <si>
    <t>Ministry of Transportation and Transit</t>
  </si>
  <si>
    <t>Ministry of Water, Land and Resource Stewardship</t>
  </si>
  <si>
    <t>BC School District 5 Southeast Kootenay</t>
  </si>
  <si>
    <t>BC School District 6 Rocky Mountain</t>
  </si>
  <si>
    <t>BC School District 8 Kootenay Lake</t>
  </si>
  <si>
    <t>BC School District 10 Arrow Lakes</t>
  </si>
  <si>
    <t>BC School District 19 Revelstoke</t>
  </si>
  <si>
    <t>BC School District 20 Kootenay-Columbia</t>
  </si>
  <si>
    <t>BC School District 22 Vernon</t>
  </si>
  <si>
    <t>BC School District 23 Central Okanagan</t>
  </si>
  <si>
    <t>BC School District 27 Cariboo-Chilcotin</t>
  </si>
  <si>
    <t>BC School District 28 Quesnel</t>
  </si>
  <si>
    <t>BC School District 33 Chilliwack</t>
  </si>
  <si>
    <t>BC School District 34 Abbotsford</t>
  </si>
  <si>
    <t>BC School District 35 Langley</t>
  </si>
  <si>
    <t>BC School District 36 Surrey</t>
  </si>
  <si>
    <t>BC School District 37 Delta</t>
  </si>
  <si>
    <t>BC School District 38 Richmond</t>
  </si>
  <si>
    <t>BC School District 39 Vancouver</t>
  </si>
  <si>
    <t>BC School District 40 New Westminster</t>
  </si>
  <si>
    <t>BC School District 41 Burnaby</t>
  </si>
  <si>
    <t>BC School District 42 Maple Ridge-Pitt Meadows</t>
  </si>
  <si>
    <t>BC School District 43 Coquitlam</t>
  </si>
  <si>
    <t>BC School District 44 North Vancouver</t>
  </si>
  <si>
    <t>BC School District 45 West Vancouver</t>
  </si>
  <si>
    <t>BC School District 46 Sunshine Coast</t>
  </si>
  <si>
    <t>BC School District 47 Powell River</t>
  </si>
  <si>
    <t>BC School District 48 Sea To Sky</t>
  </si>
  <si>
    <t>BC School District 49 Central Coast</t>
  </si>
  <si>
    <t>BC School District 50 Haida Gwaii/Queen Charlotte</t>
  </si>
  <si>
    <t>BC School District 51 Boundary</t>
  </si>
  <si>
    <t>BC School District 52 Prince Rupert</t>
  </si>
  <si>
    <t>BC School District 53 Okanagan Similkameen</t>
  </si>
  <si>
    <t>BC School District 54 Bulkley Valley</t>
  </si>
  <si>
    <t>BC School District 57 Prince George</t>
  </si>
  <si>
    <t>BC School District 58 Nicola-Similkameen</t>
  </si>
  <si>
    <t>BC School District 59 Peace River South</t>
  </si>
  <si>
    <t>BC School District 60 Peace River North</t>
  </si>
  <si>
    <t>BC School District 61 Greater Victoria</t>
  </si>
  <si>
    <t>BC School District 62 Sooke</t>
  </si>
  <si>
    <t>BC School District 63 Saanich</t>
  </si>
  <si>
    <t>BC School District 64 Gulf Islands</t>
  </si>
  <si>
    <t>BC School District 67 Okanagan Skaha</t>
  </si>
  <si>
    <t>BC School District 68 Nanaimo-Ladysmith</t>
  </si>
  <si>
    <t>BC School District 69 Qualicum</t>
  </si>
  <si>
    <t>BC School District 70 Pacific Rim-Port Alberni</t>
  </si>
  <si>
    <t>BC School District 71 Comox Valley</t>
  </si>
  <si>
    <t>BC School District 72 Campbell River</t>
  </si>
  <si>
    <t>BC School District 73 Kamloops-Thompson</t>
  </si>
  <si>
    <t>BC School District 74 Gold Trail</t>
  </si>
  <si>
    <t>BC School District 75 Mission</t>
  </si>
  <si>
    <t>BC School District 78 Fraser-Cascade</t>
  </si>
  <si>
    <t>BC School District 79 Cowichan Valley</t>
  </si>
  <si>
    <t>BC School District 81 Fort Nelson</t>
  </si>
  <si>
    <t>BC School District 82 Coast Mountains</t>
  </si>
  <si>
    <t>BC School District 83 North Okanagan-Shuswap</t>
  </si>
  <si>
    <t>BC School District 84 Vancouver Island West</t>
  </si>
  <si>
    <t>BC School District 85 Vancouver Island North</t>
  </si>
  <si>
    <t>BC School District 87 Stikine</t>
  </si>
  <si>
    <t>BC School District 91 Nechako Lakes</t>
  </si>
  <si>
    <t>BC School District 92 Nisga'a</t>
  </si>
  <si>
    <t>BC School District 93 Conseil Scolaire Francophone</t>
  </si>
  <si>
    <t>Distribution of Flow-Through Funding</t>
  </si>
  <si>
    <t>West Vancouver</t>
  </si>
  <si>
    <t>Burnaby</t>
  </si>
  <si>
    <t>Abbotsford</t>
  </si>
  <si>
    <t>2026 Compensation and Employee Turnover Report</t>
  </si>
  <si>
    <t>For the period of January 1, 2025 - December 31, 2025</t>
  </si>
  <si>
    <t>January 1, 2025 - December 31, 2025</t>
  </si>
  <si>
    <t>As of December 31, 2025</t>
  </si>
  <si>
    <t>Amount payable for the period of January 1 - December 31, 2025.  If inapplicable, please confirm via email upon submission.</t>
  </si>
  <si>
    <t>For agencies that distributed flow-through funding to other agencies in 2025, indicate the following:</t>
  </si>
  <si>
    <r>
      <t xml:space="preserve">For agencies funded by </t>
    </r>
    <r>
      <rPr>
        <b/>
        <u/>
        <sz val="11"/>
        <color theme="1"/>
        <rFont val="Calibri"/>
        <family val="2"/>
        <scheme val="minor"/>
      </rPr>
      <t>BC Housing</t>
    </r>
    <r>
      <rPr>
        <sz val="11"/>
        <color theme="1"/>
        <rFont val="Calibri"/>
        <family val="2"/>
        <scheme val="minor"/>
      </rPr>
      <t xml:space="preserve"> in 2025: Enter the percentage of the BC Housing funding for employee compensation.</t>
    </r>
  </si>
  <si>
    <r>
      <t xml:space="preserve">For agencies funded by </t>
    </r>
    <r>
      <rPr>
        <b/>
        <u/>
        <sz val="11"/>
        <color theme="1"/>
        <rFont val="Calibri"/>
        <family val="2"/>
        <scheme val="minor"/>
      </rPr>
      <t>Community Living BC</t>
    </r>
    <r>
      <rPr>
        <sz val="11"/>
        <color theme="1"/>
        <rFont val="Calibri"/>
        <family val="2"/>
        <scheme val="minor"/>
      </rPr>
      <t xml:space="preserve"> in 2025: Enter the total amount paid in 2025 to home share providers (not including user fees and oversight).</t>
    </r>
  </si>
  <si>
    <r>
      <t xml:space="preserve">For agencies funded by </t>
    </r>
    <r>
      <rPr>
        <b/>
        <u/>
        <sz val="11"/>
        <color theme="1"/>
        <rFont val="Calibri"/>
        <family val="2"/>
        <scheme val="minor"/>
      </rPr>
      <t>Community Living BC</t>
    </r>
    <r>
      <rPr>
        <sz val="11"/>
        <color theme="1"/>
        <rFont val="Calibri"/>
        <family val="2"/>
        <scheme val="minor"/>
      </rPr>
      <t xml:space="preserve"> in 2025: Indicate the number of new hires in 2025 that are in whole or in part funded by CLBC monies.</t>
    </r>
  </si>
  <si>
    <t>Indicate how many of the agency's new hires in 2025, both internal and external, provide services for CLBC programs.</t>
  </si>
  <si>
    <r>
      <t xml:space="preserve">Terminated
Employees
</t>
    </r>
    <r>
      <rPr>
        <sz val="10"/>
        <color rgb="FFFF0000"/>
        <rFont val="Calibri"/>
        <family val="2"/>
        <scheme val="minor"/>
      </rPr>
      <t>(Jan. 1 - Dec. 31, 2025)</t>
    </r>
  </si>
  <si>
    <r>
      <t xml:space="preserve">New Hires External
</t>
    </r>
    <r>
      <rPr>
        <sz val="10"/>
        <color rgb="FFFF0000"/>
        <rFont val="Calibri"/>
        <family val="2"/>
        <scheme val="minor"/>
      </rPr>
      <t>(Jan. 1 - Dec. 31, 2025)</t>
    </r>
  </si>
  <si>
    <r>
      <t xml:space="preserve">New Hires Internal
</t>
    </r>
    <r>
      <rPr>
        <sz val="10"/>
        <color rgb="FFFF0000"/>
        <rFont val="Calibri"/>
        <family val="2"/>
        <scheme val="minor"/>
      </rPr>
      <t>(Jan. 1 - Dec. 31, 2025)</t>
    </r>
  </si>
  <si>
    <r>
      <t xml:space="preserve">Backfill
</t>
    </r>
    <r>
      <rPr>
        <sz val="10"/>
        <color rgb="FFFF0000"/>
        <rFont val="Calibri"/>
        <family val="2"/>
        <scheme val="minor"/>
      </rPr>
      <t>(Jan. 1 - Dec. 31, 2025)</t>
    </r>
  </si>
  <si>
    <r>
      <t xml:space="preserve">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2025 - Dec. 31, 2025)</t>
    </r>
  </si>
  <si>
    <r>
      <rPr>
        <sz val="14"/>
        <color theme="1"/>
        <rFont val="Calibri"/>
        <family val="2"/>
        <scheme val="minor"/>
      </rPr>
      <t>Seniority (Length of Service)</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</si>
  <si>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Age &amp; Gender</t>
    </r>
    <r>
      <rPr>
        <sz val="11"/>
        <color theme="1"/>
        <rFont val="Calibri"/>
        <family val="2"/>
        <scheme val="minor"/>
      </rPr>
      <t xml:space="preserve">
</t>
    </r>
    <r>
      <rPr>
        <sz val="11"/>
        <color rgb="FFFF0000"/>
        <rFont val="Calibri"/>
        <family val="2"/>
        <scheme val="minor"/>
      </rPr>
      <t>(As of December 31, 2025)</t>
    </r>
  </si>
  <si>
    <r>
      <t xml:space="preserve">Salary Information, Total Straight Time Pay, and 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 Dec. 31, 2025)</t>
    </r>
  </si>
  <si>
    <t>Total Compensation Costs between January 1st, 2025 - December 31st, 2025</t>
  </si>
  <si>
    <r>
      <rPr>
        <sz val="14"/>
        <color theme="1"/>
        <rFont val="Calibri"/>
        <family val="2"/>
        <scheme val="minor"/>
      </rPr>
      <t>Average Time to Fill Vacancies</t>
    </r>
    <r>
      <rPr>
        <sz val="11"/>
        <color theme="1"/>
        <rFont val="Calibri"/>
        <family val="2"/>
        <scheme val="minor"/>
      </rPr>
      <t xml:space="preserve">
</t>
    </r>
    <r>
      <rPr>
        <sz val="11"/>
        <color rgb="FFFF0000"/>
        <rFont val="Calibri"/>
        <family val="2"/>
        <scheme val="minor"/>
      </rPr>
      <t>(Between January 1, 2025 - December 31, 2025)</t>
    </r>
  </si>
  <si>
    <r>
      <rPr>
        <sz val="14"/>
        <color theme="1"/>
        <rFont val="Calibri"/>
        <family val="2"/>
        <scheme val="minor"/>
      </rPr>
      <t>Reasons for Termination</t>
    </r>
    <r>
      <rPr>
        <sz val="11"/>
        <color theme="1"/>
        <rFont val="Calibri"/>
        <family val="2"/>
        <scheme val="minor"/>
      </rPr>
      <t xml:space="preserve">
</t>
    </r>
    <r>
      <rPr>
        <sz val="11"/>
        <color rgb="FFFF0000"/>
        <rFont val="Calibri"/>
        <family val="2"/>
        <scheme val="minor"/>
      </rPr>
      <t>(Between January 1, 2025 - December 31, 2025)</t>
    </r>
  </si>
  <si>
    <t>Jobs and Economic Growth</t>
  </si>
  <si>
    <r>
      <t xml:space="preserve">Total Regular and Casual Hours
</t>
    </r>
    <r>
      <rPr>
        <sz val="11"/>
        <color rgb="FFFF0000"/>
        <rFont val="Calibri"/>
        <family val="2"/>
        <scheme val="minor"/>
      </rPr>
      <t>(Jan. 1 - Dec. 31, 2025)</t>
    </r>
  </si>
  <si>
    <r>
      <t xml:space="preserve">Sick Leave and Paid Leave Hours
</t>
    </r>
    <r>
      <rPr>
        <sz val="11"/>
        <color rgb="FFFF0000"/>
        <rFont val="Calibri"/>
        <family val="2"/>
        <scheme val="minor"/>
      </rPr>
      <t>(Jan. 1 - Dec. 31, 2025)</t>
    </r>
  </si>
  <si>
    <r>
      <t xml:space="preserve">Total Paid Sick Leave Wage Costs
</t>
    </r>
    <r>
      <rPr>
        <sz val="11"/>
        <color rgb="FFFF0000"/>
        <rFont val="Calibri"/>
        <family val="2"/>
        <scheme val="minor"/>
      </rPr>
      <t>(Jan. 1 - Dec. 31, 2025)</t>
    </r>
  </si>
  <si>
    <r>
      <t xml:space="preserve">Number of Active Employees
</t>
    </r>
    <r>
      <rPr>
        <sz val="11"/>
        <color rgb="FFFF0000"/>
        <rFont val="Calibri"/>
        <family val="2"/>
        <scheme val="minor"/>
      </rPr>
      <t>(As of December 31, 2025)</t>
    </r>
  </si>
  <si>
    <r>
      <t xml:space="preserve">Number of Active Employees by Region
</t>
    </r>
    <r>
      <rPr>
        <sz val="11"/>
        <color rgb="FFFF0000"/>
        <rFont val="Calibri"/>
        <family val="2"/>
        <scheme val="minor"/>
      </rPr>
      <t>(As of December 31, 2025)</t>
    </r>
  </si>
  <si>
    <r>
      <t xml:space="preserve">Number of Active Employees by Union
</t>
    </r>
    <r>
      <rPr>
        <sz val="11"/>
        <color rgb="FFFF0000"/>
        <rFont val="Calibri"/>
        <family val="2"/>
        <scheme val="minor"/>
      </rPr>
      <t>(As of December 31, 2025)</t>
    </r>
  </si>
  <si>
    <r>
      <t xml:space="preserve">Number of Employees as of December 31, 2025
</t>
    </r>
    <r>
      <rPr>
        <sz val="10"/>
        <color rgb="FFFF0000"/>
        <rFont val="Calibri"/>
        <family val="2"/>
        <scheme val="minor"/>
      </rPr>
      <t>(For employees who are funded through both provincial and non-provincial sources, count the number of employees once as provincially funded)</t>
    </r>
  </si>
  <si>
    <t>BC School Districts</t>
  </si>
  <si>
    <t>Flow-Through Funding from Other Provincially-Funded Agencies</t>
  </si>
  <si>
    <t>Other Services</t>
  </si>
  <si>
    <t>Schedule H2: Flow-Through Funding and BC School Districts</t>
  </si>
  <si>
    <t>Please fill in all of the tables</t>
  </si>
  <si>
    <t>Select or enter the pension or retirement plan provided to each employee group.</t>
  </si>
  <si>
    <t>Backfill Rate</t>
  </si>
  <si>
    <t>Ministry of Jobs and Economic Growth</t>
  </si>
  <si>
    <t>Program Supervisor (Non-Paraprofessional)</t>
  </si>
  <si>
    <t xml:space="preserve">Classification
</t>
  </si>
  <si>
    <t>Backfill Rate by Classification</t>
  </si>
  <si>
    <t>New Employer - Promotion with new employer</t>
  </si>
  <si>
    <t>Funder Drop Down</t>
  </si>
  <si>
    <t>Funding Amount</t>
  </si>
  <si>
    <t>Total Hours Worked</t>
  </si>
  <si>
    <t>listFundersHome</t>
  </si>
  <si>
    <t>BC Housing Tenant Fees</t>
  </si>
  <si>
    <t>Ratio %</t>
  </si>
  <si>
    <t>Split Hours</t>
  </si>
  <si>
    <t>Please indicate the number of employees terminated for each reason.</t>
  </si>
  <si>
    <t>EXAMPLE</t>
  </si>
  <si>
    <t/>
  </si>
  <si>
    <t>Resigned - Low job satisifaction</t>
  </si>
  <si>
    <r>
      <t xml:space="preserve">Please indicate the </t>
    </r>
    <r>
      <rPr>
        <b/>
        <i/>
        <u/>
        <sz val="11"/>
        <color theme="9" tint="-0.249977111117893"/>
        <rFont val="Calibri"/>
        <family val="2"/>
        <scheme val="minor"/>
      </rPr>
      <t>total</t>
    </r>
    <r>
      <rPr>
        <b/>
        <i/>
        <sz val="11"/>
        <color theme="9" tint="-0.249977111117893"/>
        <rFont val="Calibri"/>
        <family val="2"/>
        <scheme val="minor"/>
      </rPr>
      <t xml:space="preserve"> number of hours worked by the employee or employees working this classification</t>
    </r>
  </si>
  <si>
    <t>Please indicate the sources of funding for the employee or employees working this classification</t>
  </si>
  <si>
    <r>
      <t xml:space="preserve">Where Do Terminated Employees Go to Work, as Far as You are Aware?
</t>
    </r>
    <r>
      <rPr>
        <sz val="11"/>
        <color rgb="FFFF0000"/>
        <rFont val="Calibri"/>
        <family val="2"/>
        <scheme val="minor"/>
      </rPr>
      <t>(Of all employees terminated between January 1 -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</si>
  <si>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</si>
  <si>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t>White cells are automatically calculated based on funding values from the Home Schedule</t>
  </si>
  <si>
    <r>
      <t xml:space="preserve">Classification
</t>
    </r>
    <r>
      <rPr>
        <b/>
        <sz val="10"/>
        <color rgb="FFFF0000"/>
        <rFont val="Calibri"/>
        <family val="2"/>
        <scheme val="minor"/>
      </rPr>
      <t>(Classifications auto-populate from Schedule B1)</t>
    </r>
  </si>
  <si>
    <r>
      <t xml:space="preserve">Classification
</t>
    </r>
    <r>
      <rPr>
        <b/>
        <sz val="10"/>
        <color rgb="FFFF0000"/>
        <rFont val="Calibri"/>
        <family val="2"/>
        <scheme val="minor"/>
      </rPr>
      <t>(Classifications auto-populate from Schedule M1)</t>
    </r>
  </si>
  <si>
    <r>
      <t xml:space="preserve">Classification
</t>
    </r>
    <r>
      <rPr>
        <b/>
        <sz val="10"/>
        <color rgb="FFFF0000"/>
        <rFont val="Calibri"/>
        <family val="2"/>
        <scheme val="minor"/>
      </rPr>
      <t>(Classifications auto-populate from Schedule N1)</t>
    </r>
  </si>
  <si>
    <r>
      <t xml:space="preserve">Please fill in the demographic information of the </t>
    </r>
    <r>
      <rPr>
        <b/>
        <sz val="12"/>
        <color rgb="FFFF0000"/>
        <rFont val="Calibri"/>
        <family val="2"/>
        <scheme val="minor"/>
      </rPr>
      <t>Provincially Funded, Active Non-Union employees only</t>
    </r>
    <r>
      <rPr>
        <sz val="12"/>
        <rFont val="Calibri"/>
        <family val="2"/>
        <scheme val="minor"/>
      </rPr>
      <t>. Do not include Non-Provincially Funded, Active Non-Union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</si>
  <si>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Bargaining Unit employees only</t>
    </r>
    <r>
      <rPr>
        <sz val="12"/>
        <rFont val="Calibri"/>
        <family val="2"/>
        <scheme val="minor"/>
      </rPr>
      <t>. Do not include Non-Provincially Funded, Active Bargaining Unit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</si>
  <si>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Management employees only.</t>
    </r>
    <r>
      <rPr>
        <sz val="12"/>
        <rFont val="Calibri"/>
        <family val="2"/>
        <scheme val="minor"/>
      </rPr>
      <t xml:space="preserve">
Exclude Active Management employees who were fully non-provincially funded. 
</t>
    </r>
    <r>
      <rPr>
        <b/>
        <sz val="12"/>
        <rFont val="Calibri"/>
        <family val="2"/>
        <scheme val="minor"/>
      </rPr>
      <t>If a Management employee was funded by both provincial and non-provincial sources, they must be included on this schedule.</t>
    </r>
    <r>
      <rPr>
        <sz val="12"/>
        <rFont val="Calibri"/>
        <family val="2"/>
        <scheme val="minor"/>
      </rPr>
      <t xml:space="preserve">
Please complete all tables. Seniority and Age &amp; Gender must be completed by all agencies. Group Benefit Participation must also be completed, unless the agency does not provide group benefits.</t>
    </r>
  </si>
  <si>
    <r>
      <rPr>
        <b/>
        <sz val="12"/>
        <color rgb="FFFF0000"/>
        <rFont val="Calibri"/>
        <family val="2"/>
        <scheme val="minor"/>
      </rPr>
      <t>Total cells will light up red if headcounts are misaligned.</t>
    </r>
    <r>
      <rPr>
        <sz val="12"/>
        <rFont val="Calibri"/>
        <family val="2"/>
        <scheme val="minor"/>
      </rPr>
      <t xml:space="preserve"> </t>
    </r>
    <r>
      <rPr>
        <b/>
        <sz val="12"/>
        <rFont val="Calibri"/>
        <family val="2"/>
        <scheme val="minor"/>
      </rPr>
      <t>Please ensure all headcounts align across the schedule to prevent this</t>
    </r>
    <r>
      <rPr>
        <sz val="12"/>
        <rFont val="Calibri"/>
        <family val="2"/>
        <scheme val="minor"/>
      </rPr>
      <t xml:space="preserve">. </t>
    </r>
    <r>
      <rPr>
        <b/>
        <sz val="12"/>
        <color rgb="FFFF0000"/>
        <rFont val="Calibri"/>
        <family val="2"/>
        <scheme val="minor"/>
      </rPr>
      <t xml:space="preserve">Reports with red cells will be sent back for corrections. </t>
    </r>
  </si>
  <si>
    <t>If the answer is yes, how many eligible employees have been credited with portable benefits between January 1 - December 31, 2025?</t>
  </si>
  <si>
    <t>Funder Hours Calculator</t>
  </si>
  <si>
    <t>Number of Employees as of December 31, 2025</t>
  </si>
  <si>
    <t>Expired work permit/change of status in Canada</t>
  </si>
  <si>
    <t>Amount Distributed ($)</t>
  </si>
  <si>
    <t>Recipient Agency Name</t>
  </si>
  <si>
    <r>
      <t xml:space="preserve">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
(Jan. 1, 2025 - Dec. 31, 2025)</t>
    </r>
  </si>
  <si>
    <r>
      <t xml:space="preserve">Number of Terminated Employees by Age, Gender, Length of Service, and Region
</t>
    </r>
    <r>
      <rPr>
        <sz val="11"/>
        <color rgb="FFFF0000"/>
        <rFont val="Calibri"/>
        <family val="2"/>
        <scheme val="minor"/>
      </rPr>
      <t xml:space="preserve">(Jan. 1 - Dec. 31, 2025) </t>
    </r>
  </si>
  <si>
    <r>
      <rPr>
        <sz val="14"/>
        <color theme="1"/>
        <rFont val="Calibri"/>
        <family val="2"/>
        <scheme val="minor"/>
      </rPr>
      <t>Group Benefit Participation Status (Headcount Only)</t>
    </r>
    <r>
      <rPr>
        <sz val="11"/>
        <color theme="1"/>
        <rFont val="Calibri"/>
        <family val="2"/>
        <scheme val="minor"/>
      </rPr>
      <t xml:space="preserve">
</t>
    </r>
    <r>
      <rPr>
        <sz val="11"/>
        <color rgb="FFFF0000"/>
        <rFont val="Calibri"/>
        <family val="2"/>
        <scheme val="minor"/>
      </rPr>
      <t>(As of December 31, 2025)</t>
    </r>
  </si>
  <si>
    <r>
      <t xml:space="preserve">Please submit the completed report to </t>
    </r>
    <r>
      <rPr>
        <u/>
        <sz val="12"/>
        <color rgb="FFFF0000"/>
        <rFont val="Calibri"/>
        <family val="2"/>
        <scheme val="minor"/>
      </rPr>
      <t>report@cssea.bc.ca</t>
    </r>
  </si>
  <si>
    <t>Funding Source</t>
  </si>
  <si>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</si>
  <si>
    <t>Classification change with same employer</t>
  </si>
  <si>
    <t>Vacancy and New Hires</t>
  </si>
  <si>
    <t>Does the agency provide extra staffing to other child care program providers? Indicate Yes or No.</t>
  </si>
  <si>
    <t xml:space="preserve">Does the agency employ any out-of-school care workers? Indicate Yes or No. </t>
  </si>
  <si>
    <t xml:space="preserve">If yes, how many out-of-school care workers were employed with the agency between January 1st – December 31st, 2025?  </t>
  </si>
  <si>
    <t>Child Care Services</t>
  </si>
  <si>
    <t>Monday, March 30</t>
  </si>
  <si>
    <t>10:00 am - 12:00 pm</t>
  </si>
  <si>
    <t>Woodland Room, Renfrew Centre</t>
  </si>
  <si>
    <t>Wednesday, April 1</t>
  </si>
  <si>
    <t>Room 507, Kwantlen Civic Plaza, 13485 
Central Avenue</t>
  </si>
  <si>
    <t>Wednesday, April 7</t>
  </si>
  <si>
    <t>1:00 pm - 3:00 pm</t>
  </si>
  <si>
    <t>Burnaby Public Library, 6100 Wilingdon Ave</t>
  </si>
  <si>
    <t>Thursday, April 9</t>
  </si>
  <si>
    <t>Room K151, Building K, UFV 
33780 King Rd. Abbotsford BC</t>
  </si>
  <si>
    <t>Thursday, April 14</t>
  </si>
  <si>
    <t>West Vancouver Community Centre, 2121 Marine Drive</t>
  </si>
  <si>
    <t>Wednesday, April 15</t>
  </si>
  <si>
    <t>Tuesday, April 21</t>
  </si>
  <si>
    <t>Delta Hotel Kamploops
540 Victoria St</t>
  </si>
  <si>
    <t>Wednesday, April 22</t>
  </si>
  <si>
    <t>TBD</t>
  </si>
  <si>
    <t xml:space="preserve">Kelowna </t>
  </si>
  <si>
    <t>Thursday, April 23</t>
  </si>
  <si>
    <t>Ramada by Wyndham
2170 Harvey Ave, Kelowna</t>
  </si>
  <si>
    <t>Tuesday, April 28</t>
  </si>
  <si>
    <t xml:space="preserve">Gabriola Room 237, Hotel Grand Pacific, 
463 Belleville Street </t>
  </si>
  <si>
    <t>Wednesday, April 29</t>
  </si>
  <si>
    <t>Departure Bay Room A/B, The Vancouver Island 
Conference Centre, 101 Gordon Street</t>
  </si>
  <si>
    <t>Courtney</t>
  </si>
  <si>
    <t>Thursday, April 30</t>
  </si>
  <si>
    <t>9:00 am - 11:00 am</t>
  </si>
  <si>
    <t>Copper Room, Crown Isle Resort,
399 Clubhouse Drive</t>
  </si>
  <si>
    <t>Wednesday, May 6</t>
  </si>
  <si>
    <t xml:space="preserve">Super 8 Hotel, 651 18 Street </t>
  </si>
  <si>
    <t>Thursday, May 7</t>
  </si>
  <si>
    <t>Tuesday, May 12</t>
  </si>
  <si>
    <t>Hunter Room, George Dawson Inn, 
11705 8th Street</t>
  </si>
  <si>
    <t>Thursday, May 14</t>
  </si>
  <si>
    <t xml:space="preserve">Prince George </t>
  </si>
  <si>
    <t>Wednesday, May 20</t>
  </si>
  <si>
    <t xml:space="preserve">Alder Boardroom, Ramada Hotel, 
444 George Street </t>
  </si>
  <si>
    <t>Thursday, May 28</t>
  </si>
  <si>
    <t>Van Horne Room, Prestige Rocky
Mountain Resort, 209 Van Horne South</t>
  </si>
  <si>
    <t>Tuesday, June 2</t>
  </si>
  <si>
    <t xml:space="preserve">Terrace
</t>
  </si>
  <si>
    <t>Thursday, June 4</t>
  </si>
  <si>
    <t>1:00PM - 3:00 pm</t>
  </si>
  <si>
    <t>Chinook Room, Best Western
Terrace Inn, 4553 Greig Avenue</t>
  </si>
  <si>
    <t>Webinar 5</t>
  </si>
  <si>
    <t>Tuesday, June 9</t>
  </si>
  <si>
    <t>Thursday, June 11</t>
  </si>
  <si>
    <r>
      <t>The deadline to submit the report is</t>
    </r>
    <r>
      <rPr>
        <b/>
        <sz val="11"/>
        <color theme="1"/>
        <rFont val="Calibri"/>
        <family val="2"/>
        <scheme val="minor"/>
      </rPr>
      <t xml:space="preserve"> June 30,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</si>
</sst>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4" formatCode="_-&quot;$&quot;* #,##0.00_-;\-&quot;$&quot;* #,##0.00_-;_-&quot;$&quot;* &quot;-&quot;??_-;_-@_-"/>
    <numFmt numFmtId="43" formatCode="_-* #,##0.00_-;\-* #,##0.00_-;_-* &quot;-&quot;??_-;_-@_-"/>
    <numFmt numFmtId="164" formatCode="&quot;$&quot;#,##0.00_);[Red]\(&quot;$&quot;#,##0.00\)"/>
    <numFmt numFmtId="165" formatCode="0.0%"/>
    <numFmt numFmtId="166" formatCode="0.0"/>
    <numFmt numFmtId="167" formatCode="#,##0.0"/>
    <numFmt numFmtId="168" formatCode="0.0000"/>
    <numFmt numFmtId="169" formatCode="&quot;$&quot;#,##0.00"/>
    <numFmt numFmtId="170" formatCode="_-* #,##0.0_-;\-* #,##0.0_-;_-* &quot;-&quot;??_-;_-@_-"/>
  </numFmts>
  <fonts count="56" x14ac:knownFonts="1">
    <font>
      <sz val="11"/>
      <color theme="1"/>
      <name val="Calibri"/>
      <family val="2"/>
      <scheme val="minor"/>
    </font>
    <font>
      <sz val="14"/>
      <color theme="1"/>
      <name val="Calibri"/>
      <family val="2"/>
      <scheme val="minor"/>
    </font>
    <font>
      <sz val="12"/>
      <color theme="1"/>
      <name val="Calibri"/>
      <family val="2"/>
      <scheme val="minor"/>
    </font>
    <font>
      <sz val="11"/>
      <color theme="0"/>
      <name val="Calibri"/>
      <family val="2"/>
      <scheme val="minor"/>
    </font>
    <font>
      <i/>
      <sz val="12"/>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name val="Calibri"/>
      <family val="2"/>
      <scheme val="minor"/>
    </font>
    <font>
      <sz val="10"/>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2"/>
      <color theme="1"/>
      <name val="Calibri"/>
      <family val="2"/>
      <scheme val="minor"/>
    </font>
    <font>
      <b/>
      <sz val="10"/>
      <color theme="1"/>
      <name val="Calibri"/>
      <family val="2"/>
      <scheme val="minor"/>
    </font>
    <font>
      <b/>
      <sz val="11"/>
      <color rgb="FFFA7D00"/>
      <name val="Calibri"/>
      <family val="2"/>
      <scheme val="minor"/>
    </font>
    <font>
      <i/>
      <sz val="10"/>
      <color theme="1"/>
      <name val="Calibri"/>
      <family val="2"/>
      <scheme val="minor"/>
    </font>
    <font>
      <b/>
      <sz val="14"/>
      <color theme="1"/>
      <name val="Calibri"/>
      <family val="2"/>
      <scheme val="minor"/>
    </font>
    <font>
      <sz val="9"/>
      <color theme="1"/>
      <name val="Calibri"/>
      <family val="2"/>
      <scheme val="minor"/>
    </font>
    <font>
      <sz val="9"/>
      <color rgb="FFFF0000"/>
      <name val="Calibri"/>
      <family val="2"/>
      <scheme val="minor"/>
    </font>
    <font>
      <b/>
      <u/>
      <sz val="11"/>
      <color theme="1"/>
      <name val="Calibri"/>
      <family val="2"/>
      <scheme val="minor"/>
    </font>
    <font>
      <u/>
      <sz val="11"/>
      <color theme="10"/>
      <name val="Calibri"/>
      <family val="2"/>
      <scheme val="minor"/>
    </font>
    <font>
      <sz val="11"/>
      <color theme="1"/>
      <name val="Calibri"/>
      <family val="2"/>
    </font>
    <font>
      <b/>
      <sz val="11"/>
      <color rgb="FFFF0000"/>
      <name val="Calibri"/>
      <family val="2"/>
      <scheme val="minor"/>
    </font>
    <font>
      <b/>
      <u/>
      <sz val="11"/>
      <color rgb="FFFF0000"/>
      <name val="Calibri"/>
      <family val="2"/>
      <scheme val="minor"/>
    </font>
    <font>
      <b/>
      <sz val="11"/>
      <color theme="1"/>
      <name val="Calibri"/>
      <family val="2"/>
      <scheme val="minor"/>
    </font>
    <font>
      <b/>
      <sz val="11"/>
      <color theme="7"/>
      <name val="Calibri"/>
      <family val="2"/>
      <scheme val="minor"/>
    </font>
    <font>
      <b/>
      <sz val="11"/>
      <color theme="4"/>
      <name val="Calibri"/>
      <family val="2"/>
      <scheme val="minor"/>
    </font>
    <font>
      <b/>
      <sz val="11"/>
      <color theme="6"/>
      <name val="Calibri"/>
      <family val="2"/>
      <scheme val="minor"/>
    </font>
    <font>
      <b/>
      <sz val="11"/>
      <color theme="9"/>
      <name val="Calibri"/>
      <family val="2"/>
      <scheme val="minor"/>
    </font>
    <font>
      <i/>
      <sz val="11"/>
      <color theme="1"/>
      <name val="Calibri"/>
      <family val="2"/>
      <scheme val="minor"/>
    </font>
    <font>
      <b/>
      <u/>
      <sz val="14"/>
      <color rgb="FFFF0000"/>
      <name val="Calibri"/>
      <family val="2"/>
      <scheme val="minor"/>
    </font>
    <font>
      <b/>
      <u/>
      <sz val="11"/>
      <color rgb="FF0070C0"/>
      <name val="Calibri"/>
      <family val="2"/>
      <scheme val="minor"/>
    </font>
    <font>
      <u/>
      <sz val="14"/>
      <color rgb="FFFF0000"/>
      <name val="Calibri"/>
      <family val="2"/>
      <scheme val="minor"/>
    </font>
    <font>
      <b/>
      <u/>
      <sz val="16"/>
      <color rgb="FFFF0000"/>
      <name val="Calibri"/>
      <family val="2"/>
      <scheme val="minor"/>
    </font>
    <font>
      <u/>
      <sz val="11"/>
      <color rgb="FFFF0000"/>
      <name val="Calibri"/>
      <family val="2"/>
      <scheme val="minor"/>
    </font>
    <font>
      <sz val="16"/>
      <color theme="1"/>
      <name val="Calibri"/>
      <family val="2"/>
      <scheme val="minor"/>
    </font>
    <font>
      <u/>
      <sz val="16"/>
      <color theme="1"/>
      <name val="Calibri"/>
      <family val="2"/>
      <scheme val="minor"/>
    </font>
    <font>
      <sz val="14.5"/>
      <color theme="1"/>
      <name val="Calibri"/>
      <family val="2"/>
      <scheme val="minor"/>
    </font>
    <font>
      <u/>
      <sz val="9"/>
      <color indexed="81"/>
      <name val="Tahoma"/>
      <family val="2"/>
    </font>
    <font>
      <b/>
      <u/>
      <sz val="9"/>
      <color indexed="81"/>
      <name val="Tahoma"/>
      <family val="2"/>
    </font>
    <font>
      <b/>
      <sz val="12"/>
      <name val="Calibri"/>
      <family val="2"/>
      <scheme val="minor"/>
    </font>
    <font>
      <b/>
      <u/>
      <sz val="10"/>
      <color theme="1"/>
      <name val="Calibri"/>
      <family val="2"/>
      <scheme val="minor"/>
    </font>
    <font>
      <b/>
      <sz val="10"/>
      <color rgb="FFFF0000"/>
      <name val="Calibri"/>
      <family val="2"/>
      <scheme val="minor"/>
    </font>
    <font>
      <sz val="14"/>
      <name val="Calibri"/>
      <family val="2"/>
      <scheme val="minor"/>
    </font>
    <font>
      <b/>
      <sz val="14"/>
      <color rgb="FFFF0000"/>
      <name val="Calibri"/>
      <family val="2"/>
      <scheme val="minor"/>
    </font>
    <font>
      <sz val="11"/>
      <color theme="1"/>
      <name val="Calibri"/>
      <family val="2"/>
      <scheme val="minor"/>
    </font>
    <font>
      <b/>
      <i/>
      <sz val="11"/>
      <color theme="9" tint="-0.249977111117893"/>
      <name val="Calibri"/>
      <family val="2"/>
      <scheme val="minor"/>
    </font>
    <font>
      <b/>
      <i/>
      <u/>
      <sz val="11"/>
      <color theme="9" tint="-0.249977111117893"/>
      <name val="Calibri"/>
      <family val="2"/>
      <scheme val="minor"/>
    </font>
    <font>
      <b/>
      <sz val="11"/>
      <color theme="9" tint="-0.249977111117893"/>
      <name val="Calibri"/>
      <family val="2"/>
      <scheme val="minor"/>
    </font>
    <font>
      <u/>
      <sz val="14"/>
      <name val="Calibri"/>
      <family val="2"/>
      <scheme val="minor"/>
    </font>
    <font>
      <b/>
      <i/>
      <u/>
      <sz val="14"/>
      <color theme="9" tint="-0.249977111117893"/>
      <name val="Calibri"/>
      <family val="2"/>
      <scheme val="minor"/>
    </font>
    <font>
      <sz val="12"/>
      <name val="Calibri"/>
      <family val="2"/>
      <scheme val="minor"/>
    </font>
    <font>
      <b/>
      <sz val="12"/>
      <color rgb="FFFF0000"/>
      <name val="Calibri"/>
      <family val="2"/>
      <scheme val="minor"/>
    </font>
    <font>
      <u/>
      <sz val="12"/>
      <color rgb="FFFF0000"/>
      <name val="Calibri"/>
      <family val="2"/>
      <scheme val="minor"/>
    </font>
  </fonts>
  <fills count="22">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2F2F2"/>
      </patternFill>
    </fill>
    <fill>
      <patternFill patternType="solid">
        <fgColor theme="6"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B8CCE4"/>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CC2E5"/>
        <bgColor indexed="64"/>
      </patternFill>
    </fill>
    <fill>
      <patternFill patternType="solid">
        <fgColor theme="1" tint="0.499984740745262"/>
        <bgColor indexed="64"/>
      </patternFill>
    </fill>
    <fill>
      <patternFill patternType="solid">
        <fgColor rgb="FFE4E4E4"/>
        <bgColor indexed="64"/>
      </patternFill>
    </fill>
    <fill>
      <patternFill patternType="solid">
        <fgColor theme="0" tint="-4.9989318521683403E-2"/>
        <bgColor indexed="64"/>
      </patternFill>
    </fill>
    <fill>
      <patternFill patternType="solid">
        <fgColor rgb="FFFFFFFF"/>
        <bgColor indexed="64"/>
      </patternFill>
    </fill>
  </fills>
  <borders count="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6" fillId="10" borderId="79" applyNumberFormat="0" applyAlignment="0" applyProtection="0"/>
    <xf numFmtId="0" fontId="22" fillId="0" borderId="0" applyNumberForma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9" fontId="47" fillId="0" borderId="0" applyFont="0" applyFill="0" applyBorder="0" applyAlignment="0" applyProtection="0"/>
  </cellStyleXfs>
  <cellXfs count="1434">
    <xf numFmtId="0" fontId="0" fillId="0" borderId="0" xfId="0"/>
    <xf numFmtId="0" fontId="0" fillId="2" borderId="0" xfId="0" applyFill="1" applyProtection="1"/>
    <xf numFmtId="0" fontId="0" fillId="3" borderId="0" xfId="0" applyFill="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4" xfId="0" applyFill="1" applyBorder="1" applyProtection="1"/>
    <xf numFmtId="0" fontId="0" fillId="4" borderId="0" xfId="0" applyFill="1" applyProtection="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48" xfId="0" applyFont="1" applyFill="1" applyBorder="1" applyAlignment="1">
      <alignment horizontal="left" vertical="center"/>
    </xf>
    <xf numFmtId="0" fontId="4" fillId="3" borderId="53" xfId="0" applyFont="1"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1" xfId="0" applyFill="1" applyBorder="1" applyAlignment="1">
      <alignment horizontal="left" vertical="center"/>
    </xf>
    <xf numFmtId="0" fontId="3" fillId="8" borderId="0" xfId="0" applyFont="1" applyFill="1" applyAlignment="1">
      <alignment horizontal="center"/>
    </xf>
    <xf numFmtId="0" fontId="0" fillId="3" borderId="1" xfId="0" applyFont="1" applyFill="1" applyBorder="1" applyAlignment="1">
      <alignment horizontal="left" vertical="center" wrapText="1"/>
    </xf>
    <xf numFmtId="0" fontId="5" fillId="4" borderId="0" xfId="0" applyFont="1" applyFill="1" applyProtection="1"/>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45"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45" xfId="0" applyFont="1" applyFill="1" applyBorder="1" applyAlignment="1">
      <alignment horizontal="center" vertical="center"/>
    </xf>
    <xf numFmtId="0" fontId="6" fillId="3" borderId="50" xfId="0" applyFont="1" applyFill="1" applyBorder="1" applyAlignment="1">
      <alignment horizontal="center" vertical="center"/>
    </xf>
    <xf numFmtId="0" fontId="0" fillId="3" borderId="11" xfId="0" applyFont="1" applyFill="1" applyBorder="1" applyAlignment="1">
      <alignment vertical="center" shrinkToFit="1"/>
    </xf>
    <xf numFmtId="0" fontId="0" fillId="3" borderId="12" xfId="0" applyFont="1" applyFill="1" applyBorder="1" applyAlignment="1">
      <alignment vertical="center" shrinkToFit="1"/>
    </xf>
    <xf numFmtId="0" fontId="0" fillId="3" borderId="22" xfId="0" applyFont="1" applyFill="1" applyBorder="1" applyAlignment="1">
      <alignment horizontal="center" vertical="center" shrinkToFit="1"/>
    </xf>
    <xf numFmtId="0" fontId="0" fillId="3" borderId="13" xfId="0" applyFont="1" applyFill="1" applyBorder="1" applyAlignment="1">
      <alignment vertical="center" shrinkToFit="1"/>
    </xf>
    <xf numFmtId="0" fontId="0" fillId="3" borderId="14" xfId="0" applyFont="1" applyFill="1" applyBorder="1" applyAlignment="1">
      <alignment vertical="center" shrinkToFit="1"/>
    </xf>
    <xf numFmtId="0" fontId="0" fillId="3" borderId="23" xfId="0" applyFont="1" applyFill="1" applyBorder="1" applyAlignment="1">
      <alignment horizontal="center" vertical="center" shrinkToFit="1"/>
    </xf>
    <xf numFmtId="0" fontId="0" fillId="2" borderId="0" xfId="0" applyFont="1" applyFill="1" applyAlignment="1">
      <alignment vertical="center"/>
    </xf>
    <xf numFmtId="0" fontId="0" fillId="3" borderId="0" xfId="0" applyFont="1" applyFill="1" applyAlignment="1">
      <alignment vertical="center"/>
    </xf>
    <xf numFmtId="0" fontId="0" fillId="4" borderId="0" xfId="0" applyFont="1" applyFill="1" applyAlignment="1">
      <alignment vertical="center"/>
    </xf>
    <xf numFmtId="0" fontId="0" fillId="4" borderId="0" xfId="0" applyFont="1" applyFill="1" applyBorder="1" applyAlignment="1">
      <alignment horizontal="center" vertical="center"/>
    </xf>
    <xf numFmtId="0" fontId="0" fillId="4" borderId="0" xfId="0" applyFont="1" applyFill="1" applyAlignment="1">
      <alignment horizontal="center" vertical="center"/>
    </xf>
    <xf numFmtId="0" fontId="0" fillId="3" borderId="0" xfId="0" applyFont="1" applyFill="1" applyBorder="1" applyAlignment="1">
      <alignment horizontal="center" vertical="center"/>
    </xf>
    <xf numFmtId="0" fontId="6" fillId="3" borderId="42"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49" xfId="0" applyFont="1" applyFill="1" applyBorder="1" applyAlignment="1">
      <alignment horizontal="center" vertical="center"/>
    </xf>
    <xf numFmtId="0" fontId="6" fillId="3" borderId="30" xfId="0" applyFont="1" applyFill="1" applyBorder="1" applyAlignment="1">
      <alignment horizontal="center" vertical="center"/>
    </xf>
    <xf numFmtId="0" fontId="0" fillId="5" borderId="61" xfId="0" applyFont="1" applyFill="1" applyBorder="1" applyAlignment="1" applyProtection="1">
      <alignment vertical="center" shrinkToFit="1"/>
      <protection locked="0"/>
    </xf>
    <xf numFmtId="8" fontId="0" fillId="6" borderId="61" xfId="0" applyNumberFormat="1" applyFont="1" applyFill="1" applyBorder="1" applyAlignment="1" applyProtection="1">
      <alignment horizontal="center" vertical="center" shrinkToFit="1"/>
      <protection locked="0"/>
    </xf>
    <xf numFmtId="8" fontId="0" fillId="6" borderId="56" xfId="0" applyNumberFormat="1" applyFont="1" applyFill="1" applyBorder="1" applyAlignment="1" applyProtection="1">
      <alignment horizontal="center" vertical="center" shrinkToFit="1"/>
      <protection locked="0"/>
    </xf>
    <xf numFmtId="0" fontId="0" fillId="5" borderId="62" xfId="0" applyFont="1" applyFill="1" applyBorder="1" applyAlignment="1" applyProtection="1">
      <alignment vertical="center" shrinkToFit="1"/>
      <protection locked="0"/>
    </xf>
    <xf numFmtId="8" fontId="0" fillId="6" borderId="62" xfId="0" applyNumberFormat="1" applyFont="1" applyFill="1" applyBorder="1" applyAlignment="1" applyProtection="1">
      <alignment horizontal="center" vertical="center" shrinkToFit="1"/>
      <protection locked="0"/>
    </xf>
    <xf numFmtId="8" fontId="0" fillId="6" borderId="57" xfId="0" applyNumberFormat="1" applyFont="1" applyFill="1" applyBorder="1" applyAlignment="1" applyProtection="1">
      <alignment horizontal="center" vertical="center" shrinkToFit="1"/>
      <protection locked="0"/>
    </xf>
    <xf numFmtId="0" fontId="0" fillId="5" borderId="63" xfId="0" applyFont="1" applyFill="1" applyBorder="1" applyAlignment="1" applyProtection="1">
      <alignment vertical="center" shrinkToFit="1"/>
      <protection locked="0"/>
    </xf>
    <xf numFmtId="8" fontId="0" fillId="6" borderId="63" xfId="0" applyNumberFormat="1" applyFont="1" applyFill="1" applyBorder="1" applyAlignment="1" applyProtection="1">
      <alignment horizontal="center" vertical="center" shrinkToFit="1"/>
      <protection locked="0"/>
    </xf>
    <xf numFmtId="8" fontId="0" fillId="6" borderId="58" xfId="0" applyNumberFormat="1" applyFont="1" applyFill="1" applyBorder="1" applyAlignment="1" applyProtection="1">
      <alignment horizontal="center" vertical="center" shrinkToFit="1"/>
      <protection locked="0"/>
    </xf>
    <xf numFmtId="0" fontId="0" fillId="5" borderId="21" xfId="0" applyFont="1" applyFill="1" applyBorder="1" applyAlignment="1" applyProtection="1">
      <alignment vertical="center" shrinkToFit="1"/>
      <protection locked="0"/>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3" xfId="0" applyFont="1" applyFill="1" applyBorder="1" applyAlignment="1" applyProtection="1">
      <alignment vertical="center" shrinkToFit="1"/>
      <protection locked="0"/>
    </xf>
    <xf numFmtId="0" fontId="0" fillId="5" borderId="13" xfId="0" applyFont="1" applyFill="1" applyBorder="1" applyAlignment="1" applyProtection="1">
      <alignment horizontal="center" vertical="center" shrinkToFit="1"/>
      <protection locked="0"/>
    </xf>
    <xf numFmtId="0" fontId="0" fillId="4" borderId="0" xfId="0" applyFont="1" applyFill="1" applyBorder="1" applyAlignment="1">
      <alignment vertical="center"/>
    </xf>
    <xf numFmtId="0" fontId="0" fillId="5" borderId="19" xfId="0" applyFont="1" applyFill="1" applyBorder="1" applyAlignment="1" applyProtection="1">
      <alignment vertical="center" shrinkToFit="1"/>
      <protection locked="0"/>
    </xf>
    <xf numFmtId="0" fontId="0" fillId="5" borderId="8" xfId="0" applyFont="1" applyFill="1" applyBorder="1" applyAlignment="1" applyProtection="1">
      <alignment vertical="center" shrinkToFit="1"/>
      <protection locked="0"/>
    </xf>
    <xf numFmtId="0" fontId="0" fillId="5" borderId="20"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59" xfId="0" applyFont="1" applyFill="1" applyBorder="1" applyAlignment="1" applyProtection="1">
      <alignment horizontal="center" vertical="center"/>
    </xf>
    <xf numFmtId="0" fontId="6" fillId="3" borderId="40"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xf>
    <xf numFmtId="0" fontId="6" fillId="3" borderId="51"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60"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0" fillId="4" borderId="0" xfId="0" applyFont="1" applyFill="1" applyAlignment="1" applyProtection="1">
      <alignment vertical="center"/>
    </xf>
    <xf numFmtId="0" fontId="0" fillId="5" borderId="9" xfId="0" applyFont="1" applyFill="1" applyBorder="1" applyAlignment="1" applyProtection="1">
      <alignment vertical="center" shrinkToFit="1"/>
      <protection locked="0"/>
    </xf>
    <xf numFmtId="0" fontId="0" fillId="5" borderId="11" xfId="0" applyFont="1" applyFill="1"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2" borderId="0" xfId="0" applyFont="1" applyFill="1" applyAlignment="1" applyProtection="1">
      <alignment vertical="center"/>
    </xf>
    <xf numFmtId="0" fontId="0" fillId="3" borderId="0" xfId="0" applyFont="1" applyFill="1" applyAlignment="1" applyProtection="1">
      <alignment vertical="center"/>
    </xf>
    <xf numFmtId="0" fontId="0" fillId="4" borderId="0" xfId="0" applyFont="1" applyFill="1" applyBorder="1" applyAlignment="1" applyProtection="1">
      <alignment vertical="center"/>
    </xf>
    <xf numFmtId="1" fontId="9" fillId="3" borderId="0" xfId="0" applyNumberFormat="1" applyFont="1" applyFill="1" applyBorder="1" applyAlignment="1" applyProtection="1">
      <alignment horizontal="center" vertical="center" shrinkToFit="1"/>
    </xf>
    <xf numFmtId="0" fontId="1" fillId="3" borderId="0" xfId="0" applyFont="1" applyFill="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1" fillId="3" borderId="0" xfId="0" applyFont="1" applyFill="1" applyAlignment="1">
      <alignment horizontal="left" vertical="center"/>
    </xf>
    <xf numFmtId="0" fontId="0" fillId="3" borderId="48" xfId="0" applyFill="1" applyBorder="1" applyAlignment="1">
      <alignment vertical="center" wrapText="1"/>
    </xf>
    <xf numFmtId="0" fontId="0" fillId="3" borderId="50" xfId="0" applyFill="1" applyBorder="1" applyAlignment="1">
      <alignment vertical="center" wrapText="1"/>
    </xf>
    <xf numFmtId="0" fontId="6" fillId="3" borderId="28" xfId="0" applyFont="1" applyFill="1" applyBorder="1" applyAlignment="1">
      <alignment horizontal="left" vertical="center"/>
    </xf>
    <xf numFmtId="0" fontId="6" fillId="3" borderId="37" xfId="0" applyFont="1" applyFill="1" applyBorder="1" applyAlignment="1">
      <alignment horizontal="left" vertical="center"/>
    </xf>
    <xf numFmtId="0" fontId="6" fillId="3" borderId="6"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29" xfId="0" applyFont="1" applyFill="1" applyBorder="1" applyAlignment="1">
      <alignment horizontal="left" vertical="center"/>
    </xf>
    <xf numFmtId="8" fontId="0" fillId="3" borderId="73" xfId="0" applyNumberFormat="1" applyFill="1" applyBorder="1" applyAlignment="1">
      <alignment horizontal="center" vertical="center" shrinkToFit="1"/>
    </xf>
    <xf numFmtId="8" fontId="0" fillId="3" borderId="74" xfId="0" applyNumberFormat="1" applyFill="1" applyBorder="1" applyAlignment="1">
      <alignment horizontal="center" vertical="center" shrinkToFit="1"/>
    </xf>
    <xf numFmtId="8" fontId="0" fillId="3" borderId="75" xfId="0" applyNumberFormat="1" applyFill="1" applyBorder="1" applyAlignment="1">
      <alignment horizontal="center" vertical="center" shrinkToFit="1"/>
    </xf>
    <xf numFmtId="8" fontId="0" fillId="3" borderId="31" xfId="0" applyNumberFormat="1" applyFill="1" applyBorder="1" applyAlignment="1">
      <alignment horizontal="center" vertical="center" shrinkToFit="1"/>
    </xf>
    <xf numFmtId="8" fontId="0" fillId="3" borderId="32" xfId="0" applyNumberFormat="1" applyFill="1" applyBorder="1" applyAlignment="1">
      <alignment horizontal="center" vertical="center" shrinkToFit="1"/>
    </xf>
    <xf numFmtId="8" fontId="0" fillId="3" borderId="22" xfId="0" applyNumberFormat="1" applyFill="1" applyBorder="1" applyAlignment="1">
      <alignment horizontal="center" vertical="center" shrinkToFit="1"/>
    </xf>
    <xf numFmtId="8" fontId="0" fillId="3" borderId="8" xfId="0" applyNumberFormat="1" applyFill="1" applyBorder="1" applyAlignment="1">
      <alignment horizontal="center" vertical="center" shrinkToFit="1"/>
    </xf>
    <xf numFmtId="8" fontId="0" fillId="3" borderId="11" xfId="0" applyNumberFormat="1" applyFill="1" applyBorder="1" applyAlignment="1">
      <alignment horizontal="center" vertical="center" shrinkToFit="1"/>
    </xf>
    <xf numFmtId="8" fontId="0" fillId="3" borderId="12" xfId="0" applyNumberFormat="1" applyFill="1" applyBorder="1" applyAlignment="1">
      <alignment horizontal="center" vertical="center" shrinkToFit="1"/>
    </xf>
    <xf numFmtId="8" fontId="0" fillId="6" borderId="72" xfId="0" applyNumberFormat="1" applyFill="1" applyBorder="1" applyAlignment="1" applyProtection="1">
      <alignment horizontal="center" vertical="center" shrinkToFit="1"/>
      <protection locked="0"/>
    </xf>
    <xf numFmtId="8" fontId="0" fillId="6" borderId="69" xfId="0" applyNumberFormat="1" applyFill="1" applyBorder="1" applyAlignment="1" applyProtection="1">
      <alignment horizontal="center" vertical="center" shrinkToFit="1"/>
      <protection locked="0"/>
    </xf>
    <xf numFmtId="8" fontId="0" fillId="6" borderId="70" xfId="0" applyNumberFormat="1" applyFill="1" applyBorder="1" applyAlignment="1" applyProtection="1">
      <alignment horizontal="center" vertical="center" shrinkToFit="1"/>
      <protection locked="0"/>
    </xf>
    <xf numFmtId="8" fontId="0" fillId="6" borderId="35" xfId="0" applyNumberFormat="1" applyFill="1" applyBorder="1" applyAlignment="1" applyProtection="1">
      <alignment horizontal="center" vertical="center" shrinkToFit="1"/>
      <protection locked="0"/>
    </xf>
    <xf numFmtId="8" fontId="0" fillId="6" borderId="36" xfId="0" applyNumberFormat="1" applyFill="1" applyBorder="1" applyAlignment="1" applyProtection="1">
      <alignment horizontal="center" vertical="center" shrinkToFit="1"/>
      <protection locked="0"/>
    </xf>
    <xf numFmtId="8" fontId="0" fillId="6" borderId="23" xfId="0" applyNumberFormat="1" applyFill="1" applyBorder="1" applyAlignment="1" applyProtection="1">
      <alignment horizontal="center" vertical="center" shrinkToFit="1"/>
      <protection locked="0"/>
    </xf>
    <xf numFmtId="8" fontId="0" fillId="6" borderId="20" xfId="0" applyNumberFormat="1" applyFill="1" applyBorder="1" applyAlignment="1" applyProtection="1">
      <alignment horizontal="center" vertical="center" shrinkToFit="1"/>
      <protection locked="0"/>
    </xf>
    <xf numFmtId="8" fontId="0" fillId="6" borderId="58" xfId="0" applyNumberFormat="1" applyFill="1" applyBorder="1" applyAlignment="1" applyProtection="1">
      <alignment horizontal="center" vertical="center" shrinkToFit="1"/>
      <protection locked="0"/>
    </xf>
    <xf numFmtId="8" fontId="0" fillId="6" borderId="13" xfId="0" applyNumberFormat="1" applyFill="1" applyBorder="1" applyAlignment="1" applyProtection="1">
      <alignment horizontal="center" vertical="center" shrinkToFit="1"/>
      <protection locked="0"/>
    </xf>
    <xf numFmtId="8" fontId="0" fillId="6" borderId="14" xfId="0" applyNumberFormat="1" applyFill="1" applyBorder="1" applyAlignment="1" applyProtection="1">
      <alignment horizontal="center" vertical="center" shrinkToFit="1"/>
      <protection locked="0"/>
    </xf>
    <xf numFmtId="8" fontId="0" fillId="6" borderId="22" xfId="0" applyNumberFormat="1" applyFill="1" applyBorder="1" applyAlignment="1" applyProtection="1">
      <alignment horizontal="center" vertical="center" shrinkToFit="1"/>
      <protection locked="0"/>
    </xf>
    <xf numFmtId="8" fontId="0" fillId="6" borderId="8" xfId="0" applyNumberFormat="1" applyFill="1" applyBorder="1" applyAlignment="1" applyProtection="1">
      <alignment horizontal="center" vertical="center" shrinkToFit="1"/>
      <protection locked="0"/>
    </xf>
    <xf numFmtId="8" fontId="0" fillId="6" borderId="57" xfId="0" applyNumberFormat="1" applyFill="1" applyBorder="1" applyAlignment="1" applyProtection="1">
      <alignment horizontal="center" vertical="center" shrinkToFit="1"/>
      <protection locked="0"/>
    </xf>
    <xf numFmtId="8" fontId="0" fillId="6" borderId="11" xfId="0" applyNumberFormat="1" applyFill="1" applyBorder="1" applyAlignment="1" applyProtection="1">
      <alignment horizontal="center" vertical="center" shrinkToFit="1"/>
      <protection locked="0"/>
    </xf>
    <xf numFmtId="8" fontId="0" fillId="6" borderId="12" xfId="0" applyNumberFormat="1" applyFill="1" applyBorder="1" applyAlignment="1" applyProtection="1">
      <alignment horizontal="center" vertical="center" shrinkToFit="1"/>
      <protection locked="0"/>
    </xf>
    <xf numFmtId="8" fontId="0" fillId="6" borderId="25" xfId="0" applyNumberFormat="1" applyFont="1" applyFill="1" applyBorder="1" applyAlignment="1" applyProtection="1">
      <alignment horizontal="center" vertical="center" shrinkToFit="1"/>
      <protection locked="0"/>
    </xf>
    <xf numFmtId="8" fontId="0" fillId="6" borderId="26" xfId="0" applyNumberFormat="1" applyFont="1" applyFill="1" applyBorder="1" applyAlignment="1" applyProtection="1">
      <alignment horizontal="center" vertical="center" shrinkToFit="1"/>
      <protection locked="0"/>
    </xf>
    <xf numFmtId="0" fontId="6" fillId="3" borderId="59" xfId="0" applyFont="1" applyFill="1" applyBorder="1" applyAlignment="1" applyProtection="1">
      <alignment horizontal="center" vertical="center" wrapText="1"/>
    </xf>
    <xf numFmtId="49" fontId="6" fillId="3" borderId="35" xfId="0" applyNumberFormat="1" applyFont="1" applyFill="1" applyBorder="1" applyAlignment="1" applyProtection="1">
      <alignment horizontal="center" vertical="center" wrapText="1"/>
    </xf>
    <xf numFmtId="49" fontId="6" fillId="3" borderId="69" xfId="0" applyNumberFormat="1" applyFont="1" applyFill="1" applyBorder="1" applyAlignment="1" applyProtection="1">
      <alignment horizontal="center" vertical="center" wrapText="1"/>
    </xf>
    <xf numFmtId="49" fontId="6" fillId="3" borderId="36" xfId="0" applyNumberFormat="1" applyFont="1" applyFill="1" applyBorder="1" applyAlignment="1" applyProtection="1">
      <alignment horizontal="center" vertical="center" wrapText="1"/>
    </xf>
    <xf numFmtId="0" fontId="6" fillId="3" borderId="69" xfId="0" applyFont="1" applyFill="1" applyBorder="1" applyAlignment="1" applyProtection="1">
      <alignment horizontal="center" vertical="center" wrapText="1"/>
    </xf>
    <xf numFmtId="0" fontId="6" fillId="3" borderId="70" xfId="0" applyFont="1" applyFill="1" applyBorder="1" applyAlignment="1" applyProtection="1">
      <alignment horizontal="center" vertical="center" wrapText="1"/>
    </xf>
    <xf numFmtId="0" fontId="6" fillId="3" borderId="49" xfId="0" applyFont="1" applyFill="1" applyBorder="1" applyAlignment="1" applyProtection="1">
      <alignment horizontal="center" vertical="center"/>
    </xf>
    <xf numFmtId="0" fontId="0" fillId="3" borderId="15"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3" borderId="17" xfId="0" applyFont="1" applyFill="1" applyBorder="1" applyAlignment="1" applyProtection="1">
      <alignment vertical="center" shrinkToFit="1"/>
    </xf>
    <xf numFmtId="0" fontId="6" fillId="4" borderId="18"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36" xfId="0" applyFont="1" applyFill="1" applyBorder="1" applyAlignment="1">
      <alignment horizontal="center" vertical="center"/>
    </xf>
    <xf numFmtId="0" fontId="0" fillId="2" borderId="0" xfId="0" applyFill="1" applyBorder="1" applyAlignment="1">
      <alignment vertical="center"/>
    </xf>
    <xf numFmtId="0" fontId="0" fillId="3" borderId="0" xfId="0" applyFill="1" applyBorder="1" applyAlignment="1">
      <alignment vertical="center"/>
    </xf>
    <xf numFmtId="0" fontId="6" fillId="3" borderId="0" xfId="0" applyFont="1" applyFill="1" applyBorder="1" applyAlignment="1">
      <alignment horizontal="center" vertical="center"/>
    </xf>
    <xf numFmtId="0" fontId="0" fillId="4" borderId="0" xfId="0" applyFill="1" applyBorder="1" applyAlignment="1">
      <alignment vertical="center"/>
    </xf>
    <xf numFmtId="0" fontId="0" fillId="3" borderId="0" xfId="0" applyFill="1" applyAlignment="1">
      <alignment vertical="center" wrapText="1"/>
    </xf>
    <xf numFmtId="0" fontId="1" fillId="4" borderId="0" xfId="0" applyFont="1" applyFill="1" applyAlignment="1">
      <alignment vertical="center"/>
    </xf>
    <xf numFmtId="0" fontId="6" fillId="3" borderId="1" xfId="0" applyFont="1" applyFill="1" applyBorder="1" applyAlignment="1">
      <alignment horizontal="center" vertical="center"/>
    </xf>
    <xf numFmtId="8" fontId="0" fillId="6" borderId="9" xfId="0" applyNumberFormat="1" applyFont="1" applyFill="1" applyBorder="1" applyAlignment="1" applyProtection="1">
      <alignment horizontal="center" vertical="center" shrinkToFit="1"/>
      <protection locked="0"/>
    </xf>
    <xf numFmtId="8" fontId="0" fillId="6" borderId="43" xfId="0" applyNumberFormat="1" applyFont="1" applyFill="1" applyBorder="1" applyAlignment="1" applyProtection="1">
      <alignment horizontal="center" vertical="center" shrinkToFit="1"/>
      <protection locked="0"/>
    </xf>
    <xf numFmtId="8" fontId="0" fillId="6" borderId="11" xfId="0" applyNumberFormat="1" applyFont="1" applyFill="1" applyBorder="1" applyAlignment="1" applyProtection="1">
      <alignment horizontal="center" vertical="center" shrinkToFit="1"/>
      <protection locked="0"/>
    </xf>
    <xf numFmtId="8" fontId="0" fillId="6" borderId="28" xfId="0" applyNumberFormat="1" applyFont="1" applyFill="1" applyBorder="1" applyAlignment="1" applyProtection="1">
      <alignment horizontal="center" vertical="center" shrinkToFit="1"/>
      <protection locked="0"/>
    </xf>
    <xf numFmtId="8" fontId="0" fillId="6" borderId="13" xfId="0" applyNumberFormat="1" applyFont="1" applyFill="1" applyBorder="1" applyAlignment="1" applyProtection="1">
      <alignment horizontal="center" vertical="center" shrinkToFit="1"/>
      <protection locked="0"/>
    </xf>
    <xf numFmtId="8" fontId="0" fillId="6" borderId="29" xfId="0" applyNumberFormat="1" applyFont="1" applyFill="1" applyBorder="1" applyAlignment="1" applyProtection="1">
      <alignment horizontal="center" vertical="center" shrinkToFit="1"/>
      <protection locked="0"/>
    </xf>
    <xf numFmtId="0" fontId="0" fillId="3" borderId="0" xfId="0" applyFont="1" applyFill="1" applyBorder="1" applyAlignment="1">
      <alignment horizontal="left" vertical="center" shrinkToFit="1"/>
    </xf>
    <xf numFmtId="0" fontId="0" fillId="3" borderId="2" xfId="0" applyFont="1" applyFill="1" applyBorder="1" applyAlignment="1">
      <alignment horizontal="center" vertical="center" shrinkToFit="1"/>
    </xf>
    <xf numFmtId="0" fontId="0" fillId="5" borderId="10" xfId="0" applyFont="1" applyFill="1" applyBorder="1" applyAlignment="1" applyProtection="1">
      <alignment horizontal="center" vertical="center" shrinkToFit="1"/>
      <protection locked="0"/>
    </xf>
    <xf numFmtId="0" fontId="0" fillId="5" borderId="12"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167" fontId="0" fillId="6" borderId="9" xfId="0" applyNumberFormat="1" applyFont="1" applyFill="1" applyBorder="1" applyAlignment="1" applyProtection="1">
      <alignment horizontal="center" vertical="center" shrinkToFit="1"/>
      <protection locked="0"/>
    </xf>
    <xf numFmtId="167" fontId="0" fillId="6" borderId="10" xfId="0" applyNumberFormat="1" applyFont="1" applyFill="1" applyBorder="1" applyAlignment="1" applyProtection="1">
      <alignment horizontal="center" vertical="center" shrinkToFit="1"/>
      <protection locked="0"/>
    </xf>
    <xf numFmtId="167" fontId="0" fillId="6" borderId="11" xfId="0" applyNumberFormat="1" applyFont="1" applyFill="1" applyBorder="1" applyAlignment="1" applyProtection="1">
      <alignment horizontal="center" vertical="center" shrinkToFit="1"/>
      <protection locked="0"/>
    </xf>
    <xf numFmtId="167" fontId="0" fillId="6" borderId="12" xfId="0" applyNumberFormat="1" applyFont="1" applyFill="1" applyBorder="1" applyAlignment="1" applyProtection="1">
      <alignment horizontal="center" vertical="center" shrinkToFit="1"/>
      <protection locked="0"/>
    </xf>
    <xf numFmtId="167" fontId="0" fillId="6" borderId="13" xfId="0" applyNumberFormat="1" applyFont="1" applyFill="1" applyBorder="1" applyAlignment="1" applyProtection="1">
      <alignment horizontal="center" vertical="center" shrinkToFit="1"/>
      <protection locked="0"/>
    </xf>
    <xf numFmtId="167" fontId="0" fillId="6" borderId="14" xfId="0" applyNumberFormat="1" applyFont="1" applyFill="1" applyBorder="1" applyAlignment="1" applyProtection="1">
      <alignment horizontal="center" vertical="center" shrinkToFit="1"/>
      <protection locked="0"/>
    </xf>
    <xf numFmtId="3" fontId="0" fillId="6" borderId="24" xfId="0" applyNumberFormat="1" applyFont="1" applyFill="1" applyBorder="1" applyAlignment="1" applyProtection="1">
      <alignment horizontal="center" vertical="center" shrinkToFit="1"/>
      <protection locked="0"/>
    </xf>
    <xf numFmtId="3" fontId="0" fillId="6" borderId="21" xfId="0" applyNumberFormat="1" applyFont="1" applyFill="1" applyBorder="1" applyAlignment="1" applyProtection="1">
      <alignment horizontal="center" vertical="center" shrinkToFit="1"/>
      <protection locked="0"/>
    </xf>
    <xf numFmtId="3" fontId="0" fillId="6" borderId="19" xfId="0" applyNumberFormat="1" applyFont="1" applyFill="1" applyBorder="1" applyAlignment="1" applyProtection="1">
      <alignment horizontal="center" vertical="center" shrinkToFit="1"/>
      <protection locked="0"/>
    </xf>
    <xf numFmtId="3" fontId="0" fillId="6" borderId="56" xfId="0" applyNumberFormat="1" applyFont="1" applyFill="1" applyBorder="1" applyAlignment="1" applyProtection="1">
      <alignment horizontal="center" vertical="center" shrinkToFit="1"/>
      <protection locked="0"/>
    </xf>
    <xf numFmtId="3" fontId="0" fillId="6" borderId="9" xfId="0" applyNumberFormat="1" applyFont="1" applyFill="1" applyBorder="1" applyAlignment="1" applyProtection="1">
      <alignment horizontal="center" vertical="center" shrinkToFit="1"/>
      <protection locked="0"/>
    </xf>
    <xf numFmtId="3" fontId="0" fillId="6" borderId="10" xfId="0" applyNumberFormat="1" applyFont="1" applyFill="1" applyBorder="1" applyAlignment="1" applyProtection="1">
      <alignment horizontal="center" vertical="center" shrinkToFit="1"/>
      <protection locked="0"/>
    </xf>
    <xf numFmtId="3" fontId="0" fillId="6" borderId="25" xfId="0" applyNumberFormat="1" applyFont="1" applyFill="1" applyBorder="1" applyAlignment="1" applyProtection="1">
      <alignment horizontal="center" vertical="center" shrinkToFit="1"/>
      <protection locked="0"/>
    </xf>
    <xf numFmtId="3" fontId="0" fillId="6" borderId="22" xfId="0" applyNumberFormat="1" applyFont="1" applyFill="1" applyBorder="1" applyAlignment="1" applyProtection="1">
      <alignment horizontal="center" vertical="center" shrinkToFit="1"/>
      <protection locked="0"/>
    </xf>
    <xf numFmtId="3" fontId="0" fillId="6" borderId="8" xfId="0" applyNumberFormat="1" applyFont="1" applyFill="1" applyBorder="1" applyAlignment="1" applyProtection="1">
      <alignment horizontal="center" vertical="center" shrinkToFit="1"/>
      <protection locked="0"/>
    </xf>
    <xf numFmtId="3" fontId="0" fillId="6" borderId="57" xfId="0" applyNumberFormat="1" applyFont="1" applyFill="1" applyBorder="1" applyAlignment="1" applyProtection="1">
      <alignment horizontal="center" vertical="center" shrinkToFit="1"/>
      <protection locked="0"/>
    </xf>
    <xf numFmtId="3" fontId="0" fillId="6" borderId="11" xfId="0" applyNumberFormat="1" applyFont="1" applyFill="1" applyBorder="1" applyAlignment="1" applyProtection="1">
      <alignment horizontal="center" vertical="center" shrinkToFit="1"/>
      <protection locked="0"/>
    </xf>
    <xf numFmtId="3" fontId="0" fillId="6" borderId="12" xfId="0" applyNumberFormat="1" applyFont="1" applyFill="1" applyBorder="1" applyAlignment="1" applyProtection="1">
      <alignment horizontal="center" vertical="center" shrinkToFit="1"/>
      <protection locked="0"/>
    </xf>
    <xf numFmtId="3" fontId="0" fillId="6" borderId="26" xfId="0" applyNumberFormat="1" applyFont="1" applyFill="1" applyBorder="1" applyAlignment="1" applyProtection="1">
      <alignment horizontal="center" vertical="center" shrinkToFit="1"/>
      <protection locked="0"/>
    </xf>
    <xf numFmtId="3" fontId="0" fillId="6" borderId="23" xfId="0" applyNumberFormat="1" applyFont="1" applyFill="1" applyBorder="1" applyAlignment="1" applyProtection="1">
      <alignment horizontal="center" vertical="center" shrinkToFit="1"/>
      <protection locked="0"/>
    </xf>
    <xf numFmtId="3" fontId="0" fillId="6" borderId="20" xfId="0" applyNumberFormat="1" applyFont="1" applyFill="1" applyBorder="1" applyAlignment="1" applyProtection="1">
      <alignment horizontal="center" vertical="center" shrinkToFit="1"/>
      <protection locked="0"/>
    </xf>
    <xf numFmtId="3" fontId="0" fillId="6" borderId="58" xfId="0" applyNumberFormat="1" applyFont="1" applyFill="1" applyBorder="1" applyAlignment="1" applyProtection="1">
      <alignment horizontal="center" vertical="center" shrinkToFit="1"/>
      <protection locked="0"/>
    </xf>
    <xf numFmtId="3" fontId="0" fillId="6" borderId="13" xfId="0" applyNumberFormat="1" applyFont="1" applyFill="1" applyBorder="1" applyAlignment="1" applyProtection="1">
      <alignment horizontal="center" vertical="center" shrinkToFit="1"/>
      <protection locked="0"/>
    </xf>
    <xf numFmtId="3" fontId="0" fillId="6" borderId="14" xfId="0" applyNumberFormat="1" applyFont="1" applyFill="1" applyBorder="1" applyAlignment="1" applyProtection="1">
      <alignment horizontal="center" vertical="center" shrinkToFit="1"/>
      <protection locked="0"/>
    </xf>
    <xf numFmtId="167" fontId="0" fillId="6" borderId="21" xfId="0" applyNumberFormat="1" applyFont="1" applyFill="1" applyBorder="1" applyAlignment="1" applyProtection="1">
      <alignment horizontal="center" vertical="center" shrinkToFit="1"/>
      <protection locked="0"/>
    </xf>
    <xf numFmtId="167" fontId="0" fillId="6" borderId="19" xfId="0" applyNumberFormat="1" applyFont="1" applyFill="1" applyBorder="1" applyAlignment="1" applyProtection="1">
      <alignment horizontal="center" vertical="center" shrinkToFit="1"/>
      <protection locked="0"/>
    </xf>
    <xf numFmtId="167" fontId="0" fillId="6" borderId="56" xfId="0" applyNumberFormat="1" applyFont="1" applyFill="1" applyBorder="1" applyAlignment="1" applyProtection="1">
      <alignment horizontal="center" vertical="center" shrinkToFit="1"/>
      <protection locked="0"/>
    </xf>
    <xf numFmtId="167" fontId="0" fillId="6" borderId="22" xfId="0" applyNumberFormat="1" applyFont="1" applyFill="1" applyBorder="1" applyAlignment="1" applyProtection="1">
      <alignment horizontal="center" vertical="center" shrinkToFit="1"/>
      <protection locked="0"/>
    </xf>
    <xf numFmtId="167" fontId="0" fillId="6" borderId="8" xfId="0" applyNumberFormat="1" applyFont="1" applyFill="1" applyBorder="1" applyAlignment="1" applyProtection="1">
      <alignment horizontal="center" vertical="center" shrinkToFit="1"/>
      <protection locked="0"/>
    </xf>
    <xf numFmtId="167" fontId="0" fillId="6" borderId="57" xfId="0" applyNumberFormat="1" applyFont="1" applyFill="1" applyBorder="1" applyAlignment="1" applyProtection="1">
      <alignment horizontal="center" vertical="center" shrinkToFit="1"/>
      <protection locked="0"/>
    </xf>
    <xf numFmtId="167" fontId="0" fillId="6" borderId="23" xfId="0" applyNumberFormat="1" applyFont="1" applyFill="1" applyBorder="1" applyAlignment="1" applyProtection="1">
      <alignment horizontal="center" vertical="center" shrinkToFit="1"/>
      <protection locked="0"/>
    </xf>
    <xf numFmtId="167" fontId="0" fillId="6" borderId="20" xfId="0" applyNumberFormat="1" applyFont="1" applyFill="1" applyBorder="1" applyAlignment="1" applyProtection="1">
      <alignment horizontal="center" vertical="center" shrinkToFit="1"/>
      <protection locked="0"/>
    </xf>
    <xf numFmtId="167" fontId="0" fillId="6" borderId="58"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0" fillId="3" borderId="16" xfId="0" applyFont="1" applyFill="1" applyBorder="1" applyAlignment="1">
      <alignment vertical="center" shrinkToFit="1"/>
    </xf>
    <xf numFmtId="0" fontId="0" fillId="3" borderId="57" xfId="0" applyFont="1" applyFill="1" applyBorder="1" applyAlignment="1">
      <alignment horizontal="center" vertical="center" shrinkToFit="1"/>
    </xf>
    <xf numFmtId="0" fontId="0" fillId="3" borderId="17" xfId="0" applyFont="1" applyFill="1" applyBorder="1" applyAlignment="1">
      <alignment vertical="center" shrinkToFit="1"/>
    </xf>
    <xf numFmtId="0" fontId="0" fillId="3" borderId="58" xfId="0" applyFont="1" applyFill="1" applyBorder="1" applyAlignment="1">
      <alignment horizontal="center" vertical="center" shrinkToFit="1"/>
    </xf>
    <xf numFmtId="0" fontId="0" fillId="3" borderId="0" xfId="0" applyFont="1" applyFill="1" applyBorder="1" applyAlignment="1" applyProtection="1">
      <alignment horizontal="left" vertical="center" shrinkToFit="1"/>
    </xf>
    <xf numFmtId="0" fontId="0" fillId="3" borderId="2"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0" fillId="3" borderId="61" xfId="0" applyFont="1" applyFill="1" applyBorder="1" applyAlignment="1" applyProtection="1">
      <alignment horizontal="center" vertical="center" shrinkToFit="1"/>
    </xf>
    <xf numFmtId="8" fontId="0" fillId="6" borderId="10" xfId="0" applyNumberFormat="1" applyFont="1" applyFill="1" applyBorder="1" applyAlignment="1" applyProtection="1">
      <alignment horizontal="center" vertical="center" shrinkToFit="1"/>
      <protection locked="0"/>
    </xf>
    <xf numFmtId="0" fontId="0" fillId="3" borderId="62" xfId="0" applyFont="1" applyFill="1" applyBorder="1" applyAlignment="1" applyProtection="1">
      <alignment horizontal="center" vertical="center" shrinkToFit="1"/>
    </xf>
    <xf numFmtId="8" fontId="0" fillId="6" borderId="12" xfId="0" applyNumberFormat="1" applyFont="1" applyFill="1" applyBorder="1" applyAlignment="1" applyProtection="1">
      <alignment horizontal="center" vertical="center" shrinkToFit="1"/>
      <protection locked="0"/>
    </xf>
    <xf numFmtId="0" fontId="0" fillId="3" borderId="63" xfId="0" applyFont="1" applyFill="1" applyBorder="1" applyAlignment="1" applyProtection="1">
      <alignment horizontal="center" vertical="center" shrinkToFit="1"/>
    </xf>
    <xf numFmtId="8" fontId="0" fillId="6" borderId="14"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pplyProtection="1">
      <alignment horizontal="center" vertical="center" shrinkToFit="1"/>
    </xf>
    <xf numFmtId="167" fontId="0" fillId="3" borderId="24" xfId="0" applyNumberFormat="1" applyFont="1" applyFill="1" applyBorder="1" applyAlignment="1" applyProtection="1">
      <alignment horizontal="center" vertical="center" shrinkToFit="1"/>
    </xf>
    <xf numFmtId="167" fontId="0" fillId="3" borderId="25" xfId="0" applyNumberFormat="1" applyFont="1" applyFill="1" applyBorder="1" applyAlignment="1" applyProtection="1">
      <alignment horizontal="center" vertical="center" shrinkToFit="1"/>
    </xf>
    <xf numFmtId="167" fontId="0" fillId="3" borderId="26" xfId="0" applyNumberFormat="1" applyFont="1" applyFill="1" applyBorder="1" applyAlignment="1" applyProtection="1">
      <alignment horizontal="center" vertical="center" shrinkToFit="1"/>
    </xf>
    <xf numFmtId="0" fontId="0" fillId="5" borderId="24" xfId="0" applyFont="1" applyFill="1" applyBorder="1" applyAlignment="1" applyProtection="1">
      <alignment vertical="center" shrinkToFit="1"/>
      <protection locked="0"/>
    </xf>
    <xf numFmtId="0" fontId="0" fillId="5" borderId="19"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shrinkToFit="1"/>
    </xf>
    <xf numFmtId="0" fontId="0" fillId="5" borderId="25" xfId="0" applyFont="1" applyFill="1" applyBorder="1" applyAlignment="1" applyProtection="1">
      <alignment vertical="center" shrinkToFit="1"/>
      <protection locked="0"/>
    </xf>
    <xf numFmtId="0" fontId="0" fillId="5" borderId="8" xfId="0" applyFont="1" applyFill="1" applyBorder="1" applyAlignment="1" applyProtection="1">
      <alignment horizontal="center" vertical="center" shrinkToFit="1"/>
      <protection locked="0"/>
    </xf>
    <xf numFmtId="0" fontId="0" fillId="5" borderId="57" xfId="0" applyFont="1" applyFill="1" applyBorder="1" applyAlignment="1" applyProtection="1">
      <alignment horizontal="center" vertical="center" shrinkToFit="1"/>
      <protection locked="0"/>
    </xf>
    <xf numFmtId="0" fontId="0" fillId="3" borderId="25" xfId="0" applyFont="1" applyFill="1" applyBorder="1" applyAlignment="1">
      <alignment horizontal="center" vertical="center" shrinkToFit="1"/>
    </xf>
    <xf numFmtId="0" fontId="0" fillId="5" borderId="26" xfId="0" applyFont="1" applyFill="1" applyBorder="1" applyAlignment="1" applyProtection="1">
      <alignment vertical="center" shrinkToFit="1"/>
      <protection locked="0"/>
    </xf>
    <xf numFmtId="0" fontId="0" fillId="5" borderId="20" xfId="0" applyFont="1" applyFill="1" applyBorder="1" applyAlignment="1" applyProtection="1">
      <alignment horizontal="center" vertical="center" shrinkToFit="1"/>
      <protection locked="0"/>
    </xf>
    <xf numFmtId="0" fontId="0" fillId="5" borderId="58" xfId="0"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shrinkToFit="1"/>
    </xf>
    <xf numFmtId="167" fontId="0" fillId="3" borderId="24" xfId="0" applyNumberFormat="1" applyFont="1" applyFill="1" applyBorder="1" applyAlignment="1">
      <alignment horizontal="center" vertical="center" shrinkToFit="1"/>
    </xf>
    <xf numFmtId="167" fontId="0" fillId="3" borderId="25" xfId="0" applyNumberFormat="1" applyFont="1" applyFill="1" applyBorder="1" applyAlignment="1">
      <alignment horizontal="center" vertical="center" shrinkToFit="1"/>
    </xf>
    <xf numFmtId="167" fontId="0" fillId="3" borderId="26" xfId="0" applyNumberFormat="1" applyFont="1" applyFill="1" applyBorder="1" applyAlignment="1">
      <alignment horizontal="center" vertical="center" shrinkToFit="1"/>
    </xf>
    <xf numFmtId="3" fontId="0" fillId="6" borderId="22" xfId="0" applyNumberFormat="1" applyFill="1" applyBorder="1" applyAlignment="1" applyProtection="1">
      <alignment horizontal="center" vertical="center" shrinkToFit="1"/>
      <protection locked="0"/>
    </xf>
    <xf numFmtId="3" fontId="0" fillId="6" borderId="8" xfId="0" applyNumberFormat="1" applyFill="1" applyBorder="1" applyAlignment="1" applyProtection="1">
      <alignment horizontal="center" vertical="center" shrinkToFit="1"/>
      <protection locked="0"/>
    </xf>
    <xf numFmtId="3" fontId="0" fillId="6" borderId="57" xfId="0" applyNumberFormat="1" applyFill="1" applyBorder="1" applyAlignment="1" applyProtection="1">
      <alignment horizontal="center" vertical="center" shrinkToFit="1"/>
      <protection locked="0"/>
    </xf>
    <xf numFmtId="3" fontId="0" fillId="6" borderId="11" xfId="0" applyNumberFormat="1" applyFill="1" applyBorder="1" applyAlignment="1" applyProtection="1">
      <alignment horizontal="center" vertical="center" shrinkToFit="1"/>
      <protection locked="0"/>
    </xf>
    <xf numFmtId="3" fontId="0" fillId="6" borderId="12" xfId="0" applyNumberFormat="1" applyFill="1" applyBorder="1" applyAlignment="1" applyProtection="1">
      <alignment horizontal="center" vertical="center" shrinkToFit="1"/>
      <protection locked="0"/>
    </xf>
    <xf numFmtId="3" fontId="0" fillId="6" borderId="23" xfId="0" applyNumberFormat="1" applyFill="1" applyBorder="1" applyAlignment="1" applyProtection="1">
      <alignment horizontal="center" vertical="center" shrinkToFit="1"/>
      <protection locked="0"/>
    </xf>
    <xf numFmtId="3" fontId="0" fillId="6" borderId="20" xfId="0" applyNumberFormat="1" applyFill="1" applyBorder="1" applyAlignment="1" applyProtection="1">
      <alignment horizontal="center" vertical="center" shrinkToFit="1"/>
      <protection locked="0"/>
    </xf>
    <xf numFmtId="3" fontId="0" fillId="6" borderId="58" xfId="0" applyNumberFormat="1" applyFill="1" applyBorder="1" applyAlignment="1" applyProtection="1">
      <alignment horizontal="center" vertical="center" shrinkToFit="1"/>
      <protection locked="0"/>
    </xf>
    <xf numFmtId="3" fontId="0" fillId="6" borderId="13" xfId="0" applyNumberFormat="1" applyFill="1" applyBorder="1" applyAlignment="1" applyProtection="1">
      <alignment horizontal="center" vertical="center" shrinkToFit="1"/>
      <protection locked="0"/>
    </xf>
    <xf numFmtId="3" fontId="0" fillId="6" borderId="14" xfId="0" applyNumberForma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shrinkToFit="1"/>
    </xf>
    <xf numFmtId="0" fontId="0" fillId="3" borderId="10" xfId="0" applyFont="1" applyFill="1" applyBorder="1" applyAlignment="1" applyProtection="1">
      <alignment horizontal="center" vertical="center" shrinkToFit="1"/>
    </xf>
    <xf numFmtId="0" fontId="0" fillId="3" borderId="12"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shrinkToFit="1"/>
    </xf>
    <xf numFmtId="3" fontId="0" fillId="3" borderId="0" xfId="0" applyNumberFormat="1" applyFont="1" applyFill="1" applyBorder="1" applyAlignment="1" applyProtection="1">
      <alignment horizontal="left" vertical="center"/>
    </xf>
    <xf numFmtId="3" fontId="0" fillId="3" borderId="7" xfId="0" applyNumberFormat="1" applyFont="1" applyFill="1" applyBorder="1" applyAlignment="1" applyProtection="1">
      <alignment horizontal="center" vertical="center"/>
    </xf>
    <xf numFmtId="3" fontId="9" fillId="3" borderId="7" xfId="0" applyNumberFormat="1" applyFont="1" applyFill="1" applyBorder="1" applyAlignment="1" applyProtection="1">
      <alignment horizontal="center" vertical="center"/>
    </xf>
    <xf numFmtId="3" fontId="0" fillId="3" borderId="15" xfId="0" applyNumberFormat="1" applyFont="1" applyFill="1" applyBorder="1" applyAlignment="1" applyProtection="1">
      <alignment vertical="center" shrinkToFit="1"/>
    </xf>
    <xf numFmtId="3" fontId="0" fillId="3" borderId="9" xfId="0" applyNumberFormat="1" applyFont="1" applyFill="1" applyBorder="1" applyAlignment="1" applyProtection="1">
      <alignment horizontal="center" vertical="center" shrinkToFit="1"/>
    </xf>
    <xf numFmtId="3" fontId="0" fillId="3" borderId="10" xfId="0" applyNumberFormat="1" applyFont="1" applyFill="1" applyBorder="1" applyAlignment="1" applyProtection="1">
      <alignment horizontal="center" vertical="center"/>
    </xf>
    <xf numFmtId="3" fontId="0" fillId="6" borderId="21" xfId="0" applyNumberFormat="1" applyFont="1" applyFill="1" applyBorder="1" applyAlignment="1" applyProtection="1">
      <alignment horizontal="center" vertical="center"/>
      <protection locked="0"/>
    </xf>
    <xf numFmtId="3" fontId="0" fillId="6" borderId="19" xfId="0" applyNumberFormat="1" applyFont="1" applyFill="1" applyBorder="1" applyAlignment="1" applyProtection="1">
      <alignment horizontal="center" vertical="center"/>
      <protection locked="0"/>
    </xf>
    <xf numFmtId="3" fontId="0" fillId="6" borderId="9" xfId="0" applyNumberFormat="1" applyFont="1" applyFill="1" applyBorder="1" applyAlignment="1" applyProtection="1">
      <alignment horizontal="center" vertical="center"/>
      <protection locked="0"/>
    </xf>
    <xf numFmtId="3" fontId="0" fillId="6" borderId="10" xfId="0" applyNumberFormat="1" applyFont="1" applyFill="1" applyBorder="1" applyAlignment="1" applyProtection="1">
      <alignment horizontal="center" vertical="center"/>
      <protection locked="0"/>
    </xf>
    <xf numFmtId="3" fontId="0" fillId="6" borderId="56" xfId="0" applyNumberFormat="1" applyFont="1" applyFill="1" applyBorder="1" applyAlignment="1" applyProtection="1">
      <alignment horizontal="center" vertical="center"/>
      <protection locked="0"/>
    </xf>
    <xf numFmtId="3" fontId="0" fillId="3" borderId="16" xfId="0" applyNumberFormat="1" applyFont="1" applyFill="1" applyBorder="1" applyAlignment="1" applyProtection="1">
      <alignment vertical="center" shrinkToFit="1"/>
    </xf>
    <xf numFmtId="3" fontId="0" fillId="3" borderId="11" xfId="0" applyNumberFormat="1" applyFont="1" applyFill="1" applyBorder="1" applyAlignment="1" applyProtection="1">
      <alignment horizontal="center" vertical="center" shrinkToFit="1"/>
    </xf>
    <xf numFmtId="3" fontId="0" fillId="3" borderId="12" xfId="0" applyNumberFormat="1" applyFont="1" applyFill="1" applyBorder="1" applyAlignment="1" applyProtection="1">
      <alignment horizontal="center" vertical="center"/>
    </xf>
    <xf numFmtId="3" fontId="0" fillId="6" borderId="22"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3" fontId="0" fillId="6" borderId="11" xfId="0" applyNumberFormat="1" applyFont="1" applyFill="1" applyBorder="1" applyAlignment="1" applyProtection="1">
      <alignment horizontal="center" vertical="center"/>
      <protection locked="0"/>
    </xf>
    <xf numFmtId="3" fontId="0" fillId="6" borderId="12" xfId="0" applyNumberFormat="1" applyFont="1" applyFill="1" applyBorder="1" applyAlignment="1" applyProtection="1">
      <alignment horizontal="center" vertical="center"/>
      <protection locked="0"/>
    </xf>
    <xf numFmtId="3" fontId="0" fillId="6" borderId="57" xfId="0" applyNumberFormat="1" applyFont="1" applyFill="1" applyBorder="1" applyAlignment="1" applyProtection="1">
      <alignment horizontal="center" vertical="center"/>
      <protection locked="0"/>
    </xf>
    <xf numFmtId="3" fontId="0" fillId="3" borderId="17" xfId="0" applyNumberFormat="1" applyFont="1" applyFill="1" applyBorder="1" applyAlignment="1" applyProtection="1">
      <alignment vertical="center" shrinkToFit="1"/>
    </xf>
    <xf numFmtId="3" fontId="0" fillId="3" borderId="13" xfId="0" applyNumberFormat="1" applyFont="1" applyFill="1" applyBorder="1" applyAlignment="1" applyProtection="1">
      <alignment horizontal="center" vertical="center" shrinkToFit="1"/>
    </xf>
    <xf numFmtId="3" fontId="0" fillId="3" borderId="14" xfId="0" applyNumberFormat="1" applyFont="1" applyFill="1" applyBorder="1" applyAlignment="1" applyProtection="1">
      <alignment horizontal="center" vertical="center"/>
    </xf>
    <xf numFmtId="3" fontId="0" fillId="6" borderId="23" xfId="0" applyNumberFormat="1" applyFont="1" applyFill="1" applyBorder="1" applyAlignment="1" applyProtection="1">
      <alignment horizontal="center" vertical="center"/>
      <protection locked="0"/>
    </xf>
    <xf numFmtId="3" fontId="0" fillId="6" borderId="20" xfId="0" applyNumberFormat="1" applyFont="1" applyFill="1" applyBorder="1" applyAlignment="1" applyProtection="1">
      <alignment horizontal="center" vertical="center"/>
      <protection locked="0"/>
    </xf>
    <xf numFmtId="3" fontId="0" fillId="6" borderId="13"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3" fontId="0" fillId="6" borderId="58" xfId="0" applyNumberFormat="1" applyFont="1" applyFill="1" applyBorder="1" applyAlignment="1" applyProtection="1">
      <alignment horizontal="center" vertical="center"/>
      <protection locked="0"/>
    </xf>
    <xf numFmtId="0" fontId="6" fillId="3" borderId="4" xfId="0" applyFont="1" applyFill="1" applyBorder="1" applyAlignment="1">
      <alignment vertical="center" wrapText="1"/>
    </xf>
    <xf numFmtId="0" fontId="7" fillId="3" borderId="0" xfId="0" applyFont="1" applyFill="1" applyAlignment="1">
      <alignment horizontal="left" vertical="center"/>
    </xf>
    <xf numFmtId="0" fontId="6" fillId="3" borderId="6" xfId="0" applyFont="1" applyFill="1" applyBorder="1" applyAlignment="1">
      <alignment vertical="center"/>
    </xf>
    <xf numFmtId="0" fontId="6" fillId="3" borderId="70" xfId="0" applyFont="1" applyFill="1" applyBorder="1" applyAlignment="1">
      <alignment horizontal="center" vertical="center" wrapText="1"/>
    </xf>
    <xf numFmtId="0" fontId="10" fillId="3" borderId="0" xfId="0" applyFont="1" applyFill="1" applyAlignment="1">
      <alignment horizontal="left" vertical="center"/>
    </xf>
    <xf numFmtId="0" fontId="0" fillId="3" borderId="0" xfId="0" applyFont="1" applyFill="1" applyAlignment="1">
      <alignment horizontal="center" vertical="center"/>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3" fontId="6" fillId="6" borderId="68" xfId="0" applyNumberFormat="1" applyFont="1" applyFill="1" applyBorder="1" applyAlignment="1" applyProtection="1">
      <alignment horizontal="center" vertical="center" shrinkToFit="1"/>
      <protection locked="0"/>
    </xf>
    <xf numFmtId="0" fontId="6" fillId="3" borderId="0" xfId="0" applyFont="1" applyFill="1" applyBorder="1" applyAlignment="1">
      <alignment horizontal="center" vertical="center" shrinkToFit="1"/>
    </xf>
    <xf numFmtId="3" fontId="6" fillId="6" borderId="25" xfId="0" applyNumberFormat="1" applyFont="1" applyFill="1" applyBorder="1" applyAlignment="1" applyProtection="1">
      <alignment horizontal="center" vertical="center" shrinkToFit="1"/>
      <protection locked="0"/>
    </xf>
    <xf numFmtId="3" fontId="6" fillId="6" borderId="71" xfId="0" applyNumberFormat="1" applyFont="1" applyFill="1" applyBorder="1" applyAlignment="1" applyProtection="1">
      <alignment horizontal="center" vertical="center" shrinkToFit="1"/>
      <protection locked="0"/>
    </xf>
    <xf numFmtId="3" fontId="6" fillId="6" borderId="31" xfId="0" applyNumberFormat="1" applyFont="1" applyFill="1" applyBorder="1" applyAlignment="1" applyProtection="1">
      <alignment horizontal="center" vertical="center" shrinkToFit="1"/>
      <protection locked="0"/>
    </xf>
    <xf numFmtId="3" fontId="6" fillId="6" borderId="33" xfId="0" applyNumberFormat="1" applyFont="1" applyFill="1" applyBorder="1" applyAlignment="1" applyProtection="1">
      <alignment horizontal="center" vertical="center" shrinkToFit="1"/>
      <protection locked="0"/>
    </xf>
    <xf numFmtId="0" fontId="0" fillId="3" borderId="0" xfId="0" applyFill="1" applyAlignment="1">
      <alignment vertical="center" shrinkToFit="1"/>
    </xf>
    <xf numFmtId="3" fontId="6" fillId="6" borderId="11" xfId="0" applyNumberFormat="1" applyFont="1" applyFill="1" applyBorder="1" applyAlignment="1" applyProtection="1">
      <alignment horizontal="center" vertical="center" shrinkToFit="1"/>
      <protection locked="0"/>
    </xf>
    <xf numFmtId="3" fontId="6" fillId="6" borderId="28" xfId="0" applyNumberFormat="1" applyFont="1" applyFill="1" applyBorder="1" applyAlignment="1" applyProtection="1">
      <alignment horizontal="center" vertical="center" shrinkToFit="1"/>
      <protection locked="0"/>
    </xf>
    <xf numFmtId="3" fontId="6" fillId="6" borderId="35" xfId="0" applyNumberFormat="1" applyFont="1" applyFill="1" applyBorder="1" applyAlignment="1" applyProtection="1">
      <alignment horizontal="center" vertical="center" shrinkToFit="1"/>
      <protection locked="0"/>
    </xf>
    <xf numFmtId="3" fontId="6" fillId="6" borderId="37"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lignment horizontal="center" vertical="center" shrinkToFit="1"/>
    </xf>
    <xf numFmtId="3" fontId="6" fillId="3" borderId="3" xfId="0" applyNumberFormat="1" applyFont="1" applyFill="1" applyBorder="1" applyAlignment="1">
      <alignment horizontal="center" vertical="center" shrinkToFit="1"/>
    </xf>
    <xf numFmtId="3" fontId="6" fillId="6" borderId="9" xfId="0" applyNumberFormat="1" applyFont="1" applyFill="1" applyBorder="1" applyAlignment="1" applyProtection="1">
      <alignment horizontal="center" vertical="center" shrinkToFit="1"/>
      <protection locked="0"/>
    </xf>
    <xf numFmtId="3" fontId="6" fillId="6" borderId="19" xfId="0" applyNumberFormat="1" applyFont="1" applyFill="1" applyBorder="1" applyAlignment="1" applyProtection="1">
      <alignment horizontal="center" vertical="center" shrinkToFit="1"/>
      <protection locked="0"/>
    </xf>
    <xf numFmtId="3" fontId="6" fillId="6" borderId="10" xfId="0" applyNumberFormat="1" applyFont="1" applyFill="1" applyBorder="1" applyAlignment="1" applyProtection="1">
      <alignment horizontal="center" vertical="center" shrinkToFit="1"/>
      <protection locked="0"/>
    </xf>
    <xf numFmtId="3" fontId="6" fillId="6" borderId="8" xfId="0" applyNumberFormat="1" applyFont="1" applyFill="1" applyBorder="1" applyAlignment="1" applyProtection="1">
      <alignment horizontal="center" vertical="center" shrinkToFit="1"/>
      <protection locked="0"/>
    </xf>
    <xf numFmtId="3" fontId="6" fillId="6" borderId="12" xfId="0" applyNumberFormat="1" applyFont="1" applyFill="1" applyBorder="1" applyAlignment="1" applyProtection="1">
      <alignment horizontal="center" vertical="center" shrinkToFit="1"/>
      <protection locked="0"/>
    </xf>
    <xf numFmtId="3" fontId="6" fillId="3" borderId="28" xfId="0" applyNumberFormat="1" applyFont="1" applyFill="1" applyBorder="1" applyAlignment="1">
      <alignment horizontal="center" vertical="center" shrinkToFit="1"/>
    </xf>
    <xf numFmtId="3" fontId="6" fillId="3" borderId="29" xfId="0" applyNumberFormat="1" applyFont="1" applyFill="1" applyBorder="1" applyAlignment="1">
      <alignment horizontal="center" vertical="center" shrinkToFit="1"/>
    </xf>
    <xf numFmtId="3" fontId="6" fillId="3" borderId="31" xfId="0" applyNumberFormat="1" applyFont="1" applyFill="1" applyBorder="1" applyAlignment="1" applyProtection="1">
      <alignment horizontal="center" vertical="center" shrinkToFit="1"/>
    </xf>
    <xf numFmtId="3" fontId="6" fillId="3" borderId="33" xfId="0" applyNumberFormat="1" applyFont="1" applyFill="1" applyBorder="1" applyAlignment="1" applyProtection="1">
      <alignment horizontal="center" vertical="center" shrinkToFit="1"/>
    </xf>
    <xf numFmtId="3" fontId="6" fillId="3" borderId="11" xfId="0" applyNumberFormat="1" applyFont="1" applyFill="1" applyBorder="1" applyAlignment="1" applyProtection="1">
      <alignment horizontal="center" vertical="center" shrinkToFit="1"/>
    </xf>
    <xf numFmtId="3" fontId="6" fillId="3" borderId="28" xfId="0" applyNumberFormat="1" applyFont="1" applyFill="1" applyBorder="1" applyAlignment="1" applyProtection="1">
      <alignment horizontal="center" vertical="center" shrinkToFit="1"/>
    </xf>
    <xf numFmtId="3" fontId="6" fillId="3" borderId="35" xfId="0" applyNumberFormat="1" applyFont="1" applyFill="1" applyBorder="1" applyAlignment="1" applyProtection="1">
      <alignment horizontal="center" vertical="center" shrinkToFit="1"/>
    </xf>
    <xf numFmtId="3" fontId="6" fillId="3" borderId="37" xfId="0" applyNumberFormat="1" applyFont="1" applyFill="1" applyBorder="1" applyAlignment="1" applyProtection="1">
      <alignment horizontal="center" vertical="center" shrinkToFit="1"/>
    </xf>
    <xf numFmtId="3" fontId="0" fillId="3" borderId="8" xfId="0" applyNumberFormat="1" applyFill="1" applyBorder="1" applyAlignment="1" applyProtection="1">
      <alignment horizontal="center" vertical="center" shrinkToFit="1"/>
    </xf>
    <xf numFmtId="3" fontId="0" fillId="3" borderId="20" xfId="0" applyNumberFormat="1" applyFill="1" applyBorder="1" applyAlignment="1" applyProtection="1">
      <alignment horizontal="center" vertical="center" shrinkToFit="1"/>
    </xf>
    <xf numFmtId="0" fontId="6" fillId="9" borderId="18" xfId="0" applyFont="1" applyFill="1" applyBorder="1" applyAlignment="1">
      <alignment horizontal="center" vertical="center"/>
    </xf>
    <xf numFmtId="0" fontId="6" fillId="9" borderId="66" xfId="0" applyFont="1" applyFill="1" applyBorder="1" applyAlignment="1">
      <alignment horizontal="center" vertical="center"/>
    </xf>
    <xf numFmtId="0" fontId="6" fillId="9" borderId="64" xfId="0" applyFont="1" applyFill="1" applyBorder="1" applyAlignment="1">
      <alignment horizontal="center" vertical="center"/>
    </xf>
    <xf numFmtId="3" fontId="6" fillId="3" borderId="25" xfId="0" applyNumberFormat="1" applyFont="1" applyFill="1" applyBorder="1" applyAlignment="1">
      <alignment horizontal="center" vertical="center" shrinkToFit="1"/>
    </xf>
    <xf numFmtId="0" fontId="6" fillId="3" borderId="4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46" xfId="0" applyFont="1" applyFill="1" applyBorder="1" applyAlignment="1">
      <alignment horizontal="center" vertical="center"/>
    </xf>
    <xf numFmtId="3" fontId="6" fillId="6" borderId="24" xfId="0" applyNumberFormat="1" applyFont="1" applyFill="1" applyBorder="1" applyAlignment="1" applyProtection="1">
      <alignment horizontal="center" vertical="center" shrinkToFit="1"/>
      <protection locked="0"/>
    </xf>
    <xf numFmtId="3" fontId="6" fillId="3" borderId="54" xfId="0" applyNumberFormat="1" applyFont="1" applyFill="1" applyBorder="1" applyAlignment="1">
      <alignment horizontal="center" vertical="center"/>
    </xf>
    <xf numFmtId="0" fontId="6" fillId="6" borderId="25" xfId="0" applyFont="1" applyFill="1" applyBorder="1" applyAlignment="1" applyProtection="1">
      <alignment horizontal="center" vertical="center"/>
      <protection locked="0"/>
    </xf>
    <xf numFmtId="0" fontId="6" fillId="6" borderId="26" xfId="0" applyFont="1" applyFill="1" applyBorder="1" applyAlignment="1" applyProtection="1">
      <alignment horizontal="center" vertical="center"/>
      <protection locked="0"/>
    </xf>
    <xf numFmtId="8" fontId="0" fillId="4" borderId="8" xfId="0" applyNumberFormat="1" applyFont="1" applyFill="1" applyBorder="1" applyAlignment="1">
      <alignment horizontal="center" vertical="center"/>
    </xf>
    <xf numFmtId="0" fontId="9" fillId="3" borderId="2" xfId="0" applyFont="1" applyFill="1" applyBorder="1" applyAlignment="1">
      <alignment horizontal="center" vertical="center" wrapText="1" shrinkToFit="1"/>
    </xf>
    <xf numFmtId="0" fontId="0" fillId="3" borderId="0" xfId="0" applyFill="1" applyAlignment="1">
      <alignment horizontal="center"/>
    </xf>
    <xf numFmtId="0" fontId="0" fillId="5" borderId="38" xfId="0" applyFill="1" applyBorder="1" applyAlignment="1">
      <alignment horizontal="center"/>
    </xf>
    <xf numFmtId="0" fontId="0" fillId="3" borderId="53" xfId="0" applyFill="1" applyBorder="1" applyAlignment="1">
      <alignment horizontal="center"/>
    </xf>
    <xf numFmtId="0" fontId="0" fillId="3" borderId="54" xfId="0" applyFill="1" applyBorder="1" applyAlignment="1">
      <alignment horizontal="center"/>
    </xf>
    <xf numFmtId="0" fontId="0" fillId="3" borderId="52" xfId="0" applyFill="1" applyBorder="1" applyAlignment="1">
      <alignment horizontal="center"/>
    </xf>
    <xf numFmtId="0" fontId="0" fillId="5" borderId="52" xfId="0" applyFill="1" applyBorder="1" applyAlignment="1">
      <alignment horizontal="center"/>
    </xf>
    <xf numFmtId="0" fontId="0" fillId="2" borderId="0" xfId="0" applyFill="1" applyAlignment="1">
      <alignment horizontal="center"/>
    </xf>
    <xf numFmtId="0" fontId="0" fillId="0" borderId="54"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4" fillId="3" borderId="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6" fillId="3" borderId="46" xfId="0" applyFont="1" applyFill="1" applyBorder="1" applyAlignment="1">
      <alignment horizontal="center" vertical="center"/>
    </xf>
    <xf numFmtId="0" fontId="0" fillId="2" borderId="0" xfId="0" applyFont="1" applyFill="1" applyAlignment="1">
      <alignment horizontal="center" vertical="center"/>
    </xf>
    <xf numFmtId="166" fontId="0" fillId="3" borderId="9" xfId="0" applyNumberFormat="1" applyFont="1" applyFill="1" applyBorder="1" applyAlignment="1">
      <alignment horizontal="center" vertical="center"/>
    </xf>
    <xf numFmtId="166" fontId="0" fillId="3" borderId="11" xfId="0" applyNumberFormat="1" applyFont="1" applyFill="1" applyBorder="1" applyAlignment="1">
      <alignment horizontal="center" vertical="center"/>
    </xf>
    <xf numFmtId="166" fontId="0" fillId="3" borderId="13" xfId="0" applyNumberFormat="1" applyFont="1" applyFill="1" applyBorder="1" applyAlignment="1">
      <alignment horizontal="center" vertical="center"/>
    </xf>
    <xf numFmtId="166" fontId="15" fillId="3" borderId="0" xfId="0" applyNumberFormat="1" applyFont="1" applyFill="1" applyAlignment="1">
      <alignment horizontal="center" vertical="center"/>
    </xf>
    <xf numFmtId="166" fontId="0" fillId="6" borderId="9" xfId="0" applyNumberFormat="1" applyFill="1" applyBorder="1" applyAlignment="1" applyProtection="1">
      <alignment horizontal="center" vertical="center"/>
      <protection locked="0"/>
    </xf>
    <xf numFmtId="8" fontId="0" fillId="6" borderId="56" xfId="0" applyNumberFormat="1" applyFill="1" applyBorder="1" applyAlignment="1" applyProtection="1">
      <alignment horizontal="center" vertical="center"/>
      <protection locked="0"/>
    </xf>
    <xf numFmtId="166" fontId="0" fillId="6" borderId="11" xfId="0" applyNumberFormat="1" applyFill="1" applyBorder="1" applyAlignment="1" applyProtection="1">
      <alignment horizontal="center" vertical="center"/>
      <protection locked="0"/>
    </xf>
    <xf numFmtId="8" fontId="0" fillId="6" borderId="57" xfId="0" applyNumberFormat="1" applyFill="1" applyBorder="1" applyAlignment="1" applyProtection="1">
      <alignment horizontal="center" vertical="center"/>
      <protection locked="0"/>
    </xf>
    <xf numFmtId="166" fontId="0" fillId="6" borderId="13" xfId="0" applyNumberFormat="1" applyFill="1" applyBorder="1" applyAlignment="1" applyProtection="1">
      <alignment horizontal="center" vertical="center"/>
      <protection locked="0"/>
    </xf>
    <xf numFmtId="8" fontId="0" fillId="6" borderId="58" xfId="0" applyNumberFormat="1" applyFill="1" applyBorder="1" applyAlignment="1" applyProtection="1">
      <alignment horizontal="center" vertical="center"/>
      <protection locked="0"/>
    </xf>
    <xf numFmtId="166" fontId="0" fillId="6" borderId="31" xfId="0" applyNumberFormat="1" applyFill="1" applyBorder="1" applyAlignment="1" applyProtection="1">
      <alignment horizontal="center" vertical="center"/>
      <protection locked="0"/>
    </xf>
    <xf numFmtId="8" fontId="0" fillId="6" borderId="75" xfId="0" applyNumberFormat="1" applyFill="1" applyBorder="1" applyAlignment="1" applyProtection="1">
      <alignment horizontal="center" vertical="center"/>
      <protection locked="0"/>
    </xf>
    <xf numFmtId="166" fontId="0" fillId="6" borderId="35" xfId="0" applyNumberFormat="1" applyFill="1" applyBorder="1" applyAlignment="1" applyProtection="1">
      <alignment horizontal="center" vertical="center"/>
      <protection locked="0"/>
    </xf>
    <xf numFmtId="8" fontId="0" fillId="6" borderId="70" xfId="0" applyNumberFormat="1" applyFill="1" applyBorder="1" applyAlignment="1" applyProtection="1">
      <alignment horizontal="center" vertical="center"/>
      <protection locked="0"/>
    </xf>
    <xf numFmtId="8" fontId="0" fillId="6" borderId="10" xfId="0" applyNumberFormat="1" applyFill="1" applyBorder="1" applyAlignment="1" applyProtection="1">
      <alignment horizontal="center" vertical="center"/>
      <protection locked="0"/>
    </xf>
    <xf numFmtId="8" fontId="0" fillId="6" borderId="12" xfId="0" applyNumberFormat="1" applyFill="1" applyBorder="1" applyAlignment="1" applyProtection="1">
      <alignment horizontal="center" vertical="center"/>
      <protection locked="0"/>
    </xf>
    <xf numFmtId="8" fontId="0" fillId="6" borderId="14" xfId="0" applyNumberFormat="1" applyFill="1" applyBorder="1" applyAlignment="1" applyProtection="1">
      <alignment horizontal="center" vertical="center"/>
      <protection locked="0"/>
    </xf>
    <xf numFmtId="0" fontId="0" fillId="2" borderId="0" xfId="0" applyFill="1" applyAlignment="1" applyProtection="1">
      <alignment vertical="center"/>
    </xf>
    <xf numFmtId="0" fontId="0" fillId="3" borderId="0" xfId="0" applyFill="1" applyAlignment="1" applyProtection="1">
      <alignment vertical="center"/>
    </xf>
    <xf numFmtId="0" fontId="15" fillId="3" borderId="0" xfId="0" applyFont="1" applyFill="1" applyAlignment="1" applyProtection="1">
      <alignment horizontal="center" vertical="center"/>
    </xf>
    <xf numFmtId="8" fontId="0" fillId="3" borderId="24" xfId="0" applyNumberFormat="1" applyFill="1" applyBorder="1" applyAlignment="1" applyProtection="1">
      <alignment horizontal="center" vertical="center"/>
    </xf>
    <xf numFmtId="8" fontId="0" fillId="3" borderId="25" xfId="0" applyNumberFormat="1" applyFill="1" applyBorder="1" applyAlignment="1" applyProtection="1">
      <alignment horizontal="center" vertical="center"/>
    </xf>
    <xf numFmtId="8" fontId="0" fillId="3" borderId="71" xfId="0" applyNumberFormat="1" applyFill="1" applyBorder="1" applyAlignment="1" applyProtection="1">
      <alignment horizontal="center" vertical="center"/>
    </xf>
    <xf numFmtId="8" fontId="0" fillId="3" borderId="26" xfId="0" applyNumberFormat="1" applyFill="1" applyBorder="1" applyAlignment="1" applyProtection="1">
      <alignment horizontal="center" vertical="center"/>
    </xf>
    <xf numFmtId="8" fontId="0" fillId="3" borderId="68" xfId="0" applyNumberFormat="1" applyFill="1" applyBorder="1" applyAlignment="1" applyProtection="1">
      <alignment horizontal="center" vertical="center"/>
    </xf>
    <xf numFmtId="166" fontId="0" fillId="3" borderId="38" xfId="0" applyNumberFormat="1" applyFill="1" applyBorder="1" applyAlignment="1" applyProtection="1">
      <alignment horizontal="center" vertical="center"/>
    </xf>
    <xf numFmtId="8" fontId="0" fillId="3" borderId="38" xfId="0" applyNumberFormat="1" applyFill="1" applyBorder="1" applyAlignment="1" applyProtection="1">
      <alignment horizontal="center" vertical="center"/>
    </xf>
    <xf numFmtId="166" fontId="16" fillId="10" borderId="80" xfId="1" applyNumberFormat="1" applyBorder="1" applyAlignment="1" applyProtection="1">
      <alignment horizontal="center" vertical="center"/>
    </xf>
    <xf numFmtId="8" fontId="16" fillId="10" borderId="81" xfId="1" applyNumberFormat="1" applyBorder="1" applyAlignment="1" applyProtection="1">
      <alignment horizontal="center" vertical="center"/>
    </xf>
    <xf numFmtId="8" fontId="0" fillId="3" borderId="0" xfId="0" applyNumberFormat="1" applyFill="1" applyAlignment="1" applyProtection="1">
      <alignment vertical="center"/>
    </xf>
    <xf numFmtId="0" fontId="0" fillId="3" borderId="4" xfId="0" applyFill="1" applyBorder="1" applyAlignment="1" applyProtection="1">
      <alignment vertical="center"/>
    </xf>
    <xf numFmtId="0" fontId="0" fillId="3" borderId="6" xfId="0" applyFill="1" applyBorder="1" applyAlignment="1" applyProtection="1">
      <alignment vertical="center"/>
    </xf>
    <xf numFmtId="0" fontId="6" fillId="9" borderId="35" xfId="0" applyFont="1" applyFill="1" applyBorder="1" applyAlignment="1" applyProtection="1">
      <alignment horizontal="center" vertical="center"/>
    </xf>
    <xf numFmtId="0" fontId="6" fillId="9" borderId="69" xfId="0" applyFont="1" applyFill="1" applyBorder="1" applyAlignment="1" applyProtection="1">
      <alignment horizontal="center" vertical="center"/>
    </xf>
    <xf numFmtId="0" fontId="6" fillId="9" borderId="70" xfId="0" applyFont="1" applyFill="1" applyBorder="1" applyAlignment="1" applyProtection="1">
      <alignment horizontal="center" vertical="center"/>
    </xf>
    <xf numFmtId="0" fontId="6" fillId="9" borderId="36" xfId="0" applyFont="1" applyFill="1" applyBorder="1" applyAlignment="1" applyProtection="1">
      <alignment horizontal="center" vertical="center"/>
    </xf>
    <xf numFmtId="0" fontId="6" fillId="3" borderId="5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6" xfId="0" applyFont="1" applyFill="1" applyBorder="1" applyAlignment="1">
      <alignment horizontal="center" vertical="center"/>
    </xf>
    <xf numFmtId="0" fontId="0" fillId="3" borderId="0" xfId="0" applyFont="1" applyFill="1" applyProtection="1"/>
    <xf numFmtId="0" fontId="0" fillId="3" borderId="0" xfId="0" applyFont="1" applyFill="1" applyAlignment="1" applyProtection="1"/>
    <xf numFmtId="0" fontId="0" fillId="3" borderId="15" xfId="0" applyFont="1" applyFill="1" applyBorder="1" applyProtection="1"/>
    <xf numFmtId="0" fontId="0" fillId="3" borderId="16" xfId="0" applyFont="1" applyFill="1" applyBorder="1" applyProtection="1"/>
    <xf numFmtId="0" fontId="0" fillId="3" borderId="17" xfId="0" applyFont="1" applyFill="1" applyBorder="1" applyProtection="1"/>
    <xf numFmtId="0" fontId="5" fillId="3" borderId="4"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5" fillId="9" borderId="11" xfId="0" applyFont="1" applyFill="1" applyBorder="1" applyAlignment="1" applyProtection="1">
      <alignment horizontal="center" vertical="center" wrapText="1"/>
    </xf>
    <xf numFmtId="0" fontId="5" fillId="9" borderId="8" xfId="0" applyFont="1" applyFill="1" applyBorder="1" applyAlignment="1" applyProtection="1">
      <alignment horizontal="center" vertical="center" wrapText="1"/>
    </xf>
    <xf numFmtId="0" fontId="5" fillId="9" borderId="12" xfId="0" applyFont="1" applyFill="1" applyBorder="1" applyAlignment="1" applyProtection="1">
      <alignment horizontal="center" vertical="center"/>
    </xf>
    <xf numFmtId="0" fontId="5" fillId="9" borderId="22" xfId="0" applyFont="1" applyFill="1" applyBorder="1" applyAlignment="1" applyProtection="1">
      <alignment horizontal="center" vertical="center" wrapText="1"/>
    </xf>
    <xf numFmtId="0" fontId="5" fillId="3" borderId="48" xfId="0" applyFont="1" applyFill="1" applyBorder="1" applyAlignment="1" applyProtection="1">
      <alignment vertical="center" wrapText="1"/>
    </xf>
    <xf numFmtId="0" fontId="5" fillId="9" borderId="13"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5" fillId="9" borderId="14" xfId="0" applyFont="1" applyFill="1" applyBorder="1" applyAlignment="1" applyProtection="1">
      <alignment horizontal="center" vertical="center"/>
    </xf>
    <xf numFmtId="0" fontId="5" fillId="9" borderId="23" xfId="0" applyFont="1" applyFill="1" applyBorder="1" applyAlignment="1" applyProtection="1">
      <alignment horizontal="center" vertical="center" wrapText="1"/>
    </xf>
    <xf numFmtId="0" fontId="5" fillId="3" borderId="30" xfId="0" applyFont="1" applyFill="1" applyBorder="1" applyAlignment="1" applyProtection="1">
      <alignment horizontal="left" vertical="center"/>
    </xf>
    <xf numFmtId="0" fontId="5" fillId="3" borderId="16" xfId="0" applyFont="1" applyFill="1" applyBorder="1" applyAlignment="1" applyProtection="1">
      <alignment horizontal="left" vertical="center"/>
    </xf>
    <xf numFmtId="0" fontId="5" fillId="3" borderId="17" xfId="0" applyFont="1" applyFill="1" applyBorder="1" applyAlignment="1" applyProtection="1">
      <alignment horizontal="left" vertical="center"/>
    </xf>
    <xf numFmtId="0" fontId="6" fillId="3" borderId="26" xfId="0" applyFont="1" applyFill="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3" fontId="6" fillId="3" borderId="69" xfId="0" applyNumberFormat="1" applyFont="1" applyFill="1" applyBorder="1" applyAlignment="1" applyProtection="1">
      <alignment horizontal="center" vertical="center" shrinkToFit="1"/>
    </xf>
    <xf numFmtId="3" fontId="6" fillId="6" borderId="36" xfId="0" applyNumberFormat="1" applyFont="1" applyFill="1" applyBorder="1" applyAlignment="1" applyProtection="1">
      <alignment horizontal="center" vertical="center" shrinkToFit="1"/>
      <protection locked="0"/>
    </xf>
    <xf numFmtId="3" fontId="6" fillId="3" borderId="71" xfId="0" applyNumberFormat="1" applyFont="1" applyFill="1" applyBorder="1" applyAlignment="1">
      <alignment horizontal="center" vertical="center" shrinkToFit="1"/>
    </xf>
    <xf numFmtId="3" fontId="6" fillId="3" borderId="37" xfId="0" applyNumberFormat="1" applyFont="1" applyFill="1" applyBorder="1" applyAlignment="1">
      <alignment horizontal="center" vertical="center" shrinkToFit="1"/>
    </xf>
    <xf numFmtId="49" fontId="5" fillId="5" borderId="13" xfId="0" applyNumberFormat="1" applyFont="1" applyFill="1" applyBorder="1" applyAlignment="1" applyProtection="1">
      <alignment horizontal="center" vertical="center" shrinkToFit="1"/>
      <protection locked="0"/>
    </xf>
    <xf numFmtId="49" fontId="5" fillId="5" borderId="20" xfId="0" applyNumberFormat="1" applyFont="1" applyFill="1" applyBorder="1" applyAlignment="1" applyProtection="1">
      <alignment horizontal="center" vertical="center" shrinkToFit="1"/>
      <protection locked="0"/>
    </xf>
    <xf numFmtId="49" fontId="5" fillId="5" borderId="14" xfId="0" applyNumberFormat="1" applyFont="1" applyFill="1" applyBorder="1" applyAlignment="1" applyProtection="1">
      <alignment horizontal="center" vertical="center" shrinkToFit="1"/>
      <protection locked="0"/>
    </xf>
    <xf numFmtId="49" fontId="5" fillId="5" borderId="23" xfId="0" applyNumberFormat="1" applyFont="1" applyFill="1" applyBorder="1" applyAlignment="1" applyProtection="1">
      <alignment horizontal="center" vertical="center" shrinkToFit="1"/>
      <protection locked="0"/>
    </xf>
    <xf numFmtId="0" fontId="6" fillId="3" borderId="48" xfId="0" applyFont="1" applyFill="1" applyBorder="1" applyAlignment="1">
      <alignment vertical="center" wrapText="1"/>
    </xf>
    <xf numFmtId="0" fontId="6" fillId="3" borderId="49" xfId="0" applyFont="1" applyFill="1" applyBorder="1" applyAlignment="1">
      <alignment vertical="center" wrapText="1"/>
    </xf>
    <xf numFmtId="0" fontId="6" fillId="3" borderId="50" xfId="0" applyFont="1" applyFill="1" applyBorder="1" applyAlignment="1">
      <alignment vertical="center" wrapText="1"/>
    </xf>
    <xf numFmtId="0" fontId="0" fillId="4" borderId="0" xfId="0" applyFont="1" applyFill="1" applyProtection="1"/>
    <xf numFmtId="0" fontId="0" fillId="4" borderId="0" xfId="0" applyFont="1" applyFill="1" applyAlignment="1" applyProtection="1"/>
    <xf numFmtId="0" fontId="0" fillId="3" borderId="0" xfId="0" applyFont="1" applyFill="1" applyBorder="1" applyAlignment="1" applyProtection="1">
      <alignment horizontal="left"/>
    </xf>
    <xf numFmtId="49" fontId="0" fillId="5" borderId="38" xfId="0" applyNumberFormat="1" applyFont="1" applyFill="1" applyBorder="1" applyAlignment="1" applyProtection="1">
      <alignment horizontal="center"/>
      <protection locked="0"/>
    </xf>
    <xf numFmtId="0" fontId="6" fillId="3" borderId="16" xfId="0" applyFont="1" applyFill="1" applyBorder="1" applyAlignment="1">
      <alignment horizontal="center" vertical="center"/>
    </xf>
    <xf numFmtId="165" fontId="0" fillId="3" borderId="32" xfId="0" applyNumberFormat="1" applyFill="1" applyBorder="1" applyAlignment="1" applyProtection="1">
      <alignment horizontal="center" shrinkToFit="1"/>
    </xf>
    <xf numFmtId="165" fontId="0" fillId="3" borderId="36" xfId="0" applyNumberFormat="1" applyFill="1" applyBorder="1" applyAlignment="1" applyProtection="1">
      <alignment horizontal="center" shrinkToFit="1"/>
    </xf>
    <xf numFmtId="165" fontId="0" fillId="3" borderId="12" xfId="0" applyNumberFormat="1" applyFill="1" applyBorder="1" applyAlignment="1" applyProtection="1">
      <alignment horizontal="center" shrinkToFit="1"/>
    </xf>
    <xf numFmtId="165" fontId="0" fillId="3" borderId="14" xfId="0" applyNumberFormat="1" applyFill="1" applyBorder="1" applyAlignment="1" applyProtection="1">
      <alignment horizontal="center" shrinkToFit="1"/>
    </xf>
    <xf numFmtId="0" fontId="0" fillId="3" borderId="48" xfId="0" applyFill="1" applyBorder="1" applyAlignment="1" applyProtection="1">
      <alignment vertical="center"/>
    </xf>
    <xf numFmtId="0" fontId="6" fillId="9" borderId="13" xfId="0" applyFont="1" applyFill="1" applyBorder="1" applyAlignment="1" applyProtection="1">
      <alignment horizontal="center" vertical="center"/>
    </xf>
    <xf numFmtId="0" fontId="6" fillId="9" borderId="20" xfId="0" applyFont="1" applyFill="1" applyBorder="1" applyAlignment="1" applyProtection="1">
      <alignment horizontal="center" vertical="center"/>
    </xf>
    <xf numFmtId="0" fontId="6" fillId="9" borderId="58" xfId="0" applyFont="1" applyFill="1" applyBorder="1" applyAlignment="1" applyProtection="1">
      <alignment horizontal="center" vertical="center"/>
    </xf>
    <xf numFmtId="0" fontId="6" fillId="9" borderId="14" xfId="0" applyFont="1" applyFill="1" applyBorder="1" applyAlignment="1" applyProtection="1">
      <alignment horizontal="center" vertical="center"/>
    </xf>
    <xf numFmtId="0" fontId="6" fillId="3" borderId="17" xfId="0" applyFont="1" applyFill="1" applyBorder="1" applyAlignment="1">
      <alignment horizontal="center" vertical="center" shrinkToFit="1"/>
    </xf>
    <xf numFmtId="165" fontId="0" fillId="11" borderId="38" xfId="0" applyNumberFormat="1" applyFont="1" applyFill="1" applyBorder="1" applyAlignment="1" applyProtection="1">
      <alignment horizontal="center"/>
      <protection locked="0"/>
    </xf>
    <xf numFmtId="0" fontId="0" fillId="3" borderId="28" xfId="0" applyFont="1" applyFill="1" applyBorder="1" applyAlignment="1">
      <alignment horizontal="left" vertical="center" shrinkToFit="1"/>
    </xf>
    <xf numFmtId="165" fontId="0" fillId="6" borderId="10" xfId="0" applyNumberFormat="1" applyFont="1" applyFill="1" applyBorder="1" applyAlignment="1" applyProtection="1">
      <alignment horizontal="center" vertical="center"/>
      <protection locked="0"/>
    </xf>
    <xf numFmtId="165" fontId="0" fillId="6" borderId="12" xfId="0" applyNumberFormat="1" applyFont="1" applyFill="1" applyBorder="1" applyAlignment="1" applyProtection="1">
      <alignment horizontal="center" vertical="center"/>
      <protection locked="0"/>
    </xf>
    <xf numFmtId="165" fontId="0" fillId="6" borderId="14" xfId="0" applyNumberFormat="1" applyFont="1" applyFill="1" applyBorder="1" applyAlignment="1" applyProtection="1">
      <alignment horizontal="center" vertical="center"/>
      <protection locked="0"/>
    </xf>
    <xf numFmtId="3" fontId="6" fillId="6" borderId="26" xfId="0" applyNumberFormat="1" applyFont="1" applyFill="1" applyBorder="1" applyAlignment="1" applyProtection="1">
      <alignment horizontal="center" vertical="center" shrinkToFit="1"/>
      <protection locked="0"/>
    </xf>
    <xf numFmtId="3" fontId="6" fillId="6" borderId="43" xfId="0" applyNumberFormat="1" applyFont="1" applyFill="1" applyBorder="1" applyAlignment="1" applyProtection="1">
      <alignment horizontal="center" vertical="center" shrinkToFit="1"/>
      <protection locked="0"/>
    </xf>
    <xf numFmtId="3" fontId="6" fillId="6" borderId="69"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pplyProtection="1">
      <alignment horizontal="center" vertical="center" shrinkToFit="1"/>
    </xf>
    <xf numFmtId="3" fontId="6" fillId="3" borderId="66" xfId="0" applyNumberFormat="1" applyFont="1" applyFill="1" applyBorder="1" applyAlignment="1" applyProtection="1">
      <alignment horizontal="center" vertical="center" shrinkToFit="1"/>
    </xf>
    <xf numFmtId="3" fontId="6" fillId="3" borderId="64" xfId="0" applyNumberFormat="1" applyFont="1" applyFill="1" applyBorder="1" applyAlignment="1" applyProtection="1">
      <alignment horizontal="center" vertical="center" shrinkToFit="1"/>
    </xf>
    <xf numFmtId="3" fontId="6" fillId="3" borderId="3" xfId="0" applyNumberFormat="1" applyFont="1" applyFill="1" applyBorder="1" applyAlignment="1" applyProtection="1">
      <alignment horizontal="center" vertical="center" shrinkToFit="1"/>
    </xf>
    <xf numFmtId="3" fontId="6" fillId="3" borderId="18" xfId="0" applyNumberFormat="1" applyFont="1" applyFill="1" applyBorder="1" applyAlignment="1">
      <alignment horizontal="center" vertical="center"/>
    </xf>
    <xf numFmtId="0" fontId="6" fillId="3" borderId="64" xfId="0" applyFont="1" applyFill="1" applyBorder="1" applyAlignment="1">
      <alignment horizontal="center" vertical="center"/>
    </xf>
    <xf numFmtId="0" fontId="8" fillId="3" borderId="0" xfId="0" applyFont="1" applyFill="1" applyAlignment="1" applyProtection="1"/>
    <xf numFmtId="0" fontId="6" fillId="3" borderId="6" xfId="0" applyFont="1" applyFill="1" applyBorder="1" applyAlignment="1">
      <alignment horizontal="center" vertical="center"/>
    </xf>
    <xf numFmtId="0" fontId="6" fillId="3" borderId="20" xfId="0" applyFont="1" applyFill="1" applyBorder="1" applyAlignment="1">
      <alignment horizontal="center" vertical="center"/>
    </xf>
    <xf numFmtId="3" fontId="6" fillId="6" borderId="74" xfId="0" applyNumberFormat="1" applyFont="1" applyFill="1" applyBorder="1" applyAlignment="1" applyProtection="1">
      <alignment horizontal="center" vertical="center" shrinkToFit="1"/>
      <protection locked="0"/>
    </xf>
    <xf numFmtId="3" fontId="6" fillId="3" borderId="66" xfId="0" applyNumberFormat="1" applyFont="1" applyFill="1" applyBorder="1" applyAlignment="1">
      <alignment horizontal="center" vertical="center" shrinkToFit="1"/>
    </xf>
    <xf numFmtId="0" fontId="6" fillId="3" borderId="29" xfId="0" applyFont="1" applyFill="1" applyBorder="1" applyAlignment="1">
      <alignment horizontal="center" vertical="center" wrapText="1"/>
    </xf>
    <xf numFmtId="3" fontId="6" fillId="6" borderId="73" xfId="0" applyNumberFormat="1" applyFont="1" applyFill="1" applyBorder="1" applyAlignment="1" applyProtection="1">
      <alignment horizontal="center" vertical="center" shrinkToFit="1"/>
      <protection locked="0"/>
    </xf>
    <xf numFmtId="3" fontId="6" fillId="6" borderId="22" xfId="0" applyNumberFormat="1" applyFont="1" applyFill="1" applyBorder="1" applyAlignment="1" applyProtection="1">
      <alignment horizontal="center" vertical="center" shrinkToFit="1"/>
      <protection locked="0"/>
    </xf>
    <xf numFmtId="3" fontId="6" fillId="6" borderId="72" xfId="0" applyNumberFormat="1" applyFont="1" applyFill="1" applyBorder="1" applyAlignment="1" applyProtection="1">
      <alignment horizontal="center" vertical="center" shrinkToFit="1"/>
      <protection locked="0"/>
    </xf>
    <xf numFmtId="3" fontId="6" fillId="3" borderId="65" xfId="0" applyNumberFormat="1" applyFont="1" applyFill="1" applyBorder="1" applyAlignment="1">
      <alignment horizontal="center" vertical="center" shrinkToFit="1"/>
    </xf>
    <xf numFmtId="3" fontId="6" fillId="3" borderId="74" xfId="0" applyNumberFormat="1" applyFont="1" applyFill="1" applyBorder="1" applyAlignment="1" applyProtection="1">
      <alignment horizontal="center" vertical="center" shrinkToFit="1"/>
    </xf>
    <xf numFmtId="3" fontId="6" fillId="3" borderId="8" xfId="0" applyNumberFormat="1" applyFont="1" applyFill="1" applyBorder="1" applyAlignment="1" applyProtection="1">
      <alignment horizontal="center" vertical="center" shrinkToFit="1"/>
    </xf>
    <xf numFmtId="0" fontId="6" fillId="3" borderId="0" xfId="0" applyFont="1" applyFill="1" applyBorder="1" applyAlignment="1" applyProtection="1">
      <alignment horizontal="center" vertical="center" wrapText="1"/>
    </xf>
    <xf numFmtId="3" fontId="0" fillId="6" borderId="61" xfId="0" applyNumberFormat="1" applyFont="1" applyFill="1" applyBorder="1" applyAlignment="1" applyProtection="1">
      <alignment horizontal="center" vertical="center" shrinkToFit="1"/>
      <protection locked="0"/>
    </xf>
    <xf numFmtId="3" fontId="0" fillId="6" borderId="62" xfId="0" applyNumberFormat="1" applyFont="1" applyFill="1" applyBorder="1" applyAlignment="1" applyProtection="1">
      <alignment horizontal="center" vertical="center" shrinkToFit="1"/>
      <protection locked="0"/>
    </xf>
    <xf numFmtId="3" fontId="0" fillId="6" borderId="63" xfId="0" applyNumberFormat="1" applyFont="1" applyFill="1" applyBorder="1" applyAlignment="1" applyProtection="1">
      <alignment horizontal="center" vertical="center" shrinkToFit="1"/>
      <protection locked="0"/>
    </xf>
    <xf numFmtId="3" fontId="0" fillId="6" borderId="61" xfId="0" applyNumberFormat="1" applyFont="1" applyFill="1" applyBorder="1" applyAlignment="1" applyProtection="1">
      <alignment horizontal="center" vertical="center"/>
      <protection locked="0"/>
    </xf>
    <xf numFmtId="3" fontId="0" fillId="6" borderId="62" xfId="0" applyNumberFormat="1" applyFont="1" applyFill="1" applyBorder="1" applyAlignment="1" applyProtection="1">
      <alignment horizontal="center" vertical="center"/>
      <protection locked="0"/>
    </xf>
    <xf numFmtId="3" fontId="0" fillId="6" borderId="63" xfId="0" applyNumberFormat="1" applyFont="1" applyFill="1" applyBorder="1" applyAlignment="1" applyProtection="1">
      <alignment horizontal="center" vertical="center"/>
      <protection locked="0"/>
    </xf>
    <xf numFmtId="168" fontId="0" fillId="7" borderId="38" xfId="0" applyNumberFormat="1" applyFill="1" applyBorder="1" applyAlignment="1">
      <alignment horizontal="center" vertical="center"/>
    </xf>
    <xf numFmtId="168" fontId="0" fillId="7" borderId="3" xfId="0" applyNumberFormat="1" applyFill="1" applyBorder="1" applyAlignment="1">
      <alignment horizontal="center" vertical="center"/>
    </xf>
    <xf numFmtId="0" fontId="22" fillId="3" borderId="0" xfId="2" applyFill="1" applyAlignment="1" applyProtection="1"/>
    <xf numFmtId="167" fontId="0" fillId="3" borderId="8" xfId="0" applyNumberFormat="1" applyFill="1" applyBorder="1" applyAlignment="1" applyProtection="1">
      <alignment horizontal="center" vertical="center" shrinkToFit="1"/>
    </xf>
    <xf numFmtId="167" fontId="0" fillId="3" borderId="20" xfId="0" applyNumberFormat="1" applyFill="1" applyBorder="1" applyAlignment="1" applyProtection="1">
      <alignment horizontal="center" vertical="center" shrinkToFit="1"/>
    </xf>
    <xf numFmtId="8" fontId="0" fillId="11" borderId="38" xfId="0" applyNumberFormat="1" applyFont="1" applyFill="1" applyBorder="1" applyAlignment="1" applyProtection="1">
      <alignment horizontal="center"/>
      <protection locked="0"/>
    </xf>
    <xf numFmtId="0" fontId="8" fillId="4" borderId="0" xfId="0" applyFont="1" applyFill="1" applyAlignment="1">
      <alignment vertical="center"/>
    </xf>
    <xf numFmtId="167" fontId="0" fillId="3" borderId="73" xfId="0" applyNumberFormat="1" applyFill="1" applyBorder="1" applyAlignment="1" applyProtection="1">
      <alignment horizontal="center" vertical="center" shrinkToFit="1"/>
    </xf>
    <xf numFmtId="167" fontId="0" fillId="3" borderId="74" xfId="0" applyNumberFormat="1" applyFill="1" applyBorder="1" applyAlignment="1" applyProtection="1">
      <alignment horizontal="center" vertical="center" shrinkToFit="1"/>
    </xf>
    <xf numFmtId="167" fontId="0" fillId="3" borderId="75" xfId="0" applyNumberFormat="1" applyFill="1" applyBorder="1" applyAlignment="1" applyProtection="1">
      <alignment horizontal="center" vertical="center" shrinkToFit="1"/>
    </xf>
    <xf numFmtId="167" fontId="0" fillId="3" borderId="31" xfId="0" applyNumberFormat="1" applyFill="1" applyBorder="1" applyAlignment="1" applyProtection="1">
      <alignment horizontal="center" vertical="center" shrinkToFit="1"/>
    </xf>
    <xf numFmtId="167" fontId="0" fillId="3" borderId="32" xfId="0" applyNumberFormat="1" applyFill="1" applyBorder="1" applyAlignment="1" applyProtection="1">
      <alignment horizontal="center" vertical="center" shrinkToFit="1"/>
    </xf>
    <xf numFmtId="167" fontId="0" fillId="3" borderId="22" xfId="0" applyNumberFormat="1" applyFill="1" applyBorder="1" applyAlignment="1" applyProtection="1">
      <alignment horizontal="center" vertical="center" shrinkToFit="1"/>
    </xf>
    <xf numFmtId="167" fontId="0" fillId="3" borderId="57" xfId="0" applyNumberFormat="1" applyFill="1" applyBorder="1" applyAlignment="1" applyProtection="1">
      <alignment horizontal="center" vertical="center" shrinkToFit="1"/>
    </xf>
    <xf numFmtId="167" fontId="0" fillId="3" borderId="11" xfId="0" applyNumberFormat="1" applyFill="1" applyBorder="1" applyAlignment="1" applyProtection="1">
      <alignment horizontal="center" vertical="center" shrinkToFit="1"/>
    </xf>
    <xf numFmtId="167" fontId="0" fillId="3" borderId="12" xfId="0" applyNumberFormat="1" applyFill="1" applyBorder="1" applyAlignment="1" applyProtection="1">
      <alignment horizontal="center" vertical="center" shrinkToFit="1"/>
    </xf>
    <xf numFmtId="167" fontId="0" fillId="3" borderId="23" xfId="0" applyNumberFormat="1" applyFill="1" applyBorder="1" applyAlignment="1" applyProtection="1">
      <alignment horizontal="center" vertical="center" shrinkToFit="1"/>
    </xf>
    <xf numFmtId="167" fontId="0" fillId="3" borderId="58" xfId="0" applyNumberFormat="1" applyFill="1" applyBorder="1" applyAlignment="1" applyProtection="1">
      <alignment horizontal="center" vertical="center" shrinkToFit="1"/>
    </xf>
    <xf numFmtId="167" fontId="0" fillId="3" borderId="13" xfId="0" applyNumberFormat="1" applyFill="1" applyBorder="1" applyAlignment="1" applyProtection="1">
      <alignment horizontal="center" vertical="center" shrinkToFit="1"/>
    </xf>
    <xf numFmtId="167" fontId="0" fillId="3" borderId="14" xfId="0" applyNumberFormat="1" applyFill="1" applyBorder="1" applyAlignment="1" applyProtection="1">
      <alignment horizontal="center" vertical="center" shrinkToFit="1"/>
    </xf>
    <xf numFmtId="0" fontId="23" fillId="12" borderId="1" xfId="0" applyFont="1" applyFill="1" applyBorder="1" applyAlignment="1">
      <alignment horizontal="left" vertical="center"/>
    </xf>
    <xf numFmtId="0" fontId="23" fillId="12" borderId="38" xfId="0" applyFont="1" applyFill="1" applyBorder="1" applyAlignment="1">
      <alignment horizontal="center" vertical="center"/>
    </xf>
    <xf numFmtId="0" fontId="23" fillId="12" borderId="3" xfId="0" applyFont="1" applyFill="1" applyBorder="1" applyAlignment="1">
      <alignment horizontal="center" vertical="center"/>
    </xf>
    <xf numFmtId="0" fontId="23" fillId="13" borderId="1" xfId="0" applyFont="1" applyFill="1" applyBorder="1" applyAlignment="1">
      <alignment horizontal="left" vertical="center"/>
    </xf>
    <xf numFmtId="0" fontId="23" fillId="14" borderId="38" xfId="0" applyFont="1" applyFill="1" applyBorder="1" applyAlignment="1">
      <alignment horizontal="center" vertical="center"/>
    </xf>
    <xf numFmtId="0" fontId="23" fillId="14" borderId="3" xfId="0" applyFont="1" applyFill="1" applyBorder="1" applyAlignment="1">
      <alignment horizontal="center" vertical="center"/>
    </xf>
    <xf numFmtId="0" fontId="23" fillId="13" borderId="1" xfId="0" applyFont="1" applyFill="1" applyBorder="1" applyAlignment="1">
      <alignment horizontal="center" vertical="center"/>
    </xf>
    <xf numFmtId="2" fontId="23" fillId="14" borderId="38" xfId="0" applyNumberFormat="1" applyFont="1" applyFill="1" applyBorder="1" applyAlignment="1">
      <alignment horizontal="center" vertical="center"/>
    </xf>
    <xf numFmtId="2" fontId="23" fillId="14" borderId="3" xfId="0" applyNumberFormat="1" applyFont="1" applyFill="1" applyBorder="1" applyAlignment="1">
      <alignment horizontal="center" vertical="center"/>
    </xf>
    <xf numFmtId="0" fontId="23" fillId="12" borderId="1" xfId="0" applyFont="1" applyFill="1" applyBorder="1" applyAlignment="1">
      <alignment horizontal="center" vertical="center"/>
    </xf>
    <xf numFmtId="2" fontId="23" fillId="12" borderId="38" xfId="0" applyNumberFormat="1" applyFont="1" applyFill="1" applyBorder="1" applyAlignment="1">
      <alignment horizontal="center" vertical="center"/>
    </xf>
    <xf numFmtId="2" fontId="23" fillId="12" borderId="3" xfId="0" applyNumberFormat="1" applyFont="1" applyFill="1" applyBorder="1" applyAlignment="1">
      <alignment horizontal="center" vertical="center"/>
    </xf>
    <xf numFmtId="8" fontId="0" fillId="3" borderId="15" xfId="0" applyNumberFormat="1" applyFill="1" applyBorder="1" applyAlignment="1" applyProtection="1">
      <alignment horizontal="center"/>
    </xf>
    <xf numFmtId="8" fontId="0" fillId="3" borderId="56" xfId="0" applyNumberFormat="1" applyFill="1" applyBorder="1" applyAlignment="1" applyProtection="1">
      <alignment horizontal="center"/>
    </xf>
    <xf numFmtId="8" fontId="0" fillId="3" borderId="10" xfId="0" applyNumberFormat="1" applyFill="1" applyBorder="1" applyAlignment="1" applyProtection="1">
      <alignment horizontal="center"/>
    </xf>
    <xf numFmtId="1" fontId="0" fillId="3" borderId="17" xfId="0" applyNumberFormat="1" applyFill="1" applyBorder="1" applyAlignment="1" applyProtection="1">
      <alignment horizontal="center"/>
    </xf>
    <xf numFmtId="1" fontId="0" fillId="3" borderId="58" xfId="0" applyNumberFormat="1" applyFill="1" applyBorder="1" applyAlignment="1" applyProtection="1">
      <alignment horizontal="center"/>
    </xf>
    <xf numFmtId="1" fontId="0" fillId="3" borderId="14" xfId="0" applyNumberFormat="1" applyFill="1" applyBorder="1" applyAlignment="1" applyProtection="1">
      <alignment horizontal="center"/>
    </xf>
    <xf numFmtId="0" fontId="0" fillId="3" borderId="0" xfId="0" applyFill="1" applyAlignment="1" applyProtection="1">
      <alignment horizontal="center" vertical="center"/>
    </xf>
    <xf numFmtId="164" fontId="0" fillId="3" borderId="1" xfId="0" applyNumberFormat="1" applyFill="1" applyBorder="1" applyAlignment="1" applyProtection="1">
      <alignment horizontal="center" vertical="center" wrapText="1"/>
    </xf>
    <xf numFmtId="164" fontId="0" fillId="3" borderId="67" xfId="0" applyNumberFormat="1" applyFill="1" applyBorder="1" applyAlignment="1" applyProtection="1">
      <alignment horizontal="center" vertical="center" wrapText="1"/>
    </xf>
    <xf numFmtId="164" fontId="0" fillId="3" borderId="64" xfId="0" applyNumberFormat="1" applyFill="1" applyBorder="1" applyAlignment="1" applyProtection="1">
      <alignment horizontal="center" vertical="center" wrapText="1"/>
    </xf>
    <xf numFmtId="165" fontId="0" fillId="3" borderId="67" xfId="0" applyNumberFormat="1" applyFill="1" applyBorder="1" applyAlignment="1" applyProtection="1">
      <alignment horizontal="center" vertical="center" wrapText="1"/>
    </xf>
    <xf numFmtId="165" fontId="0" fillId="3" borderId="64" xfId="0" applyNumberFormat="1" applyFill="1" applyBorder="1" applyAlignment="1" applyProtection="1">
      <alignment horizontal="center" vertical="center" wrapText="1"/>
    </xf>
    <xf numFmtId="3" fontId="0" fillId="3" borderId="67" xfId="0" applyNumberFormat="1" applyFill="1" applyBorder="1" applyAlignment="1" applyProtection="1">
      <alignment horizontal="center" vertical="center" wrapText="1"/>
    </xf>
    <xf numFmtId="3" fontId="0" fillId="3" borderId="64" xfId="0" applyNumberFormat="1" applyFill="1" applyBorder="1" applyAlignment="1" applyProtection="1">
      <alignment horizontal="center" vertical="center" wrapText="1"/>
    </xf>
    <xf numFmtId="164" fontId="0" fillId="6" borderId="15" xfId="0" applyNumberFormat="1" applyFill="1" applyBorder="1" applyAlignment="1" applyProtection="1">
      <alignment horizontal="center" vertical="center"/>
      <protection locked="0"/>
    </xf>
    <xf numFmtId="164" fontId="0" fillId="6" borderId="56" xfId="0" applyNumberFormat="1" applyFill="1" applyBorder="1" applyAlignment="1" applyProtection="1">
      <alignment horizontal="center" vertical="center"/>
      <protection locked="0"/>
    </xf>
    <xf numFmtId="164" fontId="0" fillId="3" borderId="10" xfId="0" applyNumberFormat="1" applyFill="1" applyBorder="1" applyAlignment="1" applyProtection="1">
      <alignment horizontal="center" shrinkToFit="1"/>
    </xf>
    <xf numFmtId="165" fontId="0" fillId="3" borderId="82" xfId="0" applyNumberFormat="1" applyFill="1" applyBorder="1" applyAlignment="1" applyProtection="1">
      <alignment horizontal="center" shrinkToFit="1"/>
    </xf>
    <xf numFmtId="165" fontId="0" fillId="3" borderId="75" xfId="0" applyNumberFormat="1" applyFill="1" applyBorder="1" applyAlignment="1" applyProtection="1">
      <alignment horizontal="center" shrinkToFit="1"/>
    </xf>
    <xf numFmtId="3" fontId="0" fillId="6" borderId="82" xfId="0" applyNumberFormat="1" applyFill="1" applyBorder="1" applyAlignment="1" applyProtection="1">
      <alignment horizontal="center" shrinkToFit="1"/>
      <protection locked="0"/>
    </xf>
    <xf numFmtId="3" fontId="0" fillId="6" borderId="56" xfId="0" applyNumberFormat="1" applyFill="1" applyBorder="1" applyAlignment="1" applyProtection="1">
      <alignment horizontal="center" shrinkToFit="1"/>
      <protection locked="0"/>
    </xf>
    <xf numFmtId="3" fontId="0" fillId="3" borderId="10" xfId="0" applyNumberFormat="1" applyFill="1" applyBorder="1" applyAlignment="1" applyProtection="1">
      <alignment horizontal="center" shrinkToFit="1"/>
    </xf>
    <xf numFmtId="164" fontId="0" fillId="6" borderId="34" xfId="0" applyNumberFormat="1" applyFill="1" applyBorder="1" applyAlignment="1" applyProtection="1">
      <alignment horizontal="center" vertical="center"/>
      <protection locked="0"/>
    </xf>
    <xf numFmtId="164" fontId="0" fillId="6" borderId="70" xfId="0" applyNumberFormat="1" applyFill="1" applyBorder="1" applyAlignment="1" applyProtection="1">
      <alignment horizontal="center" vertical="center"/>
      <protection locked="0"/>
    </xf>
    <xf numFmtId="164" fontId="0" fillId="3" borderId="36" xfId="0" applyNumberFormat="1" applyFill="1" applyBorder="1" applyAlignment="1" applyProtection="1">
      <alignment horizontal="center" shrinkToFit="1"/>
    </xf>
    <xf numFmtId="165" fontId="0" fillId="3" borderId="83" xfId="0" applyNumberFormat="1" applyFill="1" applyBorder="1" applyAlignment="1" applyProtection="1">
      <alignment horizontal="center" shrinkToFit="1"/>
    </xf>
    <xf numFmtId="165" fontId="0" fillId="3" borderId="70" xfId="0" applyNumberFormat="1" applyFill="1" applyBorder="1" applyAlignment="1" applyProtection="1">
      <alignment horizontal="center" shrinkToFit="1"/>
    </xf>
    <xf numFmtId="3" fontId="0" fillId="6" borderId="83" xfId="0" applyNumberFormat="1" applyFill="1" applyBorder="1" applyAlignment="1" applyProtection="1">
      <alignment horizontal="center" shrinkToFit="1"/>
      <protection locked="0"/>
    </xf>
    <xf numFmtId="3" fontId="0" fillId="6" borderId="70" xfId="0" applyNumberFormat="1" applyFill="1" applyBorder="1" applyAlignment="1" applyProtection="1">
      <alignment horizontal="center" shrinkToFit="1"/>
      <protection locked="0"/>
    </xf>
    <xf numFmtId="3" fontId="0" fillId="3" borderId="36" xfId="0" applyNumberFormat="1" applyFill="1" applyBorder="1" applyAlignment="1" applyProtection="1">
      <alignment horizontal="center" shrinkToFit="1"/>
    </xf>
    <xf numFmtId="164" fontId="0" fillId="6" borderId="16" xfId="0" applyNumberFormat="1" applyFill="1" applyBorder="1" applyAlignment="1" applyProtection="1">
      <alignment horizontal="center" vertical="center"/>
      <protection locked="0"/>
    </xf>
    <xf numFmtId="164" fontId="0" fillId="6" borderId="57"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shrinkToFit="1"/>
    </xf>
    <xf numFmtId="165" fontId="0" fillId="3" borderId="62" xfId="0" applyNumberFormat="1" applyFill="1" applyBorder="1" applyAlignment="1" applyProtection="1">
      <alignment horizontal="center" shrinkToFit="1"/>
    </xf>
    <xf numFmtId="165" fontId="0" fillId="3" borderId="57" xfId="0" applyNumberFormat="1" applyFill="1" applyBorder="1" applyAlignment="1" applyProtection="1">
      <alignment horizontal="center" shrinkToFit="1"/>
    </xf>
    <xf numFmtId="3" fontId="0" fillId="6" borderId="62" xfId="0" applyNumberFormat="1" applyFill="1" applyBorder="1" applyAlignment="1" applyProtection="1">
      <alignment horizontal="center" shrinkToFit="1"/>
      <protection locked="0"/>
    </xf>
    <xf numFmtId="3" fontId="0" fillId="6" borderId="57" xfId="0" applyNumberFormat="1" applyFill="1" applyBorder="1" applyAlignment="1" applyProtection="1">
      <alignment horizontal="center" shrinkToFit="1"/>
      <protection locked="0"/>
    </xf>
    <xf numFmtId="3" fontId="0" fillId="3" borderId="12" xfId="0" applyNumberFormat="1" applyFill="1" applyBorder="1" applyAlignment="1" applyProtection="1">
      <alignment horizontal="center" shrinkToFit="1"/>
    </xf>
    <xf numFmtId="164" fontId="0" fillId="6" borderId="17" xfId="0" applyNumberFormat="1" applyFill="1" applyBorder="1" applyAlignment="1" applyProtection="1">
      <alignment horizontal="center" vertical="center"/>
      <protection locked="0"/>
    </xf>
    <xf numFmtId="164" fontId="0" fillId="6" borderId="58" xfId="0" applyNumberFormat="1" applyFill="1" applyBorder="1" applyAlignment="1" applyProtection="1">
      <alignment horizontal="center" vertical="center"/>
      <protection locked="0"/>
    </xf>
    <xf numFmtId="164" fontId="0" fillId="3" borderId="14" xfId="0" applyNumberFormat="1" applyFill="1" applyBorder="1" applyAlignment="1" applyProtection="1">
      <alignment horizontal="center" shrinkToFit="1"/>
    </xf>
    <xf numFmtId="3" fontId="0" fillId="6" borderId="58" xfId="0" applyNumberFormat="1" applyFill="1" applyBorder="1" applyAlignment="1" applyProtection="1">
      <alignment horizontal="center" shrinkToFit="1"/>
      <protection locked="0"/>
    </xf>
    <xf numFmtId="3" fontId="0" fillId="3" borderId="14" xfId="0" applyNumberFormat="1" applyFill="1" applyBorder="1" applyAlignment="1" applyProtection="1">
      <alignment horizontal="center" shrinkToFit="1"/>
    </xf>
    <xf numFmtId="164" fontId="0" fillId="6" borderId="30" xfId="0" applyNumberFormat="1" applyFill="1" applyBorder="1" applyAlignment="1" applyProtection="1">
      <alignment horizontal="center" vertical="center"/>
      <protection locked="0"/>
    </xf>
    <xf numFmtId="164" fontId="0" fillId="6" borderId="75" xfId="0" applyNumberFormat="1" applyFill="1" applyBorder="1" applyAlignment="1" applyProtection="1">
      <alignment horizontal="center" vertical="center"/>
      <protection locked="0"/>
    </xf>
    <xf numFmtId="164" fontId="0" fillId="3" borderId="32" xfId="0" applyNumberFormat="1" applyFill="1" applyBorder="1" applyAlignment="1" applyProtection="1">
      <alignment horizontal="center" shrinkToFit="1"/>
    </xf>
    <xf numFmtId="3" fontId="0" fillId="6" borderId="75" xfId="0" applyNumberFormat="1" applyFill="1" applyBorder="1" applyAlignment="1" applyProtection="1">
      <alignment horizontal="center" shrinkToFit="1"/>
      <protection locked="0"/>
    </xf>
    <xf numFmtId="3" fontId="0" fillId="3" borderId="32" xfId="0" applyNumberFormat="1" applyFill="1" applyBorder="1" applyAlignment="1" applyProtection="1">
      <alignment horizontal="center" shrinkToFit="1"/>
    </xf>
    <xf numFmtId="165" fontId="0" fillId="3" borderId="63" xfId="0" applyNumberFormat="1" applyFill="1" applyBorder="1" applyAlignment="1" applyProtection="1">
      <alignment horizontal="center" shrinkToFit="1"/>
    </xf>
    <xf numFmtId="165" fontId="0" fillId="3" borderId="58" xfId="0" applyNumberFormat="1" applyFill="1" applyBorder="1" applyAlignment="1" applyProtection="1">
      <alignment horizontal="center" shrinkToFit="1"/>
    </xf>
    <xf numFmtId="3" fontId="0" fillId="6" borderId="63" xfId="0" applyNumberFormat="1" applyFill="1" applyBorder="1" applyAlignment="1" applyProtection="1">
      <alignment horizontal="center" shrinkToFit="1"/>
      <protection locked="0"/>
    </xf>
    <xf numFmtId="0" fontId="5" fillId="3" borderId="0" xfId="0" applyFont="1" applyFill="1" applyProtection="1"/>
    <xf numFmtId="0" fontId="0" fillId="3" borderId="0" xfId="0" applyFont="1" applyFill="1" applyBorder="1" applyAlignment="1">
      <alignment vertical="center" wrapText="1"/>
    </xf>
    <xf numFmtId="0" fontId="0" fillId="3" borderId="0" xfId="0" applyFill="1" applyAlignment="1">
      <alignment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xf>
    <xf numFmtId="165" fontId="0" fillId="15" borderId="10" xfId="0" applyNumberFormat="1" applyFill="1" applyBorder="1" applyAlignment="1" applyProtection="1">
      <alignment horizontal="center"/>
    </xf>
    <xf numFmtId="165" fontId="0" fillId="16" borderId="14" xfId="0" applyNumberFormat="1" applyFill="1" applyBorder="1" applyAlignment="1" applyProtection="1">
      <alignment horizontal="center"/>
    </xf>
    <xf numFmtId="0" fontId="0" fillId="16" borderId="30" xfId="0" applyFill="1" applyBorder="1" applyAlignment="1" applyProtection="1">
      <alignment horizontal="left" indent="2"/>
    </xf>
    <xf numFmtId="0" fontId="0" fillId="16" borderId="16" xfId="0" applyFill="1" applyBorder="1" applyAlignment="1" applyProtection="1">
      <alignment horizontal="left" indent="2"/>
    </xf>
    <xf numFmtId="0" fontId="0" fillId="16" borderId="34" xfId="0" applyFill="1" applyBorder="1" applyAlignment="1" applyProtection="1">
      <alignment horizontal="left" indent="2"/>
    </xf>
    <xf numFmtId="0" fontId="0" fillId="16" borderId="17" xfId="0" applyFill="1" applyBorder="1" applyAlignment="1" applyProtection="1">
      <alignment horizontal="left" indent="2"/>
    </xf>
    <xf numFmtId="0" fontId="0" fillId="15" borderId="30" xfId="0" applyFill="1" applyBorder="1" applyAlignment="1" applyProtection="1">
      <alignment horizontal="left" indent="2"/>
    </xf>
    <xf numFmtId="0" fontId="0" fillId="15" borderId="34" xfId="0" applyFill="1" applyBorder="1" applyAlignment="1" applyProtection="1">
      <alignment horizontal="left" indent="2"/>
    </xf>
    <xf numFmtId="0" fontId="0" fillId="15" borderId="16" xfId="0" applyFill="1" applyBorder="1" applyAlignment="1" applyProtection="1">
      <alignment horizontal="left" indent="2"/>
    </xf>
    <xf numFmtId="0" fontId="5" fillId="15" borderId="11" xfId="0" applyFont="1" applyFill="1" applyBorder="1" applyAlignment="1" applyProtection="1">
      <alignment horizontal="center" vertical="center" wrapText="1"/>
    </xf>
    <xf numFmtId="0" fontId="5" fillId="15" borderId="8" xfId="0" applyFont="1" applyFill="1" applyBorder="1" applyAlignment="1" applyProtection="1">
      <alignment horizontal="center" vertical="center" wrapText="1"/>
    </xf>
    <xf numFmtId="0" fontId="5" fillId="15" borderId="12" xfId="0" applyFont="1" applyFill="1" applyBorder="1" applyAlignment="1" applyProtection="1">
      <alignment horizontal="center" vertical="center" wrapText="1"/>
    </xf>
    <xf numFmtId="0" fontId="6" fillId="15" borderId="53" xfId="0" applyFont="1" applyFill="1" applyBorder="1" applyAlignment="1">
      <alignment horizontal="center" vertical="center" wrapText="1"/>
    </xf>
    <xf numFmtId="0" fontId="6" fillId="15" borderId="39" xfId="0" applyFont="1" applyFill="1" applyBorder="1" applyAlignment="1">
      <alignment horizontal="center" vertical="center"/>
    </xf>
    <xf numFmtId="0" fontId="6" fillId="15" borderId="40" xfId="0" applyFont="1" applyFill="1" applyBorder="1" applyAlignment="1">
      <alignment horizontal="center" vertical="center"/>
    </xf>
    <xf numFmtId="0" fontId="6" fillId="15" borderId="54" xfId="0" applyFont="1" applyFill="1" applyBorder="1" applyAlignment="1">
      <alignment horizontal="center" vertical="center"/>
    </xf>
    <xf numFmtId="0" fontId="6" fillId="15" borderId="45" xfId="0" applyFont="1" applyFill="1" applyBorder="1" applyAlignment="1">
      <alignment horizontal="center" vertical="center"/>
    </xf>
    <xf numFmtId="0" fontId="6" fillId="15" borderId="51" xfId="0" applyFont="1" applyFill="1" applyBorder="1" applyAlignment="1">
      <alignment horizontal="center" vertical="center"/>
    </xf>
    <xf numFmtId="0" fontId="6" fillId="15" borderId="35" xfId="0" applyFont="1" applyFill="1" applyBorder="1" applyAlignment="1">
      <alignment horizontal="center" vertical="center" wrapText="1"/>
    </xf>
    <xf numFmtId="0" fontId="6" fillId="15" borderId="59" xfId="0" applyFont="1" applyFill="1" applyBorder="1" applyAlignment="1">
      <alignment horizontal="center" vertical="center"/>
    </xf>
    <xf numFmtId="0" fontId="6" fillId="15" borderId="40"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60" xfId="0" applyFont="1" applyFill="1" applyBorder="1" applyAlignment="1">
      <alignment horizontal="center" vertical="center"/>
    </xf>
    <xf numFmtId="0" fontId="6" fillId="15" borderId="55" xfId="0" applyFont="1" applyFill="1" applyBorder="1" applyAlignment="1">
      <alignment horizontal="center" vertical="center"/>
    </xf>
    <xf numFmtId="0" fontId="6" fillId="15" borderId="53"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xf>
    <xf numFmtId="0" fontId="6" fillId="15" borderId="40" xfId="0" applyFont="1" applyFill="1" applyBorder="1" applyAlignment="1" applyProtection="1">
      <alignment horizontal="center" vertical="center"/>
    </xf>
    <xf numFmtId="0" fontId="6" fillId="15" borderId="41" xfId="0" applyFont="1" applyFill="1" applyBorder="1" applyAlignment="1" applyProtection="1">
      <alignment horizontal="center" vertical="center" wrapText="1"/>
    </xf>
    <xf numFmtId="0" fontId="6" fillId="15" borderId="54" xfId="0" applyFont="1" applyFill="1" applyBorder="1" applyAlignment="1" applyProtection="1">
      <alignment horizontal="center" vertical="center"/>
    </xf>
    <xf numFmtId="0" fontId="6" fillId="15" borderId="45" xfId="0" applyFont="1" applyFill="1" applyBorder="1" applyAlignment="1" applyProtection="1">
      <alignment horizontal="center" vertical="center"/>
    </xf>
    <xf numFmtId="0" fontId="6" fillId="15" borderId="51" xfId="0" applyFont="1" applyFill="1" applyBorder="1" applyAlignment="1" applyProtection="1">
      <alignment horizontal="center" vertical="center"/>
    </xf>
    <xf numFmtId="0" fontId="6" fillId="15" borderId="46" xfId="0" applyFont="1" applyFill="1" applyBorder="1" applyAlignment="1" applyProtection="1">
      <alignment horizontal="center" vertical="center"/>
    </xf>
    <xf numFmtId="0" fontId="6" fillId="15" borderId="35" xfId="0" applyFont="1" applyFill="1" applyBorder="1" applyAlignment="1" applyProtection="1">
      <alignment horizontal="center" vertical="center" wrapText="1"/>
    </xf>
    <xf numFmtId="0" fontId="6" fillId="15" borderId="59" xfId="0" applyFont="1" applyFill="1" applyBorder="1" applyAlignment="1" applyProtection="1">
      <alignment horizontal="center" vertical="center"/>
    </xf>
    <xf numFmtId="0" fontId="6" fillId="15" borderId="40" xfId="0" applyFont="1" applyFill="1" applyBorder="1" applyAlignment="1" applyProtection="1">
      <alignment horizontal="center" vertical="center" wrapText="1"/>
    </xf>
    <xf numFmtId="0" fontId="6" fillId="15" borderId="42" xfId="0" applyFont="1" applyFill="1" applyBorder="1" applyAlignment="1" applyProtection="1">
      <alignment horizontal="center" vertical="center" wrapText="1"/>
    </xf>
    <xf numFmtId="0" fontId="6" fillId="15" borderId="60" xfId="0" applyFont="1" applyFill="1" applyBorder="1" applyAlignment="1" applyProtection="1">
      <alignment horizontal="center" vertical="center"/>
    </xf>
    <xf numFmtId="0" fontId="6" fillId="15" borderId="55" xfId="0" applyFont="1" applyFill="1" applyBorder="1" applyAlignment="1" applyProtection="1">
      <alignment horizontal="center" vertical="center"/>
    </xf>
    <xf numFmtId="0" fontId="6" fillId="15" borderId="0" xfId="0" applyFont="1" applyFill="1" applyBorder="1" applyAlignment="1">
      <alignment horizontal="center" vertical="center" wrapText="1"/>
    </xf>
    <xf numFmtId="0" fontId="6" fillId="15" borderId="4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11" xfId="0" applyFont="1" applyFill="1" applyBorder="1" applyAlignment="1" applyProtection="1">
      <alignment horizontal="center" vertical="center" wrapText="1"/>
    </xf>
    <xf numFmtId="0" fontId="6" fillId="15" borderId="8" xfId="0" applyFont="1" applyFill="1" applyBorder="1" applyAlignment="1" applyProtection="1">
      <alignment horizontal="center" vertical="center" wrapText="1"/>
    </xf>
    <xf numFmtId="0" fontId="6" fillId="15" borderId="57" xfId="0" applyFont="1" applyFill="1" applyBorder="1" applyAlignment="1" applyProtection="1">
      <alignment horizontal="center" vertical="center" wrapText="1"/>
    </xf>
    <xf numFmtId="0" fontId="6" fillId="16" borderId="11"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1" xfId="0" applyFont="1" applyFill="1" applyBorder="1" applyAlignment="1" applyProtection="1">
      <alignment horizontal="center" vertical="center" wrapText="1"/>
    </xf>
    <xf numFmtId="0" fontId="6" fillId="16" borderId="8" xfId="0" applyFont="1" applyFill="1" applyBorder="1" applyAlignment="1" applyProtection="1">
      <alignment horizontal="center" vertical="center" wrapText="1"/>
    </xf>
    <xf numFmtId="0" fontId="6" fillId="16" borderId="12" xfId="0" applyFont="1" applyFill="1" applyBorder="1" applyAlignment="1" applyProtection="1">
      <alignment horizontal="center" vertical="center" wrapText="1"/>
    </xf>
    <xf numFmtId="0" fontId="6" fillId="16" borderId="45"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6" borderId="39" xfId="0" applyFont="1" applyFill="1" applyBorder="1" applyAlignment="1" applyProtection="1">
      <alignment horizontal="center" vertical="center" wrapText="1"/>
    </xf>
    <xf numFmtId="0" fontId="6" fillId="16" borderId="42" xfId="0" applyFont="1" applyFill="1" applyBorder="1" applyAlignment="1" applyProtection="1">
      <alignment horizontal="center" vertical="center" wrapText="1"/>
    </xf>
    <xf numFmtId="0" fontId="6" fillId="16" borderId="45" xfId="0" applyFont="1" applyFill="1" applyBorder="1" applyAlignment="1" applyProtection="1">
      <alignment horizontal="center" vertical="center" wrapText="1"/>
    </xf>
    <xf numFmtId="0" fontId="6" fillId="16" borderId="55" xfId="0" applyFont="1" applyFill="1" applyBorder="1" applyAlignment="1" applyProtection="1">
      <alignment horizontal="center" vertical="center" wrapText="1"/>
    </xf>
    <xf numFmtId="0" fontId="6" fillId="16" borderId="42" xfId="0" applyFont="1" applyFill="1" applyBorder="1" applyAlignment="1">
      <alignment horizontal="center" vertical="center" wrapText="1"/>
    </xf>
    <xf numFmtId="0" fontId="6" fillId="16" borderId="55" xfId="0" applyFont="1" applyFill="1" applyBorder="1" applyAlignment="1">
      <alignment horizontal="center" vertical="center" wrapText="1"/>
    </xf>
    <xf numFmtId="0" fontId="5" fillId="16" borderId="11" xfId="0" applyFont="1" applyFill="1" applyBorder="1" applyAlignment="1" applyProtection="1">
      <alignment horizontal="center" vertical="center" wrapText="1"/>
    </xf>
    <xf numFmtId="0" fontId="5" fillId="16" borderId="8" xfId="0" applyFont="1" applyFill="1" applyBorder="1" applyAlignment="1" applyProtection="1">
      <alignment horizontal="center" vertical="center" wrapText="1"/>
    </xf>
    <xf numFmtId="0" fontId="5" fillId="16" borderId="12" xfId="0" applyFont="1" applyFill="1" applyBorder="1" applyAlignment="1" applyProtection="1">
      <alignment horizontal="center" vertical="center" wrapText="1"/>
    </xf>
    <xf numFmtId="167" fontId="0" fillId="6" borderId="45" xfId="0" applyNumberFormat="1" applyFont="1" applyFill="1" applyBorder="1" applyAlignment="1" applyProtection="1">
      <alignment horizontal="center" vertical="center" shrinkToFit="1"/>
      <protection locked="0"/>
    </xf>
    <xf numFmtId="167" fontId="0" fillId="6" borderId="51" xfId="0" applyNumberFormat="1" applyFont="1" applyFill="1" applyBorder="1" applyAlignment="1" applyProtection="1">
      <alignment horizontal="center" vertical="center" shrinkToFit="1"/>
      <protection locked="0"/>
    </xf>
    <xf numFmtId="167" fontId="0" fillId="6" borderId="46" xfId="0" applyNumberFormat="1" applyFont="1" applyFill="1" applyBorder="1" applyAlignment="1" applyProtection="1">
      <alignment horizontal="center" vertical="center" shrinkToFit="1"/>
      <protection locked="0"/>
    </xf>
    <xf numFmtId="167" fontId="0" fillId="6" borderId="60" xfId="0" applyNumberFormat="1" applyFont="1" applyFill="1" applyBorder="1" applyAlignment="1" applyProtection="1">
      <alignment horizontal="center" vertical="center" shrinkToFit="1"/>
      <protection locked="0"/>
    </xf>
    <xf numFmtId="165" fontId="0" fillId="15" borderId="10" xfId="0" applyNumberFormat="1" applyFill="1" applyBorder="1" applyAlignment="1">
      <alignment horizontal="center" vertical="center"/>
    </xf>
    <xf numFmtId="165" fontId="0" fillId="16" borderId="14" xfId="0" applyNumberFormat="1" applyFill="1" applyBorder="1" applyAlignment="1">
      <alignment horizontal="center" vertical="center"/>
    </xf>
    <xf numFmtId="165" fontId="0" fillId="15" borderId="10" xfId="0" applyNumberFormat="1" applyFill="1" applyBorder="1" applyAlignment="1">
      <alignment vertical="center"/>
    </xf>
    <xf numFmtId="165" fontId="0" fillId="16" borderId="14" xfId="0" applyNumberFormat="1" applyFill="1" applyBorder="1" applyAlignment="1">
      <alignment vertical="center"/>
    </xf>
    <xf numFmtId="0" fontId="6" fillId="15" borderId="42" xfId="0" applyFont="1" applyFill="1" applyBorder="1" applyAlignment="1">
      <alignment horizontal="center" vertical="center"/>
    </xf>
    <xf numFmtId="0" fontId="6" fillId="15" borderId="50" xfId="0" applyFont="1" applyFill="1" applyBorder="1" applyAlignment="1">
      <alignment horizontal="center" vertical="center" wrapText="1"/>
    </xf>
    <xf numFmtId="0" fontId="1" fillId="15" borderId="1" xfId="0" applyFont="1" applyFill="1" applyBorder="1" applyAlignment="1" applyProtection="1"/>
    <xf numFmtId="164" fontId="1" fillId="15" borderId="2" xfId="0" applyNumberFormat="1" applyFont="1" applyFill="1" applyBorder="1" applyAlignment="1" applyProtection="1">
      <alignment horizontal="center" vertical="center"/>
    </xf>
    <xf numFmtId="164" fontId="1" fillId="15" borderId="2" xfId="0" applyNumberFormat="1" applyFont="1" applyFill="1" applyBorder="1" applyAlignment="1" applyProtection="1"/>
    <xf numFmtId="165" fontId="1" fillId="15" borderId="2" xfId="0" applyNumberFormat="1" applyFont="1" applyFill="1" applyBorder="1" applyAlignment="1" applyProtection="1"/>
    <xf numFmtId="3" fontId="1" fillId="15" borderId="2" xfId="0" applyNumberFormat="1" applyFont="1" applyFill="1" applyBorder="1" applyAlignment="1" applyProtection="1"/>
    <xf numFmtId="3" fontId="1" fillId="15" borderId="3" xfId="0" applyNumberFormat="1" applyFont="1" applyFill="1" applyBorder="1" applyAlignment="1" applyProtection="1"/>
    <xf numFmtId="0" fontId="1" fillId="4" borderId="0" xfId="0" applyFont="1" applyFill="1" applyProtection="1"/>
    <xf numFmtId="0" fontId="0" fillId="3" borderId="0" xfId="0" applyFill="1" applyAlignment="1">
      <alignment horizontal="left" vertical="center" indent="1"/>
    </xf>
    <xf numFmtId="0" fontId="6" fillId="3" borderId="50" xfId="0" applyFont="1" applyFill="1" applyBorder="1" applyAlignment="1">
      <alignment horizontal="center" vertical="center"/>
    </xf>
    <xf numFmtId="0" fontId="1" fillId="16" borderId="48" xfId="0" applyFont="1" applyFill="1" applyBorder="1" applyAlignment="1" applyProtection="1"/>
    <xf numFmtId="164" fontId="1" fillId="16" borderId="49" xfId="0" applyNumberFormat="1" applyFont="1" applyFill="1" applyBorder="1" applyAlignment="1" applyProtection="1">
      <alignment horizontal="center" vertical="center"/>
    </xf>
    <xf numFmtId="164" fontId="0" fillId="6" borderId="8" xfId="0" applyNumberFormat="1" applyFill="1" applyBorder="1" applyAlignment="1" applyProtection="1">
      <alignment horizontal="center" vertical="center"/>
      <protection locked="0"/>
    </xf>
    <xf numFmtId="164" fontId="0" fillId="6" borderId="8" xfId="0" applyNumberFormat="1" applyFont="1" applyFill="1" applyBorder="1" applyAlignment="1" applyProtection="1">
      <alignment horizontal="center" vertical="center" shrinkToFit="1"/>
      <protection locked="0"/>
    </xf>
    <xf numFmtId="164" fontId="1" fillId="16" borderId="49" xfId="0" applyNumberFormat="1" applyFont="1" applyFill="1" applyBorder="1" applyAlignment="1" applyProtection="1">
      <alignment shrinkToFit="1"/>
    </xf>
    <xf numFmtId="165" fontId="1" fillId="16" borderId="49" xfId="0" applyNumberFormat="1" applyFont="1" applyFill="1" applyBorder="1" applyAlignment="1" applyProtection="1">
      <alignment shrinkToFit="1"/>
    </xf>
    <xf numFmtId="3" fontId="1" fillId="16" borderId="49" xfId="0" applyNumberFormat="1" applyFont="1" applyFill="1" applyBorder="1" applyAlignment="1" applyProtection="1">
      <alignment shrinkToFit="1"/>
    </xf>
    <xf numFmtId="3" fontId="1" fillId="16" borderId="50" xfId="0" applyNumberFormat="1" applyFont="1" applyFill="1" applyBorder="1" applyAlignment="1" applyProtection="1">
      <alignment shrinkToFit="1"/>
    </xf>
    <xf numFmtId="165" fontId="0" fillId="3" borderId="8" xfId="0" applyNumberFormat="1" applyFill="1" applyBorder="1" applyAlignment="1" applyProtection="1">
      <alignment horizontal="center" shrinkToFit="1"/>
    </xf>
    <xf numFmtId="3" fontId="0" fillId="6" borderId="8" xfId="0" applyNumberFormat="1" applyFill="1" applyBorder="1" applyAlignment="1" applyProtection="1">
      <alignment horizontal="center" shrinkToFit="1"/>
      <protection locked="0"/>
    </xf>
    <xf numFmtId="3" fontId="0" fillId="6" borderId="16" xfId="0" applyNumberFormat="1" applyFill="1" applyBorder="1" applyAlignment="1" applyProtection="1">
      <alignment horizontal="center" shrinkToFit="1"/>
      <protection locked="0"/>
    </xf>
    <xf numFmtId="3" fontId="0" fillId="6" borderId="11" xfId="0" applyNumberFormat="1" applyFill="1" applyBorder="1" applyAlignment="1" applyProtection="1">
      <alignment horizontal="center" shrinkToFit="1"/>
      <protection locked="0"/>
    </xf>
    <xf numFmtId="3" fontId="0" fillId="6" borderId="13" xfId="0" applyNumberFormat="1" applyFill="1" applyBorder="1" applyAlignment="1" applyProtection="1">
      <alignment horizontal="center" shrinkToFit="1"/>
      <protection locked="0"/>
    </xf>
    <xf numFmtId="3" fontId="0" fillId="6" borderId="20" xfId="0" applyNumberFormat="1" applyFill="1" applyBorder="1" applyAlignment="1" applyProtection="1">
      <alignment horizontal="center" shrinkToFit="1"/>
      <protection locked="0"/>
    </xf>
    <xf numFmtId="164" fontId="0" fillId="6" borderId="20" xfId="0" applyNumberFormat="1" applyFill="1" applyBorder="1" applyAlignment="1" applyProtection="1">
      <alignment horizontal="center" vertical="center"/>
      <protection locked="0"/>
    </xf>
    <xf numFmtId="165" fontId="0" fillId="3" borderId="20" xfId="0" applyNumberFormat="1" applyFill="1" applyBorder="1" applyAlignment="1" applyProtection="1">
      <alignment horizontal="center" shrinkToFit="1"/>
    </xf>
    <xf numFmtId="164" fontId="0" fillId="3" borderId="62" xfId="0" applyNumberFormat="1" applyFill="1" applyBorder="1" applyAlignment="1" applyProtection="1">
      <alignment horizontal="center" shrinkToFit="1"/>
    </xf>
    <xf numFmtId="0" fontId="6" fillId="3" borderId="51" xfId="0" applyFont="1" applyFill="1" applyBorder="1" applyAlignment="1">
      <alignment horizontal="center" vertical="center"/>
    </xf>
    <xf numFmtId="0" fontId="6" fillId="3" borderId="55" xfId="0" applyFont="1" applyFill="1" applyBorder="1" applyAlignment="1">
      <alignment horizontal="center" vertical="center"/>
    </xf>
    <xf numFmtId="8" fontId="0" fillId="6" borderId="45" xfId="0" applyNumberFormat="1" applyFont="1" applyFill="1" applyBorder="1" applyAlignment="1" applyProtection="1">
      <alignment horizontal="center" vertical="center" shrinkToFit="1"/>
      <protection locked="0"/>
    </xf>
    <xf numFmtId="8" fontId="0" fillId="6" borderId="51" xfId="0" applyNumberFormat="1" applyFont="1" applyFill="1" applyBorder="1" applyAlignment="1" applyProtection="1">
      <alignment horizontal="center" vertical="center" shrinkToFit="1"/>
      <protection locked="0"/>
    </xf>
    <xf numFmtId="8" fontId="0" fillId="6" borderId="46" xfId="0" applyNumberFormat="1" applyFont="1" applyFill="1" applyBorder="1" applyAlignment="1" applyProtection="1">
      <alignment horizontal="center" vertical="center" shrinkToFit="1"/>
      <protection locked="0"/>
    </xf>
    <xf numFmtId="8" fontId="0" fillId="6" borderId="60" xfId="0" applyNumberFormat="1" applyFont="1" applyFill="1" applyBorder="1" applyAlignment="1" applyProtection="1">
      <alignment horizontal="center" vertical="center" shrinkToFit="1"/>
      <protection locked="0"/>
    </xf>
    <xf numFmtId="8" fontId="0" fillId="6" borderId="19" xfId="0" applyNumberFormat="1" applyFont="1" applyFill="1" applyBorder="1" applyAlignment="1" applyProtection="1">
      <alignment horizontal="center" vertical="center" shrinkToFit="1"/>
      <protection locked="0"/>
    </xf>
    <xf numFmtId="8" fontId="0" fillId="6" borderId="21" xfId="0" applyNumberFormat="1" applyFont="1" applyFill="1" applyBorder="1" applyAlignment="1" applyProtection="1">
      <alignment horizontal="center" vertical="center" shrinkToFit="1"/>
      <protection locked="0"/>
    </xf>
    <xf numFmtId="164" fontId="0" fillId="3" borderId="57" xfId="0" applyNumberFormat="1" applyFill="1" applyBorder="1" applyAlignment="1" applyProtection="1">
      <alignment horizontal="center" shrinkToFit="1"/>
    </xf>
    <xf numFmtId="164" fontId="0" fillId="3" borderId="58" xfId="0" applyNumberFormat="1" applyFill="1" applyBorder="1" applyAlignment="1" applyProtection="1">
      <alignment horizontal="center" shrinkToFit="1"/>
    </xf>
    <xf numFmtId="165" fontId="0" fillId="3" borderId="16" xfId="0" applyNumberFormat="1" applyFill="1" applyBorder="1" applyAlignment="1" applyProtection="1">
      <alignment horizontal="center" shrinkToFit="1"/>
    </xf>
    <xf numFmtId="165" fontId="0" fillId="3" borderId="11" xfId="0" applyNumberFormat="1" applyFill="1" applyBorder="1" applyAlignment="1" applyProtection="1">
      <alignment horizontal="center" shrinkToFit="1"/>
    </xf>
    <xf numFmtId="165" fontId="0" fillId="3" borderId="13" xfId="0" applyNumberFormat="1" applyFill="1" applyBorder="1" applyAlignment="1" applyProtection="1">
      <alignment horizontal="center" shrinkToFit="1"/>
    </xf>
    <xf numFmtId="0" fontId="26" fillId="3" borderId="0" xfId="0" applyFont="1" applyFill="1" applyProtection="1"/>
    <xf numFmtId="1" fontId="0" fillId="11" borderId="38" xfId="0" applyNumberFormat="1" applyFont="1" applyFill="1" applyBorder="1" applyAlignment="1" applyProtection="1">
      <alignment horizontal="center"/>
      <protection locked="0"/>
    </xf>
    <xf numFmtId="8" fontId="0" fillId="3" borderId="0" xfId="0" applyNumberFormat="1" applyFont="1" applyFill="1" applyBorder="1" applyAlignment="1" applyProtection="1">
      <alignment horizontal="center"/>
    </xf>
    <xf numFmtId="0" fontId="1" fillId="3" borderId="0" xfId="0" applyFont="1" applyFill="1" applyProtection="1"/>
    <xf numFmtId="0" fontId="0" fillId="3" borderId="1"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3" borderId="45" xfId="0" applyFont="1" applyFill="1" applyBorder="1" applyAlignment="1">
      <alignment horizontal="center" vertical="center"/>
    </xf>
    <xf numFmtId="0" fontId="0" fillId="3" borderId="1" xfId="0" applyFill="1" applyBorder="1" applyAlignment="1" applyProtection="1"/>
    <xf numFmtId="164" fontId="0" fillId="3" borderId="2" xfId="0" applyNumberFormat="1" applyFill="1" applyBorder="1" applyAlignment="1" applyProtection="1">
      <alignment horizontal="center" vertical="center"/>
    </xf>
    <xf numFmtId="164" fontId="0" fillId="3" borderId="2" xfId="0" applyNumberFormat="1" applyFill="1" applyBorder="1" applyAlignment="1" applyProtection="1"/>
    <xf numFmtId="165" fontId="0" fillId="3" borderId="2" xfId="0" applyNumberFormat="1" applyFill="1" applyBorder="1" applyAlignment="1" applyProtection="1"/>
    <xf numFmtId="3" fontId="0" fillId="3" borderId="2" xfId="0" applyNumberFormat="1" applyFill="1" applyBorder="1" applyAlignment="1" applyProtection="1"/>
    <xf numFmtId="3" fontId="0" fillId="3" borderId="3" xfId="0" applyNumberFormat="1" applyFill="1" applyBorder="1" applyAlignment="1" applyProtection="1"/>
    <xf numFmtId="164" fontId="0" fillId="3" borderId="2" xfId="0" applyNumberFormat="1" applyFill="1" applyBorder="1" applyAlignment="1" applyProtection="1">
      <alignment shrinkToFit="1"/>
    </xf>
    <xf numFmtId="165" fontId="0" fillId="3" borderId="2" xfId="0" applyNumberFormat="1" applyFill="1" applyBorder="1" applyAlignment="1" applyProtection="1">
      <alignment shrinkToFit="1"/>
    </xf>
    <xf numFmtId="3" fontId="0" fillId="3" borderId="2" xfId="0" applyNumberFormat="1" applyFill="1" applyBorder="1" applyAlignment="1" applyProtection="1">
      <alignment shrinkToFit="1"/>
    </xf>
    <xf numFmtId="3" fontId="0" fillId="3" borderId="3" xfId="0" applyNumberFormat="1" applyFill="1" applyBorder="1" applyAlignment="1" applyProtection="1">
      <alignment shrinkToFit="1"/>
    </xf>
    <xf numFmtId="164" fontId="0" fillId="6" borderId="51" xfId="0" applyNumberFormat="1" applyFill="1" applyBorder="1" applyAlignment="1" applyProtection="1">
      <alignment horizontal="center" vertical="center"/>
      <protection locked="0"/>
    </xf>
    <xf numFmtId="3" fontId="0" fillId="6" borderId="45" xfId="0" applyNumberFormat="1" applyFill="1" applyBorder="1" applyAlignment="1" applyProtection="1">
      <alignment horizontal="center" shrinkToFit="1"/>
      <protection locked="0"/>
    </xf>
    <xf numFmtId="3" fontId="0" fillId="6" borderId="51" xfId="0" applyNumberFormat="1" applyFill="1" applyBorder="1" applyAlignment="1" applyProtection="1">
      <alignment horizontal="center" shrinkToFit="1"/>
      <protection locked="0"/>
    </xf>
    <xf numFmtId="0" fontId="0" fillId="0" borderId="0" xfId="0" applyProtection="1"/>
    <xf numFmtId="164" fontId="0" fillId="3" borderId="8" xfId="0" applyNumberFormat="1" applyFill="1" applyBorder="1" applyAlignment="1" applyProtection="1">
      <alignment horizontal="center" vertical="center"/>
    </xf>
    <xf numFmtId="3" fontId="0" fillId="3" borderId="16" xfId="0" applyNumberFormat="1" applyFill="1" applyBorder="1" applyAlignment="1" applyProtection="1">
      <alignment horizontal="center" shrinkToFit="1"/>
    </xf>
    <xf numFmtId="3" fontId="0" fillId="3" borderId="57" xfId="0" applyNumberFormat="1" applyFill="1" applyBorder="1" applyAlignment="1" applyProtection="1">
      <alignment horizontal="center" shrinkToFit="1"/>
    </xf>
    <xf numFmtId="0" fontId="26" fillId="0" borderId="0" xfId="0" applyFont="1"/>
    <xf numFmtId="3" fontId="0" fillId="6" borderId="22" xfId="0" applyNumberFormat="1" applyFill="1" applyBorder="1" applyAlignment="1" applyProtection="1">
      <alignment horizontal="center" shrinkToFit="1"/>
      <protection locked="0"/>
    </xf>
    <xf numFmtId="3" fontId="0" fillId="6" borderId="23" xfId="0" applyNumberFormat="1" applyFill="1" applyBorder="1" applyAlignment="1" applyProtection="1">
      <alignment horizontal="center" shrinkToFit="1"/>
      <protection locked="0"/>
    </xf>
    <xf numFmtId="3" fontId="0" fillId="3" borderId="8" xfId="0" applyNumberFormat="1" applyFill="1" applyBorder="1" applyAlignment="1" applyProtection="1">
      <alignment horizontal="center" shrinkToFit="1"/>
    </xf>
    <xf numFmtId="167" fontId="0" fillId="6" borderId="31" xfId="0" applyNumberFormat="1" applyFont="1" applyFill="1" applyBorder="1" applyAlignment="1" applyProtection="1">
      <alignment horizontal="center" vertical="center" shrinkToFit="1"/>
      <protection locked="0"/>
    </xf>
    <xf numFmtId="167" fontId="0" fillId="6" borderId="74" xfId="0" applyNumberFormat="1" applyFont="1" applyFill="1" applyBorder="1" applyAlignment="1" applyProtection="1">
      <alignment horizontal="center" vertical="center" shrinkToFit="1"/>
      <protection locked="0"/>
    </xf>
    <xf numFmtId="167" fontId="0" fillId="6" borderId="32" xfId="0" applyNumberFormat="1" applyFont="1" applyFill="1" applyBorder="1" applyAlignment="1" applyProtection="1">
      <alignment horizontal="center" vertical="center" shrinkToFit="1"/>
      <protection locked="0"/>
    </xf>
    <xf numFmtId="167" fontId="0" fillId="6" borderId="73" xfId="0" applyNumberFormat="1" applyFont="1" applyFill="1" applyBorder="1" applyAlignment="1" applyProtection="1">
      <alignment horizontal="center" vertical="center" shrinkToFit="1"/>
      <protection locked="0"/>
    </xf>
    <xf numFmtId="49" fontId="0" fillId="5" borderId="25" xfId="0" applyNumberFormat="1" applyFill="1" applyBorder="1" applyAlignment="1" applyProtection="1">
      <alignment horizontal="left" vertical="center" indent="4" shrinkToFit="1"/>
      <protection locked="0"/>
    </xf>
    <xf numFmtId="49" fontId="0" fillId="5" borderId="26" xfId="0" applyNumberFormat="1" applyFill="1" applyBorder="1" applyAlignment="1" applyProtection="1">
      <alignment horizontal="left" vertical="center" indent="4" shrinkToFit="1"/>
      <protection locked="0"/>
    </xf>
    <xf numFmtId="0" fontId="0" fillId="3" borderId="54" xfId="0" applyFont="1" applyFill="1" applyBorder="1" applyAlignment="1" applyProtection="1">
      <alignment horizontal="left" vertical="center" indent="2"/>
    </xf>
    <xf numFmtId="0" fontId="0" fillId="3" borderId="6" xfId="0" applyFill="1" applyBorder="1" applyAlignment="1" applyProtection="1">
      <alignment horizontal="left" vertical="center" indent="2"/>
    </xf>
    <xf numFmtId="0" fontId="0" fillId="3" borderId="15" xfId="0" applyFill="1" applyBorder="1" applyAlignment="1" applyProtection="1">
      <alignment horizontal="left" vertical="center" indent="2"/>
    </xf>
    <xf numFmtId="0" fontId="0" fillId="3" borderId="25" xfId="0" applyFont="1" applyFill="1" applyBorder="1" applyAlignment="1" applyProtection="1">
      <alignment horizontal="left" vertical="center" indent="2"/>
    </xf>
    <xf numFmtId="0" fontId="0" fillId="3" borderId="25" xfId="0" applyFont="1" applyFill="1" applyBorder="1" applyAlignment="1" applyProtection="1">
      <alignment horizontal="left" vertical="center" indent="2" shrinkToFit="1"/>
    </xf>
    <xf numFmtId="0" fontId="0" fillId="3" borderId="6" xfId="0" applyFont="1" applyFill="1" applyBorder="1" applyAlignment="1" applyProtection="1">
      <alignment horizontal="left" vertical="center" wrapText="1" indent="2"/>
    </xf>
    <xf numFmtId="0" fontId="0" fillId="2" borderId="0" xfId="0" applyFill="1" applyAlignment="1" applyProtection="1">
      <alignment horizontal="center" vertical="center"/>
    </xf>
    <xf numFmtId="0" fontId="0" fillId="4" borderId="0" xfId="0" applyFill="1" applyAlignment="1" applyProtection="1">
      <alignment vertical="center"/>
    </xf>
    <xf numFmtId="0" fontId="0" fillId="3" borderId="9" xfId="0" applyFill="1" applyBorder="1" applyAlignment="1" applyProtection="1">
      <alignment horizontal="center" vertical="center"/>
    </xf>
    <xf numFmtId="165" fontId="0" fillId="15" borderId="10" xfId="0" applyNumberFormat="1" applyFill="1" applyBorder="1" applyAlignment="1" applyProtection="1">
      <alignment horizontal="center" vertical="center"/>
    </xf>
    <xf numFmtId="0" fontId="0" fillId="3" borderId="13" xfId="0" applyFill="1" applyBorder="1" applyAlignment="1" applyProtection="1">
      <alignment horizontal="center" vertical="center"/>
    </xf>
    <xf numFmtId="165" fontId="0" fillId="16" borderId="14" xfId="0" applyNumberFormat="1" applyFill="1" applyBorder="1" applyAlignment="1" applyProtection="1">
      <alignment horizontal="center" vertical="center"/>
    </xf>
    <xf numFmtId="0" fontId="0" fillId="3" borderId="52" xfId="0" applyFill="1" applyBorder="1" applyAlignment="1" applyProtection="1">
      <alignment vertical="center"/>
    </xf>
    <xf numFmtId="0" fontId="0" fillId="3" borderId="53" xfId="0" applyFont="1" applyFill="1" applyBorder="1" applyAlignment="1" applyProtection="1">
      <alignment horizontal="left" vertical="center" wrapText="1" indent="2"/>
    </xf>
    <xf numFmtId="0" fontId="0" fillId="3" borderId="54" xfId="0" applyFill="1" applyBorder="1" applyAlignment="1" applyProtection="1">
      <alignment vertical="center"/>
    </xf>
    <xf numFmtId="0" fontId="0" fillId="3" borderId="24" xfId="0" applyFill="1" applyBorder="1" applyAlignment="1" applyProtection="1">
      <alignment horizontal="left" vertical="center" indent="2"/>
    </xf>
    <xf numFmtId="3" fontId="0" fillId="3" borderId="21" xfId="0" applyNumberFormat="1" applyFill="1" applyBorder="1" applyAlignment="1" applyProtection="1">
      <alignment horizontal="center" vertical="center" shrinkToFit="1"/>
    </xf>
    <xf numFmtId="3" fontId="0" fillId="3" borderId="19" xfId="0" applyNumberFormat="1" applyFill="1" applyBorder="1" applyAlignment="1" applyProtection="1">
      <alignment horizontal="center" vertical="center" shrinkToFit="1"/>
    </xf>
    <xf numFmtId="3" fontId="0" fillId="3" borderId="56" xfId="0" applyNumberFormat="1" applyFill="1" applyBorder="1" applyAlignment="1" applyProtection="1">
      <alignment horizontal="center" vertical="center" shrinkToFit="1"/>
    </xf>
    <xf numFmtId="3" fontId="0" fillId="3" borderId="9" xfId="0" applyNumberFormat="1" applyFill="1" applyBorder="1" applyAlignment="1" applyProtection="1">
      <alignment horizontal="center" vertical="center" shrinkToFit="1"/>
    </xf>
    <xf numFmtId="3" fontId="0" fillId="3" borderId="10" xfId="0" applyNumberFormat="1" applyFill="1" applyBorder="1" applyAlignment="1" applyProtection="1">
      <alignment horizontal="center" vertical="center" shrinkToFit="1"/>
    </xf>
    <xf numFmtId="0" fontId="0" fillId="3" borderId="25" xfId="0" applyFill="1" applyBorder="1" applyAlignment="1" applyProtection="1">
      <alignment horizontal="left" vertical="center" indent="4"/>
    </xf>
    <xf numFmtId="0" fontId="0" fillId="3" borderId="68" xfId="0" applyFill="1" applyBorder="1" applyAlignment="1" applyProtection="1">
      <alignment horizontal="left" vertical="center" indent="2"/>
    </xf>
    <xf numFmtId="0" fontId="19" fillId="3" borderId="25" xfId="0" applyFont="1" applyFill="1" applyBorder="1" applyAlignment="1" applyProtection="1">
      <alignment horizontal="left" vertical="center" wrapText="1" indent="4"/>
    </xf>
    <xf numFmtId="0" fontId="19" fillId="3" borderId="26" xfId="0" applyFont="1" applyFill="1" applyBorder="1" applyAlignment="1" applyProtection="1">
      <alignment horizontal="left" vertical="center" wrapText="1" indent="4"/>
    </xf>
    <xf numFmtId="0" fontId="6" fillId="15" borderId="9" xfId="0" applyFont="1" applyFill="1" applyBorder="1" applyAlignment="1" applyProtection="1">
      <alignment horizontal="center" vertical="center" wrapText="1"/>
    </xf>
    <xf numFmtId="0" fontId="6" fillId="15" borderId="19" xfId="0" applyFont="1" applyFill="1" applyBorder="1" applyAlignment="1" applyProtection="1">
      <alignment horizontal="center" vertical="center" wrapText="1"/>
    </xf>
    <xf numFmtId="0" fontId="6" fillId="15" borderId="56"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6" fillId="16" borderId="19" xfId="0" applyFont="1" applyFill="1" applyBorder="1" applyAlignment="1" applyProtection="1">
      <alignment horizontal="center" vertical="center" wrapText="1"/>
    </xf>
    <xf numFmtId="0" fontId="6" fillId="16" borderId="10" xfId="0" applyFont="1" applyFill="1" applyBorder="1" applyAlignment="1" applyProtection="1">
      <alignment horizontal="center" vertical="center" wrapText="1"/>
    </xf>
    <xf numFmtId="0" fontId="0" fillId="3" borderId="16" xfId="0" applyFill="1" applyBorder="1" applyAlignment="1" applyProtection="1">
      <alignment horizontal="left" vertical="center" indent="2"/>
    </xf>
    <xf numFmtId="0" fontId="0" fillId="3" borderId="26" xfId="0" applyFill="1" applyBorder="1" applyAlignment="1" applyProtection="1">
      <alignment horizontal="left" vertical="center" indent="4"/>
    </xf>
    <xf numFmtId="0" fontId="13" fillId="3" borderId="0" xfId="0" applyFont="1" applyFill="1" applyBorder="1" applyAlignment="1" applyProtection="1">
      <alignment vertical="center"/>
    </xf>
    <xf numFmtId="0" fontId="0" fillId="3" borderId="48" xfId="0" applyFill="1" applyBorder="1" applyAlignment="1" applyProtection="1">
      <alignment horizontal="left" vertical="center" indent="2"/>
    </xf>
    <xf numFmtId="0" fontId="0" fillId="4" borderId="0" xfId="0" applyFill="1" applyAlignment="1" applyProtection="1">
      <alignment horizontal="center" vertical="center"/>
    </xf>
    <xf numFmtId="164" fontId="0" fillId="6" borderId="74" xfId="0" applyNumberFormat="1" applyFill="1" applyBorder="1" applyAlignment="1" applyProtection="1">
      <alignment horizontal="center" vertical="center"/>
      <protection locked="0"/>
    </xf>
    <xf numFmtId="164" fontId="0" fillId="3" borderId="82" xfId="0" applyNumberFormat="1" applyFill="1" applyBorder="1" applyAlignment="1" applyProtection="1">
      <alignment horizontal="center" shrinkToFit="1"/>
    </xf>
    <xf numFmtId="165" fontId="0" fillId="3" borderId="30" xfId="0" applyNumberFormat="1" applyFill="1" applyBorder="1" applyAlignment="1" applyProtection="1">
      <alignment horizontal="center" shrinkToFit="1"/>
    </xf>
    <xf numFmtId="3" fontId="0" fillId="6" borderId="30" xfId="0" applyNumberFormat="1" applyFill="1" applyBorder="1" applyAlignment="1" applyProtection="1">
      <alignment horizontal="center" shrinkToFit="1"/>
      <protection locked="0"/>
    </xf>
    <xf numFmtId="165" fontId="0" fillId="3" borderId="74" xfId="0" applyNumberFormat="1" applyFill="1" applyBorder="1" applyAlignment="1" applyProtection="1">
      <alignment horizontal="center" shrinkToFit="1"/>
    </xf>
    <xf numFmtId="3" fontId="0" fillId="6" borderId="31" xfId="0" applyNumberFormat="1" applyFill="1" applyBorder="1" applyAlignment="1" applyProtection="1">
      <alignment horizontal="center" shrinkToFit="1"/>
      <protection locked="0"/>
    </xf>
    <xf numFmtId="3" fontId="0" fillId="6" borderId="74" xfId="0" applyNumberFormat="1" applyFill="1" applyBorder="1" applyAlignment="1" applyProtection="1">
      <alignment horizontal="center" shrinkToFit="1"/>
      <protection locked="0"/>
    </xf>
    <xf numFmtId="0" fontId="0" fillId="15" borderId="17" xfId="0" applyFill="1" applyBorder="1" applyAlignment="1" applyProtection="1">
      <alignment horizontal="left" indent="2"/>
    </xf>
    <xf numFmtId="164" fontId="0" fillId="3" borderId="2" xfId="0" applyNumberFormat="1" applyFill="1" applyBorder="1" applyAlignment="1" applyProtection="1">
      <alignment horizontal="center" shrinkToFit="1"/>
    </xf>
    <xf numFmtId="165" fontId="0" fillId="3" borderId="2" xfId="0" applyNumberFormat="1" applyFill="1" applyBorder="1" applyAlignment="1" applyProtection="1">
      <alignment horizontal="center" shrinkToFit="1"/>
    </xf>
    <xf numFmtId="3" fontId="0" fillId="3" borderId="2" xfId="0" applyNumberFormat="1" applyFill="1" applyBorder="1" applyAlignment="1" applyProtection="1">
      <alignment horizontal="center" shrinkToFit="1"/>
    </xf>
    <xf numFmtId="3" fontId="0" fillId="3" borderId="3" xfId="0" applyNumberFormat="1" applyFill="1" applyBorder="1" applyAlignment="1" applyProtection="1">
      <alignment horizontal="center" shrinkToFit="1"/>
    </xf>
    <xf numFmtId="164" fontId="0" fillId="6" borderId="73" xfId="0" applyNumberFormat="1" applyFill="1" applyBorder="1" applyAlignment="1" applyProtection="1">
      <alignment horizontal="center" vertical="center"/>
      <protection locked="0"/>
    </xf>
    <xf numFmtId="164" fontId="0" fillId="6"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xf>
    <xf numFmtId="164" fontId="0" fillId="6" borderId="22" xfId="0" applyNumberFormat="1" applyFont="1" applyFill="1" applyBorder="1" applyAlignment="1" applyProtection="1">
      <alignment horizontal="center" vertical="center" shrinkToFit="1"/>
      <protection locked="0"/>
    </xf>
    <xf numFmtId="164" fontId="0" fillId="6" borderId="23" xfId="0" applyNumberFormat="1" applyFill="1" applyBorder="1" applyAlignment="1" applyProtection="1">
      <alignment horizontal="center" vertical="center"/>
      <protection locked="0"/>
    </xf>
    <xf numFmtId="0" fontId="0" fillId="15" borderId="24" xfId="0" applyFill="1" applyBorder="1" applyAlignment="1" applyProtection="1">
      <alignment horizontal="left" indent="2"/>
    </xf>
    <xf numFmtId="0" fontId="0" fillId="15" borderId="25" xfId="0" applyFill="1" applyBorder="1" applyAlignment="1" applyProtection="1">
      <alignment horizontal="left" indent="2"/>
    </xf>
    <xf numFmtId="0" fontId="0" fillId="15" borderId="25" xfId="0" applyFill="1" applyBorder="1" applyAlignment="1" applyProtection="1">
      <alignment horizontal="left" indent="4"/>
    </xf>
    <xf numFmtId="0" fontId="0" fillId="15" borderId="25" xfId="0" applyFont="1" applyFill="1" applyBorder="1" applyAlignment="1" applyProtection="1">
      <alignment horizontal="left" indent="2" shrinkToFit="1"/>
    </xf>
    <xf numFmtId="0" fontId="0" fillId="15" borderId="26" xfId="0" applyFill="1" applyBorder="1" applyAlignment="1" applyProtection="1">
      <alignment horizontal="left" indent="2"/>
    </xf>
    <xf numFmtId="164" fontId="0" fillId="6" borderId="60" xfId="0" applyNumberFormat="1" applyFill="1" applyBorder="1" applyAlignment="1" applyProtection="1">
      <alignment horizontal="center" vertical="center"/>
      <protection locked="0"/>
    </xf>
    <xf numFmtId="0" fontId="0" fillId="15" borderId="54" xfId="0" applyFill="1" applyBorder="1" applyAlignment="1" applyProtection="1">
      <alignment horizontal="left" indent="2"/>
    </xf>
    <xf numFmtId="0" fontId="0" fillId="0" borderId="0" xfId="0" applyFont="1" applyProtection="1"/>
    <xf numFmtId="3" fontId="0" fillId="2" borderId="0" xfId="0" applyNumberFormat="1" applyFont="1" applyFill="1" applyAlignment="1">
      <alignment horizontal="center" vertical="center"/>
    </xf>
    <xf numFmtId="3" fontId="0" fillId="4" borderId="0" xfId="0" applyNumberFormat="1" applyFont="1" applyFill="1" applyAlignment="1">
      <alignment horizontal="center" vertical="center"/>
    </xf>
    <xf numFmtId="3" fontId="0" fillId="4" borderId="0" xfId="0" applyNumberFormat="1" applyFont="1" applyFill="1" applyBorder="1" applyAlignment="1">
      <alignment horizontal="center" vertical="center"/>
    </xf>
    <xf numFmtId="8" fontId="0" fillId="2" borderId="0" xfId="0" applyNumberFormat="1" applyFont="1" applyFill="1" applyAlignment="1">
      <alignment horizontal="center" vertical="center"/>
    </xf>
    <xf numFmtId="8" fontId="0" fillId="4" borderId="0" xfId="0" applyNumberFormat="1" applyFont="1" applyFill="1" applyAlignment="1">
      <alignment horizontal="center" vertical="center"/>
    </xf>
    <xf numFmtId="8" fontId="0" fillId="4" borderId="0" xfId="0" applyNumberFormat="1" applyFont="1" applyFill="1" applyBorder="1" applyAlignment="1">
      <alignment horizontal="center" vertical="center"/>
    </xf>
    <xf numFmtId="3" fontId="0" fillId="4" borderId="8" xfId="0" applyNumberFormat="1" applyFont="1" applyFill="1" applyBorder="1" applyAlignment="1">
      <alignment horizontal="center" vertical="center"/>
    </xf>
    <xf numFmtId="0" fontId="26" fillId="3" borderId="2" xfId="0" applyFont="1" applyFill="1" applyBorder="1" applyAlignment="1">
      <alignment horizontal="center" vertical="center" shrinkToFit="1"/>
    </xf>
    <xf numFmtId="0" fontId="26" fillId="4" borderId="0" xfId="0" applyFont="1" applyFill="1" applyAlignment="1">
      <alignment vertical="center"/>
    </xf>
    <xf numFmtId="0" fontId="26" fillId="4" borderId="0" xfId="0" applyFont="1" applyFill="1" applyAlignment="1">
      <alignment horizontal="center" vertical="center"/>
    </xf>
    <xf numFmtId="3" fontId="26" fillId="4" borderId="8" xfId="0" applyNumberFormat="1" applyFont="1" applyFill="1" applyBorder="1" applyAlignment="1">
      <alignment horizontal="center" vertical="center"/>
    </xf>
    <xf numFmtId="8" fontId="26" fillId="4" borderId="8" xfId="0" applyNumberFormat="1" applyFont="1" applyFill="1" applyBorder="1" applyAlignment="1">
      <alignment horizontal="center" vertical="center"/>
    </xf>
    <xf numFmtId="0" fontId="26" fillId="4" borderId="8" xfId="0" applyFont="1" applyFill="1" applyBorder="1" applyAlignment="1">
      <alignment horizontal="center" vertical="center"/>
    </xf>
    <xf numFmtId="167" fontId="9" fillId="3" borderId="2" xfId="0" applyNumberFormat="1" applyFont="1" applyFill="1" applyBorder="1" applyAlignment="1">
      <alignment horizontal="center" vertical="center" shrinkToFit="1"/>
    </xf>
    <xf numFmtId="167" fontId="0" fillId="3" borderId="21" xfId="0" applyNumberFormat="1" applyFill="1" applyBorder="1" applyAlignment="1" applyProtection="1">
      <alignment horizontal="center" vertical="center" shrinkToFit="1"/>
    </xf>
    <xf numFmtId="167" fontId="0" fillId="3" borderId="19" xfId="0" applyNumberFormat="1" applyFill="1" applyBorder="1" applyAlignment="1" applyProtection="1">
      <alignment horizontal="center" vertical="center" shrinkToFit="1"/>
    </xf>
    <xf numFmtId="167" fontId="0" fillId="3" borderId="56" xfId="0" applyNumberFormat="1" applyFill="1" applyBorder="1" applyAlignment="1" applyProtection="1">
      <alignment horizontal="center" vertical="center" shrinkToFit="1"/>
    </xf>
    <xf numFmtId="167" fontId="0" fillId="3" borderId="9" xfId="0" applyNumberFormat="1" applyFill="1" applyBorder="1" applyAlignment="1" applyProtection="1">
      <alignment horizontal="center" vertical="center" shrinkToFit="1"/>
    </xf>
    <xf numFmtId="167" fontId="0" fillId="3" borderId="10" xfId="0" applyNumberFormat="1" applyFill="1" applyBorder="1" applyAlignment="1" applyProtection="1">
      <alignment horizontal="center" vertical="center" shrinkToFit="1"/>
    </xf>
    <xf numFmtId="0" fontId="26" fillId="3" borderId="2" xfId="0" applyFont="1" applyFill="1" applyBorder="1" applyAlignment="1">
      <alignment horizontal="left" vertical="center" shrinkToFit="1"/>
    </xf>
    <xf numFmtId="8" fontId="9" fillId="3" borderId="2" xfId="0" applyNumberFormat="1" applyFont="1" applyFill="1" applyBorder="1" applyAlignment="1">
      <alignment horizontal="center" vertical="center" shrinkToFit="1"/>
    </xf>
    <xf numFmtId="0" fontId="0" fillId="3" borderId="2" xfId="0" applyFont="1" applyFill="1" applyBorder="1" applyAlignment="1" applyProtection="1">
      <alignment horizontal="left" vertical="center" shrinkToFit="1"/>
    </xf>
    <xf numFmtId="0" fontId="0" fillId="3" borderId="2" xfId="0" applyFont="1" applyFill="1" applyBorder="1" applyAlignment="1" applyProtection="1">
      <alignment vertical="center" shrinkToFit="1"/>
    </xf>
    <xf numFmtId="167" fontId="9" fillId="3" borderId="2" xfId="0" applyNumberFormat="1" applyFont="1" applyFill="1" applyBorder="1" applyAlignment="1" applyProtection="1">
      <alignment horizontal="center" vertical="center" shrinkToFit="1"/>
    </xf>
    <xf numFmtId="8"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lignment horizontal="center" vertical="center" shrinkToFit="1"/>
    </xf>
    <xf numFmtId="166" fontId="15" fillId="3" borderId="2" xfId="0" applyNumberFormat="1" applyFont="1" applyFill="1" applyBorder="1" applyAlignment="1">
      <alignment horizontal="center" vertical="center"/>
    </xf>
    <xf numFmtId="0" fontId="0" fillId="3" borderId="2" xfId="0" applyFont="1" applyFill="1" applyBorder="1" applyAlignment="1">
      <alignment horizontal="left" vertical="center" shrinkToFit="1"/>
    </xf>
    <xf numFmtId="3" fontId="0" fillId="6" borderId="73" xfId="0" applyNumberFormat="1" applyFill="1" applyBorder="1" applyAlignment="1" applyProtection="1">
      <alignment horizontal="center" shrinkToFit="1"/>
      <protection locked="0"/>
    </xf>
    <xf numFmtId="0" fontId="0" fillId="3" borderId="1" xfId="0" applyFill="1" applyBorder="1" applyAlignment="1" applyProtection="1">
      <alignment horizontal="left"/>
    </xf>
    <xf numFmtId="165" fontId="0" fillId="3" borderId="23" xfId="0" applyNumberFormat="1" applyFill="1" applyBorder="1" applyAlignment="1" applyProtection="1">
      <alignment horizontal="center" shrinkToFit="1"/>
    </xf>
    <xf numFmtId="165" fontId="0" fillId="3" borderId="22" xfId="0" applyNumberFormat="1" applyFill="1" applyBorder="1" applyAlignment="1" applyProtection="1">
      <alignment horizontal="center" shrinkToFit="1"/>
    </xf>
    <xf numFmtId="165" fontId="0" fillId="3" borderId="73" xfId="0" applyNumberFormat="1" applyFill="1" applyBorder="1" applyAlignment="1" applyProtection="1">
      <alignment horizontal="center" shrinkToFit="1"/>
    </xf>
    <xf numFmtId="0" fontId="0" fillId="6" borderId="16" xfId="0" applyFill="1" applyBorder="1" applyAlignment="1" applyProtection="1">
      <alignment horizontal="left" indent="4" shrinkToFit="1"/>
      <protection locked="0"/>
    </xf>
    <xf numFmtId="164" fontId="0" fillId="6" borderId="11" xfId="0" applyNumberFormat="1" applyFill="1" applyBorder="1" applyAlignment="1" applyProtection="1">
      <alignment horizontal="center" vertical="center"/>
      <protection locked="0"/>
    </xf>
    <xf numFmtId="0" fontId="0" fillId="6" borderId="17" xfId="0" applyFill="1" applyBorder="1" applyAlignment="1" applyProtection="1">
      <alignment horizontal="left" indent="4" shrinkToFit="1"/>
      <protection locked="0"/>
    </xf>
    <xf numFmtId="164" fontId="0" fillId="6" borderId="13" xfId="0" applyNumberFormat="1" applyFill="1" applyBorder="1" applyAlignment="1" applyProtection="1">
      <alignment horizontal="center" vertical="center"/>
      <protection locked="0"/>
    </xf>
    <xf numFmtId="0" fontId="6" fillId="3" borderId="52" xfId="0" applyFont="1" applyFill="1" applyBorder="1" applyAlignment="1">
      <alignment horizontal="center" vertical="center"/>
    </xf>
    <xf numFmtId="0" fontId="6" fillId="3" borderId="48" xfId="0" applyFont="1" applyFill="1" applyBorder="1" applyAlignment="1">
      <alignment horizontal="center" vertical="center"/>
    </xf>
    <xf numFmtId="0" fontId="6" fillId="16" borderId="39" xfId="0" applyFont="1" applyFill="1" applyBorder="1" applyAlignment="1">
      <alignment horizontal="center" vertical="center" wrapText="1"/>
    </xf>
    <xf numFmtId="0" fontId="6" fillId="3" borderId="30" xfId="0" applyFont="1" applyFill="1" applyBorder="1" applyAlignment="1">
      <alignment horizontal="center" vertical="center"/>
    </xf>
    <xf numFmtId="0" fontId="0" fillId="3" borderId="0" xfId="0" applyFill="1" applyAlignment="1">
      <alignment horizontal="left" vertical="center" indent="1"/>
    </xf>
    <xf numFmtId="0" fontId="6" fillId="3" borderId="1" xfId="0" applyFont="1" applyFill="1" applyBorder="1" applyAlignment="1">
      <alignment horizontal="center" vertical="center"/>
    </xf>
    <xf numFmtId="0" fontId="6" fillId="3" borderId="29" xfId="0" applyFont="1" applyFill="1" applyBorder="1" applyAlignment="1">
      <alignment horizontal="center" vertical="center" wrapText="1"/>
    </xf>
    <xf numFmtId="0" fontId="0" fillId="3" borderId="0" xfId="0" applyFill="1"/>
    <xf numFmtId="0" fontId="6" fillId="15" borderId="57" xfId="0" applyFont="1" applyFill="1" applyBorder="1" applyAlignment="1">
      <alignment horizontal="center" vertical="center" wrapText="1"/>
    </xf>
    <xf numFmtId="0" fontId="6" fillId="16" borderId="12" xfId="0" applyFont="1" applyFill="1" applyBorder="1" applyAlignment="1">
      <alignment horizontal="center" vertical="center" wrapText="1"/>
    </xf>
    <xf numFmtId="0" fontId="14" fillId="3" borderId="0" xfId="0" applyFont="1" applyFill="1"/>
    <xf numFmtId="0" fontId="18" fillId="3" borderId="0" xfId="0" applyFont="1" applyFill="1"/>
    <xf numFmtId="0" fontId="0" fillId="3" borderId="0" xfId="0" applyFill="1" applyAlignment="1"/>
    <xf numFmtId="0" fontId="18" fillId="3" borderId="0" xfId="0" applyFont="1" applyFill="1" applyAlignment="1">
      <alignment vertical="center"/>
    </xf>
    <xf numFmtId="0" fontId="21" fillId="3" borderId="0" xfId="0" applyFont="1" applyFill="1" applyAlignment="1">
      <alignment vertical="center"/>
    </xf>
    <xf numFmtId="0" fontId="14" fillId="3" borderId="0" xfId="0" applyFont="1" applyFill="1" applyAlignment="1">
      <alignment vertical="center"/>
    </xf>
    <xf numFmtId="0" fontId="2" fillId="3" borderId="0" xfId="0" applyFont="1" applyFill="1" applyAlignment="1">
      <alignment vertical="center"/>
    </xf>
    <xf numFmtId="164" fontId="0" fillId="3" borderId="46" xfId="0" applyNumberFormat="1" applyFill="1" applyBorder="1" applyAlignment="1" applyProtection="1">
      <alignment horizontal="center" shrinkToFit="1"/>
    </xf>
    <xf numFmtId="3" fontId="0" fillId="3" borderId="46" xfId="0" applyNumberFormat="1" applyFill="1" applyBorder="1" applyAlignment="1" applyProtection="1">
      <alignment horizontal="center" shrinkToFit="1"/>
    </xf>
    <xf numFmtId="0" fontId="0" fillId="15" borderId="25" xfId="0" applyFill="1" applyBorder="1" applyAlignment="1" applyProtection="1">
      <alignment horizontal="left" indent="2" shrinkToFit="1"/>
    </xf>
    <xf numFmtId="3" fontId="0" fillId="3" borderId="11" xfId="0" applyNumberFormat="1" applyFill="1" applyBorder="1" applyAlignment="1" applyProtection="1">
      <alignment horizontal="center" shrinkToFit="1"/>
    </xf>
    <xf numFmtId="0" fontId="26" fillId="17" borderId="38" xfId="0" applyFont="1" applyFill="1" applyBorder="1" applyAlignment="1">
      <alignment horizontal="center" vertical="center" wrapText="1"/>
    </xf>
    <xf numFmtId="0" fontId="26" fillId="17" borderId="3" xfId="0" applyFont="1" applyFill="1" applyBorder="1" applyAlignment="1">
      <alignment horizontal="center" vertical="center" wrapText="1"/>
    </xf>
    <xf numFmtId="0" fontId="6" fillId="0" borderId="50" xfId="0" applyFont="1" applyBorder="1" applyAlignment="1">
      <alignment horizontal="center" vertical="center" wrapText="1"/>
    </xf>
    <xf numFmtId="0" fontId="15" fillId="17" borderId="54" xfId="0" applyFont="1" applyFill="1" applyBorder="1" applyAlignment="1">
      <alignment horizontal="center" vertical="center" wrapText="1"/>
    </xf>
    <xf numFmtId="0" fontId="6" fillId="17" borderId="50" xfId="0" applyFont="1" applyFill="1" applyBorder="1" applyAlignment="1">
      <alignment horizontal="center" vertical="center" wrapText="1"/>
    </xf>
    <xf numFmtId="0" fontId="0" fillId="0" borderId="0" xfId="0" applyFont="1" applyFill="1" applyBorder="1" applyProtection="1"/>
    <xf numFmtId="0" fontId="0" fillId="3" borderId="0" xfId="0" applyFont="1" applyFill="1" applyBorder="1" applyProtection="1"/>
    <xf numFmtId="0" fontId="6" fillId="15" borderId="59" xfId="0" applyFont="1" applyFill="1" applyBorder="1" applyAlignment="1">
      <alignment horizontal="center" vertical="center" wrapText="1"/>
    </xf>
    <xf numFmtId="3" fontId="0" fillId="4" borderId="0" xfId="0" applyNumberFormat="1" applyFill="1" applyAlignment="1">
      <alignment vertical="center"/>
    </xf>
    <xf numFmtId="0" fontId="0" fillId="4" borderId="0" xfId="0" applyFill="1" applyAlignment="1">
      <alignment horizontal="left" vertical="center"/>
    </xf>
    <xf numFmtId="0" fontId="8" fillId="3" borderId="0" xfId="0" applyFont="1" applyFill="1" applyAlignment="1">
      <alignment vertical="center"/>
    </xf>
    <xf numFmtId="0" fontId="0" fillId="3" borderId="26" xfId="0" applyFont="1" applyFill="1" applyBorder="1" applyAlignment="1" applyProtection="1">
      <alignment horizontal="left" vertical="center" wrapText="1" indent="4"/>
    </xf>
    <xf numFmtId="0" fontId="20" fillId="3" borderId="6" xfId="0" applyFont="1" applyFill="1" applyBorder="1" applyAlignment="1" applyProtection="1">
      <alignment horizontal="left" indent="2"/>
    </xf>
    <xf numFmtId="165" fontId="0" fillId="15" borderId="56" xfId="0" applyNumberFormat="1" applyFill="1" applyBorder="1" applyAlignment="1">
      <alignment horizontal="center" vertical="center"/>
    </xf>
    <xf numFmtId="165" fontId="0" fillId="16" borderId="58" xfId="0" applyNumberFormat="1" applyFill="1" applyBorder="1" applyAlignment="1">
      <alignment horizontal="center" vertical="center"/>
    </xf>
    <xf numFmtId="8" fontId="0" fillId="4" borderId="0" xfId="0" applyNumberFormat="1" applyFill="1" applyBorder="1" applyAlignment="1">
      <alignment vertical="center"/>
    </xf>
    <xf numFmtId="0" fontId="34" fillId="3" borderId="0" xfId="0" applyFont="1" applyFill="1" applyAlignment="1">
      <alignment vertical="center"/>
    </xf>
    <xf numFmtId="165" fontId="0" fillId="3" borderId="0" xfId="0" applyNumberFormat="1" applyFill="1" applyBorder="1" applyAlignment="1">
      <alignment horizontal="center" vertical="center"/>
    </xf>
    <xf numFmtId="0" fontId="22" fillId="3" borderId="0" xfId="2" applyFill="1" applyProtection="1"/>
    <xf numFmtId="0" fontId="35" fillId="4" borderId="0" xfId="0" applyFont="1" applyFill="1" applyAlignment="1">
      <alignment vertical="center"/>
    </xf>
    <xf numFmtId="0" fontId="1" fillId="3" borderId="0" xfId="0" applyFont="1" applyFill="1" applyAlignment="1">
      <alignment vertical="center"/>
    </xf>
    <xf numFmtId="0" fontId="36" fillId="3" borderId="0" xfId="0" applyFont="1" applyFill="1" applyAlignment="1">
      <alignment vertical="center"/>
    </xf>
    <xf numFmtId="0" fontId="19" fillId="3" borderId="28" xfId="0" applyFont="1" applyFill="1" applyBorder="1" applyAlignment="1">
      <alignment horizontal="left" vertical="center"/>
    </xf>
    <xf numFmtId="0" fontId="1" fillId="3" borderId="0" xfId="0" applyFont="1" applyFill="1" applyAlignment="1">
      <alignment vertical="center" wrapText="1"/>
    </xf>
    <xf numFmtId="0" fontId="1" fillId="3" borderId="0" xfId="0" applyFont="1" applyFill="1" applyProtection="1"/>
    <xf numFmtId="0" fontId="37" fillId="3" borderId="0" xfId="0" applyFont="1" applyFill="1" applyProtection="1"/>
    <xf numFmtId="0" fontId="39" fillId="3" borderId="0" xfId="0" applyFont="1" applyFill="1" applyProtection="1"/>
    <xf numFmtId="3" fontId="0" fillId="4" borderId="0" xfId="0" applyNumberFormat="1" applyFill="1" applyAlignment="1" applyProtection="1">
      <alignment vertical="center"/>
    </xf>
    <xf numFmtId="0" fontId="1" fillId="3" borderId="0" xfId="0" applyFont="1" applyFill="1" applyProtection="1"/>
    <xf numFmtId="0" fontId="8" fillId="4" borderId="0" xfId="0" applyFont="1" applyFill="1" applyBorder="1" applyAlignment="1">
      <alignment vertical="center"/>
    </xf>
    <xf numFmtId="0" fontId="0" fillId="18" borderId="0" xfId="0" applyFill="1" applyBorder="1" applyAlignment="1">
      <alignment vertical="center"/>
    </xf>
    <xf numFmtId="0" fontId="0" fillId="18" borderId="0" xfId="0" applyFill="1" applyAlignment="1">
      <alignment vertical="center"/>
    </xf>
    <xf numFmtId="0" fontId="2" fillId="16" borderId="8" xfId="0" applyFont="1" applyFill="1" applyBorder="1" applyAlignment="1">
      <alignment vertical="center"/>
    </xf>
    <xf numFmtId="0" fontId="2" fillId="15" borderId="11" xfId="0" applyFont="1" applyFill="1" applyBorder="1" applyAlignment="1">
      <alignment vertical="center"/>
    </xf>
    <xf numFmtId="0" fontId="2" fillId="15" borderId="13" xfId="0" applyFont="1" applyFill="1" applyBorder="1" applyAlignment="1">
      <alignment vertical="center"/>
    </xf>
    <xf numFmtId="0" fontId="2" fillId="16" borderId="20" xfId="0" applyFont="1" applyFill="1" applyBorder="1" applyAlignment="1">
      <alignment vertical="center"/>
    </xf>
    <xf numFmtId="0" fontId="0" fillId="4" borderId="0" xfId="0" applyFill="1" applyAlignment="1">
      <alignment horizontal="center" vertical="center"/>
    </xf>
    <xf numFmtId="169" fontId="2" fillId="3" borderId="8" xfId="0" applyNumberFormat="1" applyFont="1" applyFill="1" applyBorder="1" applyAlignment="1">
      <alignment horizontal="center" vertical="center"/>
    </xf>
    <xf numFmtId="169" fontId="2" fillId="3" borderId="20" xfId="0" applyNumberFormat="1" applyFont="1" applyFill="1" applyBorder="1" applyAlignment="1">
      <alignment horizontal="center" vertical="center"/>
    </xf>
    <xf numFmtId="169" fontId="2" fillId="3" borderId="12" xfId="0" applyNumberFormat="1" applyFont="1" applyFill="1" applyBorder="1" applyAlignment="1">
      <alignment horizontal="center" vertical="center"/>
    </xf>
    <xf numFmtId="169" fontId="2" fillId="3" borderId="14" xfId="0" applyNumberFormat="1" applyFont="1" applyFill="1" applyBorder="1" applyAlignment="1">
      <alignment horizontal="center" vertical="center"/>
    </xf>
    <xf numFmtId="3" fontId="0" fillId="3" borderId="57" xfId="0" applyNumberFormat="1" applyFill="1" applyBorder="1" applyAlignment="1" applyProtection="1">
      <alignment horizontal="center" vertical="center" shrinkToFit="1"/>
    </xf>
    <xf numFmtId="3" fontId="0" fillId="3" borderId="58" xfId="0" applyNumberFormat="1" applyFill="1" applyBorder="1" applyAlignment="1" applyProtection="1">
      <alignment horizontal="center" vertical="center" shrinkToFit="1"/>
    </xf>
    <xf numFmtId="3" fontId="0" fillId="3" borderId="22" xfId="0" applyNumberFormat="1" applyFill="1" applyBorder="1" applyAlignment="1" applyProtection="1">
      <alignment horizontal="center" vertical="center" shrinkToFit="1"/>
    </xf>
    <xf numFmtId="3" fontId="0" fillId="3" borderId="23" xfId="0" applyNumberFormat="1" applyFill="1" applyBorder="1" applyAlignment="1" applyProtection="1">
      <alignment horizontal="center" vertical="center" shrinkToFit="1"/>
    </xf>
    <xf numFmtId="0" fontId="5" fillId="3" borderId="0" xfId="0" applyFont="1" applyFill="1" applyAlignment="1" applyProtection="1">
      <alignment vertical="center"/>
    </xf>
    <xf numFmtId="0" fontId="26" fillId="3" borderId="0" xfId="0" applyFont="1" applyFill="1" applyAlignment="1" applyProtection="1">
      <alignment horizontal="right"/>
    </xf>
    <xf numFmtId="3" fontId="0" fillId="6" borderId="15" xfId="0" applyNumberFormat="1" applyFont="1" applyFill="1" applyBorder="1" applyAlignment="1" applyProtection="1">
      <alignment horizontal="center" vertical="center" shrinkToFit="1"/>
      <protection locked="0"/>
    </xf>
    <xf numFmtId="3" fontId="0" fillId="6" borderId="16" xfId="0" applyNumberFormat="1" applyFont="1" applyFill="1" applyBorder="1" applyAlignment="1" applyProtection="1">
      <alignment horizontal="center" vertical="center" shrinkToFit="1"/>
      <protection locked="0"/>
    </xf>
    <xf numFmtId="3" fontId="0" fillId="6" borderId="17" xfId="0" applyNumberFormat="1" applyFont="1" applyFill="1" applyBorder="1" applyAlignment="1" applyProtection="1">
      <alignment horizontal="center" vertical="center" shrinkToFit="1"/>
      <protection locked="0"/>
    </xf>
    <xf numFmtId="0" fontId="0" fillId="3" borderId="71" xfId="0" applyFill="1" applyBorder="1" applyAlignment="1" applyProtection="1">
      <alignment horizontal="left" vertical="center" indent="4"/>
    </xf>
    <xf numFmtId="3" fontId="0" fillId="6" borderId="72" xfId="0" applyNumberFormat="1" applyFill="1" applyBorder="1" applyAlignment="1" applyProtection="1">
      <alignment horizontal="center" vertical="center" shrinkToFit="1"/>
      <protection locked="0"/>
    </xf>
    <xf numFmtId="3" fontId="0" fillId="6" borderId="69" xfId="0" applyNumberFormat="1" applyFill="1" applyBorder="1" applyAlignment="1" applyProtection="1">
      <alignment horizontal="center" vertical="center" shrinkToFit="1"/>
      <protection locked="0"/>
    </xf>
    <xf numFmtId="3" fontId="0" fillId="6" borderId="70" xfId="0" applyNumberFormat="1" applyFill="1" applyBorder="1" applyAlignment="1" applyProtection="1">
      <alignment horizontal="center" vertical="center" shrinkToFit="1"/>
      <protection locked="0"/>
    </xf>
    <xf numFmtId="3" fontId="0" fillId="6" borderId="35" xfId="0" applyNumberFormat="1" applyFill="1" applyBorder="1" applyAlignment="1" applyProtection="1">
      <alignment horizontal="center" vertical="center" shrinkToFit="1"/>
      <protection locked="0"/>
    </xf>
    <xf numFmtId="3" fontId="0" fillId="6" borderId="36" xfId="0" applyNumberFormat="1" applyFill="1" applyBorder="1" applyAlignment="1" applyProtection="1">
      <alignment horizontal="center" vertical="center" shrinkToFit="1"/>
      <protection locked="0"/>
    </xf>
    <xf numFmtId="0" fontId="17" fillId="9" borderId="70" xfId="0" applyFont="1" applyFill="1" applyBorder="1" applyAlignment="1" applyProtection="1">
      <alignment horizontal="center" vertical="center"/>
    </xf>
    <xf numFmtId="0" fontId="0" fillId="3" borderId="36" xfId="0" applyFont="1" applyFill="1" applyBorder="1" applyAlignment="1" applyProtection="1">
      <alignment horizontal="center" vertical="center" shrinkToFit="1"/>
    </xf>
    <xf numFmtId="0" fontId="36" fillId="3" borderId="0" xfId="0" applyFont="1" applyFill="1" applyProtection="1"/>
    <xf numFmtId="0" fontId="6" fillId="16" borderId="6" xfId="0" applyFont="1" applyFill="1" applyBorder="1" applyAlignment="1">
      <alignment horizontal="center" vertical="center" wrapText="1"/>
    </xf>
    <xf numFmtId="0" fontId="6" fillId="16" borderId="48"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43" fillId="16" borderId="45" xfId="0" applyFont="1" applyFill="1" applyBorder="1" applyAlignment="1">
      <alignment horizontal="center" vertical="center" wrapText="1"/>
    </xf>
    <xf numFmtId="0" fontId="43" fillId="15" borderId="49" xfId="0" applyFont="1" applyFill="1" applyBorder="1" applyAlignment="1">
      <alignment horizontal="center" vertical="center"/>
    </xf>
    <xf numFmtId="0" fontId="43" fillId="15" borderId="46" xfId="0" applyFont="1" applyFill="1" applyBorder="1" applyAlignment="1">
      <alignment horizontal="center" vertical="center" wrapText="1"/>
    </xf>
    <xf numFmtId="0" fontId="43" fillId="16" borderId="49" xfId="0" applyFont="1" applyFill="1" applyBorder="1" applyAlignment="1">
      <alignment horizontal="center" vertical="center"/>
    </xf>
    <xf numFmtId="0" fontId="43" fillId="15" borderId="45" xfId="0" applyFont="1" applyFill="1" applyBorder="1" applyAlignment="1">
      <alignment horizontal="center" vertical="center" wrapText="1"/>
    </xf>
    <xf numFmtId="0" fontId="43" fillId="16" borderId="45" xfId="0" applyFont="1" applyFill="1" applyBorder="1" applyAlignment="1">
      <alignment horizontal="center" vertical="center"/>
    </xf>
    <xf numFmtId="0" fontId="43" fillId="15" borderId="50" xfId="0" applyFont="1" applyFill="1" applyBorder="1" applyAlignment="1">
      <alignment horizontal="center" vertical="center"/>
    </xf>
    <xf numFmtId="0" fontId="43" fillId="3" borderId="45" xfId="0" applyFont="1" applyFill="1" applyBorder="1" applyAlignment="1">
      <alignment horizontal="center" vertical="center" wrapText="1"/>
    </xf>
    <xf numFmtId="0" fontId="6" fillId="3" borderId="36"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3" fontId="9" fillId="3" borderId="3" xfId="0" applyNumberFormat="1" applyFont="1" applyFill="1" applyBorder="1" applyAlignment="1" applyProtection="1">
      <alignment horizontal="center" vertical="center" shrinkToFit="1"/>
    </xf>
    <xf numFmtId="1" fontId="9" fillId="3" borderId="5" xfId="0" applyNumberFormat="1" applyFont="1" applyFill="1" applyBorder="1" applyAlignment="1" applyProtection="1">
      <alignment horizontal="center" vertical="center" shrinkToFit="1"/>
    </xf>
    <xf numFmtId="3" fontId="9" fillId="3" borderId="5" xfId="0" applyNumberFormat="1" applyFont="1" applyFill="1" applyBorder="1" applyAlignment="1" applyProtection="1">
      <alignment horizontal="center" vertical="center" shrinkToFit="1"/>
    </xf>
    <xf numFmtId="3" fontId="0" fillId="4" borderId="10" xfId="0" applyNumberFormat="1" applyFont="1" applyFill="1" applyBorder="1" applyAlignment="1">
      <alignment horizontal="center" vertical="center"/>
    </xf>
    <xf numFmtId="3" fontId="0" fillId="4" borderId="12" xfId="0" applyNumberFormat="1" applyFont="1" applyFill="1" applyBorder="1" applyAlignment="1">
      <alignment horizontal="center" vertical="center"/>
    </xf>
    <xf numFmtId="3" fontId="0" fillId="4" borderId="14" xfId="0" applyNumberFormat="1" applyFont="1" applyFill="1" applyBorder="1" applyAlignment="1">
      <alignment horizontal="center" vertical="center"/>
    </xf>
    <xf numFmtId="0" fontId="1" fillId="3" borderId="42" xfId="0" applyFont="1" applyFill="1" applyBorder="1" applyAlignment="1" applyProtection="1">
      <alignment vertical="center"/>
    </xf>
    <xf numFmtId="0" fontId="0" fillId="3" borderId="0" xfId="0" applyFont="1" applyFill="1" applyAlignment="1" applyProtection="1">
      <alignment vertical="top"/>
    </xf>
    <xf numFmtId="0" fontId="0" fillId="3" borderId="0" xfId="0" applyFill="1" applyBorder="1" applyAlignment="1" applyProtection="1">
      <alignment vertical="top"/>
    </xf>
    <xf numFmtId="0" fontId="1" fillId="3" borderId="0" xfId="0" applyFont="1" applyFill="1" applyAlignment="1" applyProtection="1">
      <alignment vertical="top"/>
    </xf>
    <xf numFmtId="49" fontId="5" fillId="5" borderId="31" xfId="0" applyNumberFormat="1" applyFont="1" applyFill="1" applyBorder="1" applyAlignment="1" applyProtection="1">
      <alignment horizontal="center" vertical="center" shrinkToFit="1"/>
    </xf>
    <xf numFmtId="49" fontId="5" fillId="5" borderId="74" xfId="0" applyNumberFormat="1" applyFont="1" applyFill="1" applyBorder="1" applyAlignment="1" applyProtection="1">
      <alignment horizontal="center" vertical="center" shrinkToFit="1"/>
    </xf>
    <xf numFmtId="49" fontId="5" fillId="5" borderId="32" xfId="0" applyNumberFormat="1" applyFont="1" applyFill="1" applyBorder="1" applyAlignment="1" applyProtection="1">
      <alignment horizontal="center" vertical="center" shrinkToFit="1"/>
    </xf>
    <xf numFmtId="49" fontId="5" fillId="5" borderId="11" xfId="0" applyNumberFormat="1" applyFont="1" applyFill="1" applyBorder="1" applyAlignment="1" applyProtection="1">
      <alignment horizontal="center" vertical="center" shrinkToFit="1"/>
    </xf>
    <xf numFmtId="49" fontId="5" fillId="5" borderId="8" xfId="0" applyNumberFormat="1" applyFont="1" applyFill="1" applyBorder="1" applyAlignment="1" applyProtection="1">
      <alignment horizontal="center" vertical="center" shrinkToFit="1"/>
    </xf>
    <xf numFmtId="49" fontId="5" fillId="5" borderId="12" xfId="0" applyNumberFormat="1" applyFont="1" applyFill="1" applyBorder="1" applyAlignment="1" applyProtection="1">
      <alignment horizontal="center" vertical="center" shrinkToFit="1"/>
    </xf>
    <xf numFmtId="49" fontId="5" fillId="5" borderId="13" xfId="0" applyNumberFormat="1" applyFont="1" applyFill="1" applyBorder="1" applyAlignment="1" applyProtection="1">
      <alignment horizontal="center" vertical="center" shrinkToFit="1"/>
    </xf>
    <xf numFmtId="49" fontId="5" fillId="5" borderId="20" xfId="0" applyNumberFormat="1" applyFont="1" applyFill="1" applyBorder="1" applyAlignment="1" applyProtection="1">
      <alignment horizontal="center" vertical="center" shrinkToFit="1"/>
    </xf>
    <xf numFmtId="49" fontId="5" fillId="5" borderId="14" xfId="0" applyNumberFormat="1" applyFont="1" applyFill="1" applyBorder="1" applyAlignment="1" applyProtection="1">
      <alignment horizontal="center" vertical="center" shrinkToFit="1"/>
    </xf>
    <xf numFmtId="49" fontId="0" fillId="5" borderId="38" xfId="0" applyNumberFormat="1" applyFont="1" applyFill="1" applyBorder="1" applyAlignment="1" applyProtection="1">
      <alignment horizontal="center"/>
    </xf>
    <xf numFmtId="1" fontId="0" fillId="6" borderId="38" xfId="0" applyNumberFormat="1" applyFont="1" applyFill="1" applyBorder="1" applyAlignment="1" applyProtection="1">
      <alignment horizontal="center"/>
    </xf>
    <xf numFmtId="0" fontId="22" fillId="3" borderId="0" xfId="2" applyFill="1" applyBorder="1" applyProtection="1"/>
    <xf numFmtId="0" fontId="15" fillId="0" borderId="54" xfId="0" applyFont="1" applyBorder="1" applyAlignment="1">
      <alignment horizontal="center" vertical="center" wrapText="1"/>
    </xf>
    <xf numFmtId="0" fontId="15" fillId="0" borderId="38" xfId="0" applyFont="1" applyBorder="1" applyAlignment="1">
      <alignment horizontal="center" vertical="center" wrapText="1"/>
    </xf>
    <xf numFmtId="0" fontId="6" fillId="0" borderId="3" xfId="0" applyFont="1" applyBorder="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left" vertical="center"/>
    </xf>
    <xf numFmtId="0" fontId="6" fillId="3" borderId="6" xfId="0" applyFont="1" applyFill="1" applyBorder="1" applyAlignment="1">
      <alignment horizontal="center" vertical="center"/>
    </xf>
    <xf numFmtId="0" fontId="0" fillId="15" borderId="68" xfId="0" applyFill="1" applyBorder="1" applyAlignment="1" applyProtection="1">
      <alignment horizontal="left" indent="2"/>
    </xf>
    <xf numFmtId="164" fontId="0" fillId="3" borderId="63" xfId="0" applyNumberFormat="1" applyFill="1" applyBorder="1" applyAlignment="1" applyProtection="1">
      <alignment horizontal="center" vertical="center"/>
    </xf>
    <xf numFmtId="164" fontId="0" fillId="3" borderId="63" xfId="0" applyNumberFormat="1" applyFill="1" applyBorder="1" applyAlignment="1" applyProtection="1">
      <alignment horizontal="center" shrinkToFit="1"/>
    </xf>
    <xf numFmtId="3" fontId="0" fillId="3" borderId="63" xfId="0" applyNumberFormat="1" applyFill="1" applyBorder="1" applyAlignment="1" applyProtection="1">
      <alignment horizontal="center" shrinkToFit="1"/>
    </xf>
    <xf numFmtId="3" fontId="0" fillId="3" borderId="29" xfId="0" applyNumberFormat="1" applyFill="1" applyBorder="1" applyAlignment="1" applyProtection="1">
      <alignment horizontal="center" shrinkToFit="1"/>
    </xf>
    <xf numFmtId="0" fontId="0" fillId="6" borderId="12" xfId="0" applyFill="1" applyBorder="1" applyAlignment="1" applyProtection="1">
      <alignment horizontal="left" indent="4" shrinkToFit="1"/>
      <protection locked="0"/>
    </xf>
    <xf numFmtId="0" fontId="0" fillId="6" borderId="10" xfId="0" applyFill="1" applyBorder="1" applyAlignment="1" applyProtection="1">
      <alignment horizontal="left" indent="4" shrinkToFit="1"/>
      <protection locked="0"/>
    </xf>
    <xf numFmtId="165" fontId="0" fillId="3" borderId="10" xfId="0" applyNumberFormat="1" applyFill="1" applyBorder="1" applyAlignment="1" applyProtection="1">
      <alignment horizontal="center" shrinkToFit="1"/>
    </xf>
    <xf numFmtId="0" fontId="0" fillId="5" borderId="25" xfId="0" applyFill="1" applyBorder="1" applyProtection="1">
      <protection locked="0"/>
    </xf>
    <xf numFmtId="0" fontId="0" fillId="5" borderId="26" xfId="0" applyFill="1" applyBorder="1" applyProtection="1">
      <protection locked="0"/>
    </xf>
    <xf numFmtId="0" fontId="0" fillId="5" borderId="24" xfId="0" applyFill="1" applyBorder="1" applyAlignment="1" applyProtection="1">
      <alignment vertical="center"/>
      <protection locked="0"/>
    </xf>
    <xf numFmtId="0" fontId="0" fillId="5" borderId="25" xfId="0" applyFill="1" applyBorder="1" applyAlignment="1" applyProtection="1">
      <alignment vertical="top"/>
      <protection locked="0"/>
    </xf>
    <xf numFmtId="0" fontId="0" fillId="5" borderId="25" xfId="0" applyFill="1" applyBorder="1" applyAlignment="1" applyProtection="1">
      <alignment vertical="center"/>
      <protection locked="0"/>
    </xf>
    <xf numFmtId="0" fontId="26" fillId="3" borderId="38" xfId="0" applyFont="1" applyFill="1" applyBorder="1" applyAlignment="1" applyProtection="1">
      <alignment horizontal="center" vertical="center"/>
    </xf>
    <xf numFmtId="0" fontId="1" fillId="3" borderId="0" xfId="0" applyFont="1" applyFill="1" applyAlignment="1">
      <alignment horizontal="left" vertical="center"/>
    </xf>
    <xf numFmtId="0" fontId="6" fillId="3" borderId="45" xfId="0" applyFont="1" applyFill="1" applyBorder="1" applyAlignment="1">
      <alignment horizontal="center" vertical="center"/>
    </xf>
    <xf numFmtId="0" fontId="0" fillId="3" borderId="38" xfId="0" applyFill="1" applyBorder="1" applyProtection="1"/>
    <xf numFmtId="0" fontId="2" fillId="3" borderId="6" xfId="0" applyFont="1" applyFill="1" applyBorder="1" applyAlignment="1" applyProtection="1"/>
    <xf numFmtId="0" fontId="1" fillId="3" borderId="1" xfId="0" applyFont="1" applyFill="1" applyBorder="1" applyAlignment="1" applyProtection="1">
      <alignment horizontal="left" vertical="center" wrapText="1"/>
    </xf>
    <xf numFmtId="0" fontId="46" fillId="19" borderId="0" xfId="0" applyFont="1" applyFill="1" applyAlignment="1">
      <alignment vertical="center"/>
    </xf>
    <xf numFmtId="0" fontId="45" fillId="19" borderId="0" xfId="0" applyFont="1" applyFill="1" applyAlignment="1">
      <alignment vertical="center"/>
    </xf>
    <xf numFmtId="0" fontId="1" fillId="19" borderId="0" xfId="0" applyFont="1" applyFill="1" applyAlignment="1">
      <alignment horizontal="left" vertical="center"/>
    </xf>
    <xf numFmtId="0" fontId="6" fillId="3" borderId="45" xfId="0" applyFont="1" applyFill="1" applyBorder="1" applyAlignment="1">
      <alignment horizontal="center" vertical="center"/>
    </xf>
    <xf numFmtId="0" fontId="6" fillId="3" borderId="33" xfId="0" applyFont="1" applyFill="1" applyBorder="1" applyAlignment="1">
      <alignment horizontal="left" vertical="center"/>
    </xf>
    <xf numFmtId="0" fontId="0"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3" fontId="9" fillId="4" borderId="0" xfId="0" applyNumberFormat="1" applyFont="1" applyFill="1" applyBorder="1" applyAlignment="1">
      <alignment horizontal="center" vertical="center" shrinkToFit="1"/>
    </xf>
    <xf numFmtId="3" fontId="9" fillId="3" borderId="3" xfId="0" applyNumberFormat="1" applyFont="1" applyFill="1" applyBorder="1" applyAlignment="1">
      <alignment horizontal="center" vertical="center" shrinkToFit="1"/>
    </xf>
    <xf numFmtId="3" fontId="0" fillId="4" borderId="0" xfId="0" applyNumberFormat="1" applyFont="1" applyFill="1" applyBorder="1" applyAlignment="1" applyProtection="1">
      <alignment horizontal="center" vertical="center" shrinkToFit="1"/>
      <protection locked="0"/>
    </xf>
    <xf numFmtId="0" fontId="46" fillId="19" borderId="0" xfId="0" applyFont="1" applyFill="1" applyAlignment="1">
      <alignment horizontal="left" vertical="center"/>
    </xf>
    <xf numFmtId="0" fontId="0" fillId="5" borderId="62" xfId="0" applyFont="1" applyFill="1" applyBorder="1" applyAlignment="1" applyProtection="1">
      <alignment horizontal="center" vertical="center" shrinkToFit="1"/>
      <protection locked="0"/>
    </xf>
    <xf numFmtId="8" fontId="0" fillId="6" borderId="22" xfId="0" applyNumberFormat="1" applyFont="1" applyFill="1" applyBorder="1" applyAlignment="1" applyProtection="1">
      <alignment horizontal="center" vertical="center" shrinkToFit="1"/>
      <protection locked="0"/>
    </xf>
    <xf numFmtId="0" fontId="0" fillId="5" borderId="28" xfId="0" applyFont="1" applyFill="1" applyBorder="1" applyAlignment="1" applyProtection="1">
      <alignment vertical="center" shrinkToFit="1"/>
      <protection locked="0"/>
    </xf>
    <xf numFmtId="0" fontId="0" fillId="5" borderId="16" xfId="0" applyFont="1" applyFill="1" applyBorder="1" applyAlignment="1" applyProtection="1">
      <alignment vertical="center" shrinkToFit="1"/>
      <protection locked="0"/>
    </xf>
    <xf numFmtId="166" fontId="15" fillId="3" borderId="54" xfId="0" applyNumberFormat="1" applyFont="1" applyFill="1" applyBorder="1" applyAlignment="1">
      <alignment horizontal="center" vertical="center"/>
    </xf>
    <xf numFmtId="0" fontId="6" fillId="4" borderId="0" xfId="0" applyFont="1" applyFill="1" applyBorder="1" applyAlignment="1">
      <alignment horizontal="center" vertical="center" wrapText="1"/>
    </xf>
    <xf numFmtId="166" fontId="15" fillId="3" borderId="46" xfId="0" applyNumberFormat="1" applyFont="1" applyFill="1" applyBorder="1" applyAlignment="1">
      <alignment horizontal="center" vertical="center"/>
    </xf>
    <xf numFmtId="8" fontId="0" fillId="6" borderId="73" xfId="0" applyNumberFormat="1" applyFill="1" applyBorder="1" applyAlignment="1" applyProtection="1">
      <alignment horizontal="center" vertical="center" shrinkToFit="1"/>
      <protection locked="0"/>
    </xf>
    <xf numFmtId="8" fontId="0" fillId="6" borderId="74" xfId="0" applyNumberFormat="1" applyFill="1" applyBorder="1" applyAlignment="1" applyProtection="1">
      <alignment horizontal="center" vertical="center" shrinkToFit="1"/>
      <protection locked="0"/>
    </xf>
    <xf numFmtId="8" fontId="0" fillId="6" borderId="75" xfId="0" applyNumberFormat="1" applyFill="1" applyBorder="1" applyAlignment="1" applyProtection="1">
      <alignment horizontal="center" vertical="center" shrinkToFit="1"/>
      <protection locked="0"/>
    </xf>
    <xf numFmtId="8" fontId="0" fillId="6" borderId="31" xfId="0" applyNumberFormat="1" applyFill="1" applyBorder="1" applyAlignment="1" applyProtection="1">
      <alignment horizontal="center" vertical="center" shrinkToFit="1"/>
      <protection locked="0"/>
    </xf>
    <xf numFmtId="8" fontId="0" fillId="6" borderId="32" xfId="0" applyNumberFormat="1" applyFill="1" applyBorder="1" applyAlignment="1" applyProtection="1">
      <alignment horizontal="center" vertical="center" shrinkToFit="1"/>
      <protection locked="0"/>
    </xf>
    <xf numFmtId="0" fontId="6" fillId="9" borderId="65" xfId="0" applyFont="1" applyFill="1" applyBorder="1" applyAlignment="1">
      <alignment horizontal="center" vertical="center" shrinkToFit="1"/>
    </xf>
    <xf numFmtId="0" fontId="6" fillId="9" borderId="66" xfId="0" applyFont="1" applyFill="1" applyBorder="1" applyAlignment="1">
      <alignment horizontal="center" vertical="center" shrinkToFit="1"/>
    </xf>
    <xf numFmtId="0" fontId="6" fillId="9" borderId="67" xfId="0" applyFont="1" applyFill="1" applyBorder="1" applyAlignment="1">
      <alignment horizontal="center" vertical="center" shrinkToFit="1"/>
    </xf>
    <xf numFmtId="0" fontId="6" fillId="9" borderId="18" xfId="0" applyFont="1" applyFill="1" applyBorder="1" applyAlignment="1">
      <alignment horizontal="center" vertical="center" shrinkToFit="1"/>
    </xf>
    <xf numFmtId="0" fontId="6" fillId="9" borderId="64" xfId="0" applyFont="1" applyFill="1" applyBorder="1" applyAlignment="1">
      <alignment horizontal="center" vertical="center" shrinkToFit="1"/>
    </xf>
    <xf numFmtId="0" fontId="6" fillId="9" borderId="65" xfId="0" applyFont="1" applyFill="1" applyBorder="1" applyAlignment="1">
      <alignment horizontal="center" vertical="center"/>
    </xf>
    <xf numFmtId="0" fontId="6" fillId="9" borderId="6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0" fillId="3" borderId="4"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48" xfId="0" applyFont="1" applyFill="1" applyBorder="1" applyAlignment="1" applyProtection="1">
      <alignment horizontal="center" vertical="center" wrapText="1"/>
    </xf>
    <xf numFmtId="0" fontId="3" fillId="8" borderId="0" xfId="0" applyFont="1" applyFill="1" applyAlignment="1">
      <alignment horizontal="center"/>
    </xf>
    <xf numFmtId="0" fontId="0" fillId="20" borderId="0" xfId="0" applyFill="1"/>
    <xf numFmtId="0" fontId="26" fillId="20" borderId="0" xfId="0" applyFont="1" applyFill="1" applyBorder="1" applyAlignment="1">
      <alignment horizontal="center"/>
    </xf>
    <xf numFmtId="9" fontId="0" fillId="3" borderId="8" xfId="5" applyFont="1" applyFill="1" applyBorder="1"/>
    <xf numFmtId="165" fontId="0" fillId="3" borderId="8" xfId="5" applyNumberFormat="1" applyFont="1" applyFill="1" applyBorder="1"/>
    <xf numFmtId="0" fontId="0" fillId="3" borderId="21" xfId="0" applyFont="1" applyFill="1" applyBorder="1" applyAlignment="1" applyProtection="1">
      <alignment horizontal="center" vertical="center" shrinkToFit="1"/>
    </xf>
    <xf numFmtId="0" fontId="0" fillId="3" borderId="22" xfId="0" applyFont="1" applyFill="1" applyBorder="1" applyAlignment="1" applyProtection="1">
      <alignment horizontal="center" vertical="center" shrinkToFit="1"/>
    </xf>
    <xf numFmtId="0" fontId="0" fillId="3" borderId="8" xfId="0" applyFont="1" applyFill="1" applyBorder="1" applyAlignment="1" applyProtection="1">
      <alignment vertical="center" shrinkToFit="1"/>
    </xf>
    <xf numFmtId="0" fontId="0" fillId="3" borderId="20" xfId="0" applyFont="1" applyFill="1" applyBorder="1" applyAlignment="1" applyProtection="1">
      <alignment vertical="center" shrinkToFit="1"/>
    </xf>
    <xf numFmtId="0" fontId="0" fillId="3" borderId="23" xfId="0" applyFont="1" applyFill="1" applyBorder="1" applyAlignment="1" applyProtection="1">
      <alignment horizontal="center" vertical="center" shrinkToFit="1"/>
    </xf>
    <xf numFmtId="0" fontId="0" fillId="3" borderId="19" xfId="0" applyFont="1" applyFill="1" applyBorder="1" applyAlignment="1" applyProtection="1">
      <alignment vertical="center" shrinkToFit="1"/>
    </xf>
    <xf numFmtId="0" fontId="15" fillId="20" borderId="0" xfId="0" applyFont="1" applyFill="1" applyBorder="1" applyAlignment="1">
      <alignment horizontal="center"/>
    </xf>
    <xf numFmtId="165" fontId="0" fillId="3" borderId="19" xfId="5" applyNumberFormat="1" applyFont="1" applyFill="1" applyBorder="1"/>
    <xf numFmtId="0" fontId="0" fillId="20" borderId="0" xfId="0" applyFill="1" applyBorder="1"/>
    <xf numFmtId="0" fontId="26" fillId="20" borderId="0" xfId="0" applyFont="1" applyFill="1" applyBorder="1" applyAlignment="1">
      <alignment horizontal="right"/>
    </xf>
    <xf numFmtId="2" fontId="0" fillId="20" borderId="0" xfId="4" applyNumberFormat="1" applyFont="1" applyFill="1" applyBorder="1" applyAlignment="1" applyProtection="1">
      <alignment horizontal="center"/>
      <protection locked="0"/>
    </xf>
    <xf numFmtId="169" fontId="0" fillId="3" borderId="19" xfId="3" applyNumberFormat="1" applyFont="1" applyFill="1" applyBorder="1" applyAlignment="1">
      <alignment horizontal="right"/>
    </xf>
    <xf numFmtId="169" fontId="0" fillId="3" borderId="8" xfId="3" applyNumberFormat="1" applyFont="1" applyFill="1" applyBorder="1" applyAlignment="1">
      <alignment horizontal="right"/>
    </xf>
    <xf numFmtId="169" fontId="0" fillId="3" borderId="84" xfId="3" applyNumberFormat="1" applyFont="1" applyFill="1" applyBorder="1" applyAlignment="1">
      <alignment horizontal="right"/>
    </xf>
    <xf numFmtId="169" fontId="0" fillId="3" borderId="54" xfId="3" applyNumberFormat="1" applyFont="1" applyFill="1" applyBorder="1" applyAlignment="1">
      <alignment horizontal="right"/>
    </xf>
    <xf numFmtId="170" fontId="50" fillId="21" borderId="10" xfId="4" applyNumberFormat="1" applyFont="1" applyFill="1" applyBorder="1"/>
    <xf numFmtId="170" fontId="50" fillId="21" borderId="12" xfId="4" applyNumberFormat="1" applyFont="1" applyFill="1" applyBorder="1"/>
    <xf numFmtId="170" fontId="50" fillId="21" borderId="14" xfId="4" applyNumberFormat="1" applyFont="1" applyFill="1" applyBorder="1"/>
    <xf numFmtId="0" fontId="1" fillId="3" borderId="0" xfId="0" applyFont="1" applyFill="1" applyAlignment="1">
      <alignment horizontal="left" vertical="center" wrapText="1"/>
    </xf>
    <xf numFmtId="0" fontId="0" fillId="20" borderId="0" xfId="0" applyFill="1" applyAlignment="1" applyProtection="1">
      <alignment vertical="center"/>
    </xf>
    <xf numFmtId="0" fontId="26" fillId="3" borderId="18" xfId="0" applyFont="1" applyFill="1" applyBorder="1" applyAlignment="1">
      <alignment horizontal="center"/>
    </xf>
    <xf numFmtId="0" fontId="0" fillId="5" borderId="9"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5" borderId="12" xfId="0" applyFont="1" applyFill="1" applyBorder="1" applyAlignment="1" applyProtection="1">
      <alignment vertical="center" shrinkToFit="1"/>
      <protection locked="0"/>
    </xf>
    <xf numFmtId="0" fontId="0" fillId="5" borderId="10" xfId="0" applyFont="1" applyFill="1" applyBorder="1" applyAlignment="1" applyProtection="1">
      <alignment vertical="center" shrinkToFit="1"/>
      <protection locked="0"/>
    </xf>
    <xf numFmtId="0" fontId="0" fillId="5" borderId="14" xfId="0" applyFont="1" applyFill="1" applyBorder="1" applyAlignment="1" applyProtection="1">
      <alignment vertical="center" shrinkToFit="1"/>
      <protection locked="0"/>
    </xf>
    <xf numFmtId="169" fontId="0" fillId="3" borderId="69" xfId="3" applyNumberFormat="1" applyFont="1" applyFill="1" applyBorder="1" applyAlignment="1">
      <alignment horizontal="right"/>
    </xf>
    <xf numFmtId="9" fontId="0" fillId="3" borderId="69" xfId="5" applyFont="1" applyFill="1" applyBorder="1"/>
    <xf numFmtId="170" fontId="50" fillId="21" borderId="36" xfId="4" applyNumberFormat="1" applyFont="1" applyFill="1" applyBorder="1"/>
    <xf numFmtId="0" fontId="15" fillId="16" borderId="0" xfId="0" applyFont="1" applyFill="1" applyBorder="1" applyAlignment="1">
      <alignment horizontal="center"/>
    </xf>
    <xf numFmtId="0" fontId="26" fillId="16" borderId="7" xfId="0" applyFont="1" applyFill="1" applyBorder="1" applyAlignment="1">
      <alignment horizontal="right"/>
    </xf>
    <xf numFmtId="169" fontId="0" fillId="16" borderId="7" xfId="3" applyNumberFormat="1" applyFont="1" applyFill="1" applyBorder="1" applyAlignment="1">
      <alignment horizontal="right"/>
    </xf>
    <xf numFmtId="0" fontId="0" fillId="16" borderId="7" xfId="0" applyFill="1" applyBorder="1"/>
    <xf numFmtId="0" fontId="0" fillId="7" borderId="9" xfId="0" applyFill="1" applyBorder="1" applyAlignment="1" applyProtection="1">
      <alignment horizontal="center"/>
    </xf>
    <xf numFmtId="0" fontId="0" fillId="7" borderId="11" xfId="0" applyFill="1" applyBorder="1" applyAlignment="1" applyProtection="1">
      <alignment horizontal="center"/>
    </xf>
    <xf numFmtId="0" fontId="0" fillId="7" borderId="35" xfId="0" applyFill="1" applyBorder="1" applyAlignment="1" applyProtection="1">
      <alignment horizontal="center"/>
    </xf>
    <xf numFmtId="0" fontId="26" fillId="20" borderId="0" xfId="0" applyFont="1" applyFill="1" applyBorder="1" applyAlignment="1" applyProtection="1">
      <alignment horizontal="center" vertical="center"/>
    </xf>
    <xf numFmtId="0" fontId="0" fillId="15" borderId="34" xfId="0" applyFill="1" applyBorder="1" applyAlignment="1" applyProtection="1">
      <alignment horizontal="left" indent="4"/>
    </xf>
    <xf numFmtId="0" fontId="1" fillId="4" borderId="0" xfId="0" applyFont="1" applyFill="1" applyAlignment="1">
      <alignment horizontal="left" vertical="center" wrapText="1"/>
    </xf>
    <xf numFmtId="0" fontId="6" fillId="3" borderId="67" xfId="0" applyFont="1" applyFill="1" applyBorder="1" applyAlignment="1">
      <alignment horizontal="center" vertical="center"/>
    </xf>
    <xf numFmtId="0" fontId="6" fillId="3" borderId="18" xfId="0" applyFont="1" applyFill="1" applyBorder="1" applyAlignment="1">
      <alignment horizontal="center" vertical="center"/>
    </xf>
    <xf numFmtId="10" fontId="0" fillId="3" borderId="19" xfId="5" applyNumberFormat="1" applyFont="1" applyFill="1" applyBorder="1"/>
    <xf numFmtId="10" fontId="0" fillId="3" borderId="8" xfId="5" applyNumberFormat="1" applyFont="1" applyFill="1" applyBorder="1"/>
    <xf numFmtId="10" fontId="0" fillId="3" borderId="20" xfId="5" applyNumberFormat="1" applyFont="1" applyFill="1" applyBorder="1"/>
    <xf numFmtId="0" fontId="25" fillId="3" borderId="0" xfId="0" applyFont="1" applyFill="1" applyAlignment="1">
      <alignment vertical="center"/>
    </xf>
    <xf numFmtId="0" fontId="45" fillId="3" borderId="0" xfId="0" applyFont="1" applyFill="1" applyBorder="1" applyAlignment="1">
      <alignment vertical="top" wrapText="1"/>
    </xf>
    <xf numFmtId="0" fontId="6" fillId="3" borderId="6" xfId="0" applyFont="1" applyFill="1" applyBorder="1" applyAlignment="1">
      <alignment horizontal="center" vertical="center"/>
    </xf>
    <xf numFmtId="0" fontId="1" fillId="3" borderId="49" xfId="0" applyFont="1" applyFill="1" applyBorder="1" applyAlignment="1" applyProtection="1">
      <alignment vertical="center" wrapText="1"/>
    </xf>
    <xf numFmtId="0" fontId="1" fillId="3" borderId="0" xfId="0" applyFont="1" applyFill="1" applyAlignment="1">
      <alignment vertical="center"/>
    </xf>
    <xf numFmtId="0" fontId="0" fillId="3" borderId="9" xfId="0" applyFont="1" applyFill="1" applyBorder="1" applyAlignment="1" applyProtection="1">
      <alignment vertical="center" shrinkToFit="1"/>
    </xf>
    <xf numFmtId="0" fontId="0" fillId="3" borderId="11" xfId="0" applyFont="1" applyFill="1" applyBorder="1" applyAlignment="1" applyProtection="1">
      <alignment vertical="center" shrinkToFit="1"/>
    </xf>
    <xf numFmtId="0" fontId="0" fillId="3" borderId="13" xfId="0" applyFont="1" applyFill="1" applyBorder="1" applyAlignment="1" applyProtection="1">
      <alignment vertical="center" shrinkToFit="1"/>
    </xf>
    <xf numFmtId="0" fontId="1" fillId="3" borderId="0" xfId="0" applyFont="1" applyFill="1" applyProtection="1"/>
    <xf numFmtId="0" fontId="2" fillId="3" borderId="0" xfId="0" applyFont="1" applyFill="1" applyProtection="1"/>
    <xf numFmtId="0" fontId="22" fillId="4" borderId="0" xfId="2" applyFill="1" applyAlignment="1">
      <alignment vertical="center"/>
    </xf>
    <xf numFmtId="0" fontId="1" fillId="3" borderId="0" xfId="0" applyFont="1" applyFill="1" applyProtection="1"/>
    <xf numFmtId="0" fontId="22" fillId="3" borderId="0" xfId="2" applyFill="1" applyAlignment="1" applyProtection="1">
      <alignment horizontal="left" vertical="top" wrapText="1"/>
    </xf>
    <xf numFmtId="0" fontId="0" fillId="3" borderId="0" xfId="0" applyFont="1" applyFill="1" applyAlignment="1" applyProtection="1">
      <alignment wrapText="1"/>
    </xf>
    <xf numFmtId="165" fontId="0" fillId="3" borderId="15" xfId="0" applyNumberFormat="1" applyFill="1" applyBorder="1" applyAlignment="1" applyProtection="1">
      <alignment horizontal="center"/>
    </xf>
    <xf numFmtId="165" fontId="0" fillId="3" borderId="61" xfId="0" applyNumberFormat="1" applyFill="1" applyBorder="1" applyAlignment="1" applyProtection="1">
      <alignment horizontal="center"/>
    </xf>
    <xf numFmtId="165" fontId="0" fillId="3" borderId="21" xfId="0" applyNumberFormat="1" applyFill="1" applyBorder="1" applyAlignment="1" applyProtection="1">
      <alignment horizontal="center"/>
    </xf>
    <xf numFmtId="165" fontId="0" fillId="3" borderId="17" xfId="0" applyNumberFormat="1" applyFill="1" applyBorder="1" applyAlignment="1" applyProtection="1">
      <alignment horizontal="center"/>
    </xf>
    <xf numFmtId="165" fontId="0" fillId="3" borderId="63" xfId="0" applyNumberFormat="1" applyFill="1" applyBorder="1" applyAlignment="1" applyProtection="1">
      <alignment horizontal="center"/>
    </xf>
    <xf numFmtId="165" fontId="0" fillId="3" borderId="23" xfId="0" applyNumberFormat="1" applyFill="1" applyBorder="1" applyAlignment="1" applyProtection="1">
      <alignment horizontal="center"/>
    </xf>
    <xf numFmtId="8" fontId="0" fillId="3" borderId="6" xfId="0" applyNumberFormat="1" applyFill="1" applyBorder="1" applyAlignment="1" applyProtection="1">
      <alignment horizontal="center"/>
    </xf>
    <xf numFmtId="8" fontId="0" fillId="3" borderId="0" xfId="0" applyNumberFormat="1" applyFill="1" applyBorder="1" applyAlignment="1" applyProtection="1">
      <alignment horizontal="center"/>
    </xf>
    <xf numFmtId="0" fontId="38" fillId="3" borderId="0" xfId="0" applyFont="1" applyFill="1" applyProtection="1"/>
    <xf numFmtId="0" fontId="1" fillId="3" borderId="0" xfId="0" applyFont="1" applyFill="1" applyProtection="1"/>
    <xf numFmtId="0" fontId="1" fillId="3" borderId="0" xfId="0" applyFont="1" applyFill="1" applyAlignment="1" applyProtection="1">
      <alignment vertical="center"/>
    </xf>
    <xf numFmtId="49" fontId="0" fillId="6" borderId="9" xfId="0" applyNumberFormat="1" applyFill="1" applyBorder="1" applyAlignment="1" applyProtection="1">
      <alignment shrinkToFit="1"/>
      <protection locked="0"/>
    </xf>
    <xf numFmtId="49" fontId="0" fillId="6" borderId="19" xfId="0" applyNumberFormat="1" applyFill="1" applyBorder="1" applyAlignment="1" applyProtection="1">
      <alignment shrinkToFit="1"/>
      <protection locked="0"/>
    </xf>
    <xf numFmtId="49" fontId="0" fillId="6" borderId="10" xfId="0" applyNumberFormat="1" applyFill="1" applyBorder="1" applyAlignment="1" applyProtection="1">
      <alignment shrinkToFit="1"/>
      <protection locked="0"/>
    </xf>
    <xf numFmtId="49" fontId="0" fillId="6" borderId="11" xfId="0" applyNumberFormat="1" applyFill="1" applyBorder="1" applyAlignment="1" applyProtection="1">
      <alignment shrinkToFit="1"/>
      <protection locked="0"/>
    </xf>
    <xf numFmtId="49" fontId="0" fillId="6" borderId="8" xfId="0" applyNumberFormat="1" applyFill="1" applyBorder="1" applyAlignment="1" applyProtection="1">
      <alignment shrinkToFit="1"/>
      <protection locked="0"/>
    </xf>
    <xf numFmtId="49" fontId="0" fillId="6" borderId="12" xfId="0" applyNumberFormat="1" applyFill="1" applyBorder="1" applyAlignment="1" applyProtection="1">
      <alignment shrinkToFit="1"/>
      <protection locked="0"/>
    </xf>
    <xf numFmtId="49" fontId="0" fillId="6" borderId="13" xfId="0" applyNumberFormat="1" applyFill="1" applyBorder="1" applyAlignment="1" applyProtection="1">
      <alignment shrinkToFit="1"/>
      <protection locked="0"/>
    </xf>
    <xf numFmtId="49" fontId="0" fillId="6" borderId="20" xfId="0" applyNumberFormat="1" applyFill="1" applyBorder="1" applyAlignment="1" applyProtection="1">
      <alignment shrinkToFit="1"/>
      <protection locked="0"/>
    </xf>
    <xf numFmtId="49" fontId="0" fillId="6" borderId="14" xfId="0" applyNumberFormat="1" applyFill="1" applyBorder="1" applyAlignment="1" applyProtection="1">
      <alignment shrinkToFit="1"/>
      <protection locked="0"/>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6" fillId="16" borderId="30" xfId="0" applyFont="1" applyFill="1" applyBorder="1" applyAlignment="1">
      <alignment horizontal="center" vertical="center"/>
    </xf>
    <xf numFmtId="0" fontId="6" fillId="16" borderId="33" xfId="0" applyFont="1" applyFill="1" applyBorder="1" applyAlignment="1">
      <alignment horizontal="center" vertical="center"/>
    </xf>
    <xf numFmtId="0" fontId="6" fillId="15" borderId="9" xfId="0" applyFont="1" applyFill="1" applyBorder="1" applyAlignment="1">
      <alignment horizontal="center" vertical="center"/>
    </xf>
    <xf numFmtId="0" fontId="6" fillId="15" borderId="19" xfId="0" applyFont="1" applyFill="1" applyBorder="1" applyAlignment="1">
      <alignment horizontal="center" vertical="center"/>
    </xf>
    <xf numFmtId="0" fontId="6" fillId="15" borderId="10" xfId="0" applyFont="1" applyFill="1" applyBorder="1" applyAlignment="1">
      <alignment horizontal="center" vertical="center"/>
    </xf>
    <xf numFmtId="0" fontId="0" fillId="3" borderId="27"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78" xfId="0" applyFont="1" applyFill="1" applyBorder="1" applyAlignment="1" applyProtection="1">
      <alignment horizontal="center" vertical="center" wrapText="1"/>
    </xf>
    <xf numFmtId="0" fontId="0" fillId="3" borderId="42" xfId="0" applyFont="1" applyFill="1" applyBorder="1" applyAlignment="1" applyProtection="1">
      <alignment horizontal="center" vertical="center" wrapText="1"/>
    </xf>
    <xf numFmtId="0" fontId="0" fillId="3" borderId="55" xfId="0" applyFont="1" applyFill="1" applyBorder="1" applyAlignment="1" applyProtection="1">
      <alignment horizontal="center" vertical="center" wrapText="1"/>
    </xf>
    <xf numFmtId="0" fontId="0" fillId="3" borderId="15" xfId="0" applyFill="1" applyBorder="1" applyAlignment="1">
      <alignment horizontal="center" vertical="center"/>
    </xf>
    <xf numFmtId="0" fontId="0" fillId="3" borderId="61" xfId="0" applyFill="1" applyBorder="1" applyAlignment="1">
      <alignment horizontal="center" vertical="center"/>
    </xf>
    <xf numFmtId="0" fontId="0" fillId="3" borderId="21" xfId="0" applyFill="1" applyBorder="1" applyAlignment="1">
      <alignment horizontal="center" vertical="center"/>
    </xf>
    <xf numFmtId="0" fontId="0" fillId="3" borderId="17" xfId="0" applyFill="1" applyBorder="1" applyAlignment="1">
      <alignment horizontal="center" vertical="center"/>
    </xf>
    <xf numFmtId="0" fontId="0" fillId="3" borderId="63" xfId="0" applyFill="1" applyBorder="1" applyAlignment="1">
      <alignment horizontal="center" vertical="center"/>
    </xf>
    <xf numFmtId="0" fontId="0" fillId="3" borderId="23" xfId="0" applyFill="1" applyBorder="1" applyAlignment="1">
      <alignment horizontal="center" vertical="center"/>
    </xf>
    <xf numFmtId="0" fontId="0" fillId="3" borderId="6" xfId="0" applyFill="1" applyBorder="1" applyAlignment="1">
      <alignment horizontal="left" vertical="center" indent="1" shrinkToFit="1"/>
    </xf>
    <xf numFmtId="0" fontId="0" fillId="3" borderId="0" xfId="0" applyFill="1" applyBorder="1" applyAlignment="1">
      <alignment horizontal="left" vertical="center" indent="1" shrinkToFit="1"/>
    </xf>
    <xf numFmtId="0" fontId="1" fillId="3" borderId="0" xfId="0" applyFont="1" applyFill="1" applyAlignment="1">
      <alignment vertical="center"/>
    </xf>
    <xf numFmtId="0" fontId="0" fillId="3" borderId="4" xfId="0" applyFont="1" applyFill="1" applyBorder="1" applyAlignment="1">
      <alignment horizontal="left" vertical="center" wrapText="1"/>
    </xf>
    <xf numFmtId="0" fontId="0" fillId="3" borderId="7" xfId="0" applyFont="1" applyFill="1" applyBorder="1" applyAlignment="1">
      <alignment horizontal="left" vertical="center" wrapText="1"/>
    </xf>
    <xf numFmtId="0" fontId="6" fillId="15" borderId="56" xfId="0" applyFont="1" applyFill="1" applyBorder="1" applyAlignment="1">
      <alignment horizontal="center" vertical="center"/>
    </xf>
    <xf numFmtId="0" fontId="6" fillId="16" borderId="52" xfId="0" applyFont="1" applyFill="1" applyBorder="1" applyAlignment="1">
      <alignment horizontal="center" vertical="center" wrapText="1"/>
    </xf>
    <xf numFmtId="0" fontId="6" fillId="16" borderId="53"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4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3"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4" xfId="0" applyFont="1" applyFill="1" applyBorder="1" applyAlignment="1">
      <alignment horizontal="center" vertical="center" wrapText="1"/>
    </xf>
    <xf numFmtId="0" fontId="6" fillId="3" borderId="41" xfId="0" applyFont="1" applyFill="1" applyBorder="1" applyAlignment="1">
      <alignment horizontal="center" vertical="center"/>
    </xf>
    <xf numFmtId="0" fontId="6" fillId="3" borderId="77"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0" fillId="6" borderId="17"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0" fillId="6" borderId="29"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28" xfId="0" applyFill="1" applyBorder="1" applyAlignment="1" applyProtection="1">
      <alignment horizontal="center" vertical="center"/>
      <protection locked="0"/>
    </xf>
    <xf numFmtId="0" fontId="6" fillId="3" borderId="52"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43" xfId="0" applyFont="1" applyFill="1" applyBorder="1" applyAlignment="1">
      <alignment horizontal="center" vertical="center"/>
    </xf>
    <xf numFmtId="0" fontId="1"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 fillId="3" borderId="0" xfId="0" applyFont="1" applyFill="1" applyAlignment="1" applyProtection="1">
      <alignment horizontal="left" vertical="center"/>
    </xf>
    <xf numFmtId="0" fontId="0" fillId="3" borderId="4" xfId="0" applyFont="1" applyFill="1" applyBorder="1" applyAlignment="1" applyProtection="1">
      <alignment horizontal="left" vertical="center" wrapText="1"/>
    </xf>
    <xf numFmtId="0" fontId="0" fillId="3" borderId="7" xfId="0" applyFont="1" applyFill="1" applyBorder="1" applyAlignment="1" applyProtection="1">
      <alignment horizontal="left" vertical="center" wrapText="1"/>
    </xf>
    <xf numFmtId="0" fontId="6" fillId="16" borderId="52" xfId="0" applyFont="1" applyFill="1" applyBorder="1" applyAlignment="1" applyProtection="1">
      <alignment horizontal="center" vertical="center" wrapText="1"/>
    </xf>
    <xf numFmtId="0" fontId="6" fillId="16" borderId="53" xfId="0" applyFont="1" applyFill="1" applyBorder="1" applyAlignment="1" applyProtection="1">
      <alignment horizontal="center" vertical="center" wrapText="1"/>
    </xf>
    <xf numFmtId="0" fontId="6" fillId="15" borderId="9" xfId="0" applyFont="1" applyFill="1" applyBorder="1" applyAlignment="1" applyProtection="1">
      <alignment horizontal="center" vertical="center"/>
    </xf>
    <xf numFmtId="0" fontId="6" fillId="15" borderId="19" xfId="0" applyFont="1" applyFill="1" applyBorder="1" applyAlignment="1" applyProtection="1">
      <alignment horizontal="center" vertical="center"/>
    </xf>
    <xf numFmtId="0" fontId="6" fillId="15" borderId="56" xfId="0" applyFont="1" applyFill="1" applyBorder="1" applyAlignment="1" applyProtection="1">
      <alignment horizontal="center" vertical="center"/>
    </xf>
    <xf numFmtId="0" fontId="6" fillId="3" borderId="27"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3" borderId="2"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39" xfId="0" applyFont="1" applyFill="1" applyBorder="1" applyAlignment="1" applyProtection="1">
      <alignment horizontal="center" vertical="center" wrapText="1"/>
    </xf>
    <xf numFmtId="0" fontId="0" fillId="3" borderId="45" xfId="0" applyFont="1" applyFill="1" applyBorder="1" applyAlignment="1" applyProtection="1">
      <alignment horizontal="center" vertical="center" wrapText="1"/>
    </xf>
    <xf numFmtId="0" fontId="0" fillId="3" borderId="44" xfId="0" applyFont="1" applyFill="1" applyBorder="1" applyAlignment="1" applyProtection="1">
      <alignment horizontal="center" vertical="center" wrapText="1"/>
    </xf>
    <xf numFmtId="0" fontId="0" fillId="3" borderId="41" xfId="0" applyFont="1" applyFill="1" applyBorder="1" applyAlignment="1" applyProtection="1">
      <alignment horizontal="center" vertical="center" wrapText="1"/>
    </xf>
    <xf numFmtId="0" fontId="0" fillId="3" borderId="46" xfId="0" applyFont="1" applyFill="1" applyBorder="1" applyAlignment="1" applyProtection="1">
      <alignment horizontal="center" vertical="center" wrapText="1"/>
    </xf>
    <xf numFmtId="0" fontId="6" fillId="16" borderId="15" xfId="0" applyFont="1" applyFill="1" applyBorder="1" applyAlignment="1" applyProtection="1">
      <alignment horizontal="center" vertical="center"/>
    </xf>
    <xf numFmtId="0" fontId="6" fillId="16" borderId="43" xfId="0" applyFont="1" applyFill="1" applyBorder="1" applyAlignment="1" applyProtection="1">
      <alignment horizontal="center" vertical="center"/>
    </xf>
    <xf numFmtId="0" fontId="0" fillId="3" borderId="27" xfId="0" applyFont="1" applyFill="1" applyBorder="1" applyAlignment="1" applyProtection="1">
      <alignment vertical="center" wrapText="1"/>
    </xf>
    <xf numFmtId="0" fontId="0" fillId="3" borderId="39" xfId="0" applyFont="1" applyFill="1" applyBorder="1" applyAlignment="1" applyProtection="1">
      <alignment vertical="center" wrapText="1"/>
    </xf>
    <xf numFmtId="0" fontId="0" fillId="3" borderId="45" xfId="0" applyFont="1" applyFill="1" applyBorder="1" applyAlignment="1" applyProtection="1">
      <alignment vertical="center" wrapText="1"/>
    </xf>
    <xf numFmtId="0" fontId="0" fillId="3" borderId="52" xfId="0" applyFont="1" applyFill="1" applyBorder="1" applyAlignment="1" applyProtection="1">
      <alignment horizontal="center" vertical="center" wrapText="1"/>
    </xf>
    <xf numFmtId="0" fontId="0" fillId="3" borderId="53" xfId="0" applyFont="1" applyFill="1" applyBorder="1" applyAlignment="1" applyProtection="1">
      <alignment horizontal="center" vertical="center" wrapText="1"/>
    </xf>
    <xf numFmtId="0" fontId="0" fillId="3" borderId="54" xfId="0" applyFont="1" applyFill="1" applyBorder="1" applyAlignment="1" applyProtection="1">
      <alignment horizontal="center" vertical="center" wrapText="1"/>
    </xf>
    <xf numFmtId="0" fontId="0" fillId="3" borderId="0" xfId="0" applyFill="1" applyAlignment="1">
      <alignment horizontal="left" vertical="center" indent="1" shrinkToFit="1"/>
    </xf>
    <xf numFmtId="0" fontId="6" fillId="3" borderId="41" xfId="0" applyFont="1" applyFill="1" applyBorder="1" applyAlignment="1">
      <alignment horizontal="center" vertical="center" wrapText="1"/>
    </xf>
    <xf numFmtId="0" fontId="6" fillId="3" borderId="78"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1" fillId="3" borderId="49" xfId="0" applyFont="1" applyFill="1" applyBorder="1" applyAlignment="1" applyProtection="1">
      <alignment horizontal="left" vertical="center" wrapText="1"/>
    </xf>
    <xf numFmtId="0" fontId="0" fillId="6" borderId="82" xfId="0" applyFill="1" applyBorder="1" applyAlignment="1" applyProtection="1">
      <alignment horizontal="center" vertical="center"/>
      <protection locked="0"/>
    </xf>
    <xf numFmtId="169" fontId="0" fillId="6" borderId="16" xfId="0" applyNumberFormat="1" applyFont="1" applyFill="1" applyBorder="1" applyAlignment="1" applyProtection="1">
      <alignment horizontal="center"/>
      <protection locked="0"/>
    </xf>
    <xf numFmtId="169" fontId="0" fillId="6" borderId="28" xfId="0" applyNumberFormat="1" applyFont="1" applyFill="1" applyBorder="1" applyAlignment="1" applyProtection="1">
      <alignment horizontal="center"/>
      <protection locked="0"/>
    </xf>
    <xf numFmtId="169" fontId="0" fillId="6" borderId="34" xfId="0" applyNumberFormat="1" applyFont="1" applyFill="1" applyBorder="1" applyAlignment="1" applyProtection="1">
      <alignment horizontal="center"/>
      <protection locked="0"/>
    </xf>
    <xf numFmtId="169" fontId="0" fillId="6" borderId="37" xfId="0" applyNumberFormat="1" applyFont="1" applyFill="1" applyBorder="1" applyAlignment="1" applyProtection="1">
      <alignment horizontal="center"/>
      <protection locked="0"/>
    </xf>
    <xf numFmtId="0" fontId="0" fillId="3" borderId="48" xfId="0" applyFill="1" applyBorder="1" applyAlignment="1" applyProtection="1">
      <alignment horizontal="left"/>
    </xf>
    <xf numFmtId="0" fontId="0" fillId="3" borderId="49" xfId="0" applyFill="1" applyBorder="1" applyAlignment="1" applyProtection="1">
      <alignment horizontal="left"/>
    </xf>
    <xf numFmtId="0" fontId="0" fillId="3" borderId="50" xfId="0" applyFill="1" applyBorder="1" applyAlignment="1" applyProtection="1">
      <alignment horizontal="left"/>
    </xf>
    <xf numFmtId="169" fontId="0" fillId="3" borderId="48" xfId="0" applyNumberFormat="1" applyFont="1" applyFill="1" applyBorder="1" applyAlignment="1" applyProtection="1">
      <alignment horizontal="center"/>
    </xf>
    <xf numFmtId="169" fontId="0" fillId="3" borderId="50" xfId="0" applyNumberFormat="1" applyFont="1" applyFill="1" applyBorder="1" applyAlignment="1" applyProtection="1">
      <alignment horizontal="center"/>
    </xf>
    <xf numFmtId="169" fontId="0" fillId="6" borderId="17" xfId="0" applyNumberFormat="1" applyFont="1" applyFill="1" applyBorder="1" applyAlignment="1" applyProtection="1">
      <alignment horizontal="center"/>
      <protection locked="0"/>
    </xf>
    <xf numFmtId="169" fontId="0" fillId="6" borderId="29" xfId="0" applyNumberFormat="1" applyFont="1" applyFill="1" applyBorder="1" applyAlignment="1" applyProtection="1">
      <alignment horizontal="center"/>
      <protection locked="0"/>
    </xf>
    <xf numFmtId="49" fontId="0" fillId="5" borderId="1" xfId="0" applyNumberFormat="1" applyFont="1" applyFill="1" applyBorder="1" applyAlignment="1" applyProtection="1">
      <alignment horizontal="center"/>
      <protection locked="0"/>
    </xf>
    <xf numFmtId="49" fontId="0" fillId="5" borderId="2" xfId="0" applyNumberFormat="1" applyFont="1" applyFill="1" applyBorder="1" applyAlignment="1" applyProtection="1">
      <alignment horizontal="center"/>
      <protection locked="0"/>
    </xf>
    <xf numFmtId="49" fontId="0" fillId="5" borderId="3" xfId="0" applyNumberFormat="1" applyFont="1" applyFill="1" applyBorder="1" applyAlignment="1" applyProtection="1">
      <alignment horizontal="center"/>
      <protection locked="0"/>
    </xf>
    <xf numFmtId="0" fontId="0" fillId="3" borderId="0" xfId="0" applyFont="1" applyFill="1" applyAlignment="1" applyProtection="1">
      <alignment wrapText="1"/>
    </xf>
    <xf numFmtId="0" fontId="5" fillId="15" borderId="9" xfId="0" applyFont="1" applyFill="1" applyBorder="1" applyAlignment="1" applyProtection="1">
      <alignment horizontal="center" vertical="center"/>
    </xf>
    <xf numFmtId="0" fontId="5" fillId="15" borderId="19" xfId="0" applyFont="1" applyFill="1" applyBorder="1" applyAlignment="1" applyProtection="1">
      <alignment horizontal="center" vertical="center"/>
    </xf>
    <xf numFmtId="0" fontId="5" fillId="15" borderId="10" xfId="0" applyFont="1" applyFill="1" applyBorder="1" applyAlignment="1" applyProtection="1">
      <alignment horizontal="center" vertical="center"/>
    </xf>
    <xf numFmtId="0" fontId="5" fillId="16" borderId="21" xfId="0" applyFont="1" applyFill="1" applyBorder="1" applyAlignment="1" applyProtection="1">
      <alignment horizontal="center" vertical="center"/>
    </xf>
    <xf numFmtId="0" fontId="5" fillId="16" borderId="19" xfId="0" applyFont="1" applyFill="1" applyBorder="1" applyAlignment="1" applyProtection="1">
      <alignment horizontal="center" vertical="center"/>
    </xf>
    <xf numFmtId="0" fontId="5" fillId="16" borderId="10" xfId="0" applyFont="1" applyFill="1" applyBorder="1" applyAlignment="1" applyProtection="1">
      <alignment horizontal="center" vertical="center"/>
    </xf>
    <xf numFmtId="49" fontId="0" fillId="5" borderId="9" xfId="0" applyNumberFormat="1" applyFont="1" applyFill="1" applyBorder="1" applyAlignment="1" applyProtection="1">
      <alignment horizontal="center" shrinkToFit="1"/>
      <protection locked="0"/>
    </xf>
    <xf numFmtId="49" fontId="0" fillId="5" borderId="19" xfId="0" applyNumberFormat="1" applyFont="1" applyFill="1" applyBorder="1" applyAlignment="1" applyProtection="1">
      <alignment horizontal="center" shrinkToFit="1"/>
      <protection locked="0"/>
    </xf>
    <xf numFmtId="49" fontId="0" fillId="5" borderId="10" xfId="0" applyNumberFormat="1" applyFont="1" applyFill="1" applyBorder="1" applyAlignment="1" applyProtection="1">
      <alignment horizontal="center" shrinkToFit="1"/>
      <protection locked="0"/>
    </xf>
    <xf numFmtId="49" fontId="0" fillId="5" borderId="11" xfId="0" applyNumberFormat="1" applyFont="1" applyFill="1" applyBorder="1" applyAlignment="1" applyProtection="1">
      <alignment horizontal="center" shrinkToFit="1"/>
      <protection locked="0"/>
    </xf>
    <xf numFmtId="49" fontId="0" fillId="5" borderId="8" xfId="0" applyNumberFormat="1" applyFont="1" applyFill="1" applyBorder="1" applyAlignment="1" applyProtection="1">
      <alignment horizontal="center" shrinkToFit="1"/>
      <protection locked="0"/>
    </xf>
    <xf numFmtId="49" fontId="0" fillId="5" borderId="12" xfId="0" applyNumberFormat="1" applyFont="1" applyFill="1" applyBorder="1" applyAlignment="1" applyProtection="1">
      <alignment horizontal="center" shrinkToFit="1"/>
      <protection locked="0"/>
    </xf>
    <xf numFmtId="49" fontId="0" fillId="5" borderId="13" xfId="0" applyNumberFormat="1" applyFont="1" applyFill="1" applyBorder="1" applyAlignment="1" applyProtection="1">
      <alignment horizontal="center" shrinkToFit="1"/>
      <protection locked="0"/>
    </xf>
    <xf numFmtId="49" fontId="0" fillId="5" borderId="20" xfId="0" applyNumberFormat="1" applyFont="1" applyFill="1" applyBorder="1" applyAlignment="1" applyProtection="1">
      <alignment horizontal="center" shrinkToFit="1"/>
      <protection locked="0"/>
    </xf>
    <xf numFmtId="49" fontId="0" fillId="5" borderId="14" xfId="0" applyNumberFormat="1" applyFont="1" applyFill="1" applyBorder="1" applyAlignment="1" applyProtection="1">
      <alignment horizontal="center" shrinkToFit="1"/>
      <protection locked="0"/>
    </xf>
    <xf numFmtId="0" fontId="26" fillId="3" borderId="2" xfId="0" applyFont="1" applyFill="1" applyBorder="1" applyAlignment="1" applyProtection="1">
      <alignment horizontal="center" vertical="center"/>
    </xf>
    <xf numFmtId="0" fontId="26" fillId="3" borderId="1"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169" fontId="0" fillId="6" borderId="30" xfId="0" applyNumberFormat="1" applyFont="1" applyFill="1" applyBorder="1" applyAlignment="1" applyProtection="1">
      <alignment horizontal="center"/>
      <protection locked="0"/>
    </xf>
    <xf numFmtId="169" fontId="0" fillId="6" borderId="33" xfId="0" applyNumberFormat="1" applyFont="1" applyFill="1" applyBorder="1" applyAlignment="1" applyProtection="1">
      <alignment horizontal="center"/>
      <protection locked="0"/>
    </xf>
    <xf numFmtId="49" fontId="0" fillId="5" borderId="45" xfId="0" applyNumberFormat="1" applyFont="1" applyFill="1" applyBorder="1" applyAlignment="1" applyProtection="1">
      <alignment horizontal="center" shrinkToFit="1"/>
      <protection locked="0"/>
    </xf>
    <xf numFmtId="49" fontId="0" fillId="5" borderId="51" xfId="0" applyNumberFormat="1" applyFont="1" applyFill="1" applyBorder="1" applyAlignment="1" applyProtection="1">
      <alignment horizontal="center" shrinkToFit="1"/>
      <protection locked="0"/>
    </xf>
    <xf numFmtId="49" fontId="0" fillId="5" borderId="46" xfId="0" applyNumberFormat="1" applyFont="1" applyFill="1" applyBorder="1" applyAlignment="1" applyProtection="1">
      <alignment horizontal="center" shrinkToFit="1"/>
      <protection locked="0"/>
    </xf>
    <xf numFmtId="0" fontId="22" fillId="3" borderId="0" xfId="2" applyFill="1" applyAlignment="1" applyProtection="1">
      <alignment horizontal="left" vertical="top" wrapText="1"/>
    </xf>
    <xf numFmtId="0" fontId="0" fillId="0" borderId="11" xfId="0" applyNumberFormat="1"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shrinkToFit="1"/>
      <protection locked="0"/>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44" xfId="0" applyFont="1" applyFill="1" applyBorder="1" applyAlignment="1">
      <alignment horizontal="center" wrapText="1"/>
    </xf>
    <xf numFmtId="0" fontId="6" fillId="3" borderId="41" xfId="0" applyFont="1" applyFill="1" applyBorder="1" applyAlignment="1">
      <alignment horizontal="center" wrapText="1"/>
    </xf>
    <xf numFmtId="0" fontId="0" fillId="0" borderId="9" xfId="0" applyNumberFormat="1" applyFont="1" applyFill="1" applyBorder="1" applyAlignment="1" applyProtection="1">
      <alignment horizontal="center" vertical="center" shrinkToFit="1"/>
      <protection locked="0"/>
    </xf>
    <xf numFmtId="0" fontId="0" fillId="0" borderId="19" xfId="0" applyNumberFormat="1" applyFont="1" applyFill="1" applyBorder="1" applyAlignment="1" applyProtection="1">
      <alignment horizontal="center" vertical="center" shrinkToFit="1"/>
      <protection locked="0"/>
    </xf>
    <xf numFmtId="0" fontId="0" fillId="3" borderId="52"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6" fillId="16" borderId="15"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8" xfId="0" applyFont="1" applyFill="1" applyBorder="1" applyAlignment="1">
      <alignment horizontal="center" wrapText="1"/>
    </xf>
    <xf numFmtId="0" fontId="6" fillId="3" borderId="42" xfId="0" applyFont="1" applyFill="1" applyBorder="1" applyAlignment="1">
      <alignment horizontal="center" wrapText="1"/>
    </xf>
    <xf numFmtId="0" fontId="8" fillId="3" borderId="49" xfId="0" applyFont="1" applyFill="1" applyBorder="1" applyAlignment="1">
      <alignment horizontal="left" vertical="center" wrapText="1"/>
    </xf>
    <xf numFmtId="0" fontId="0" fillId="0" borderId="13" xfId="0" applyNumberFormat="1" applyFont="1" applyFill="1" applyBorder="1" applyAlignment="1" applyProtection="1">
      <alignment horizontal="center" vertical="center" shrinkToFit="1"/>
      <protection locked="0"/>
    </xf>
    <xf numFmtId="0" fontId="0" fillId="0" borderId="20" xfId="0" applyNumberFormat="1" applyFont="1" applyFill="1" applyBorder="1" applyAlignment="1" applyProtection="1">
      <alignment horizontal="center" vertical="center" shrinkToFit="1"/>
      <protection locked="0"/>
    </xf>
    <xf numFmtId="0" fontId="1" fillId="19" borderId="0" xfId="0" applyFont="1" applyFill="1" applyAlignment="1">
      <alignment horizontal="left" vertical="center"/>
    </xf>
    <xf numFmtId="0" fontId="0" fillId="4" borderId="0" xfId="0" applyFill="1" applyAlignment="1">
      <alignment horizontal="left" vertical="center"/>
    </xf>
    <xf numFmtId="0" fontId="53" fillId="20" borderId="4" xfId="0" applyFont="1" applyFill="1" applyBorder="1" applyAlignment="1">
      <alignment horizontal="center" vertical="center" wrapText="1"/>
    </xf>
    <xf numFmtId="0" fontId="53" fillId="20" borderId="7" xfId="0" applyFont="1" applyFill="1" applyBorder="1" applyAlignment="1">
      <alignment horizontal="center" vertical="center" wrapText="1"/>
    </xf>
    <xf numFmtId="0" fontId="53" fillId="20" borderId="5" xfId="0" applyFont="1" applyFill="1" applyBorder="1" applyAlignment="1">
      <alignment horizontal="center" vertical="center" wrapText="1"/>
    </xf>
    <xf numFmtId="0" fontId="53" fillId="20" borderId="6" xfId="0" applyFont="1" applyFill="1" applyBorder="1" applyAlignment="1">
      <alignment horizontal="center" vertical="center" wrapText="1"/>
    </xf>
    <xf numFmtId="0" fontId="53" fillId="20" borderId="0" xfId="0" applyFont="1" applyFill="1" applyBorder="1" applyAlignment="1">
      <alignment horizontal="center" vertical="center" wrapText="1"/>
    </xf>
    <xf numFmtId="0" fontId="53" fillId="20" borderId="47" xfId="0" applyFont="1" applyFill="1" applyBorder="1" applyAlignment="1">
      <alignment horizontal="center" vertical="center" wrapText="1"/>
    </xf>
    <xf numFmtId="0" fontId="53" fillId="20" borderId="48" xfId="0" applyFont="1" applyFill="1" applyBorder="1" applyAlignment="1">
      <alignment horizontal="center" vertical="center" wrapText="1"/>
    </xf>
    <xf numFmtId="0" fontId="53" fillId="20" borderId="49" xfId="0" applyFont="1" applyFill="1" applyBorder="1" applyAlignment="1">
      <alignment horizontal="center" vertical="center" wrapText="1"/>
    </xf>
    <xf numFmtId="0" fontId="53" fillId="20" borderId="50" xfId="0" applyFont="1" applyFill="1" applyBorder="1" applyAlignment="1">
      <alignment horizontal="center" vertical="center" wrapText="1"/>
    </xf>
    <xf numFmtId="0" fontId="6" fillId="3" borderId="77" xfId="0" applyFont="1" applyFill="1" applyBorder="1" applyAlignment="1">
      <alignment horizontal="center" wrapText="1"/>
    </xf>
    <xf numFmtId="0" fontId="6" fillId="3" borderId="40" xfId="0" applyFont="1" applyFill="1" applyBorder="1" applyAlignment="1">
      <alignment horizontal="center" wrapText="1"/>
    </xf>
    <xf numFmtId="0" fontId="6" fillId="16" borderId="27"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15" borderId="44" xfId="0" applyFont="1" applyFill="1" applyBorder="1" applyAlignment="1">
      <alignment horizontal="center" vertical="center" wrapText="1"/>
    </xf>
    <xf numFmtId="0" fontId="6" fillId="15" borderId="41" xfId="0" applyFont="1" applyFill="1" applyBorder="1" applyAlignment="1">
      <alignment horizontal="center" vertical="center" wrapText="1"/>
    </xf>
    <xf numFmtId="0" fontId="6" fillId="16" borderId="43" xfId="0" applyFont="1" applyFill="1" applyBorder="1" applyAlignment="1">
      <alignment horizontal="center" vertical="center"/>
    </xf>
    <xf numFmtId="0" fontId="6" fillId="15" borderId="31" xfId="0" applyFont="1" applyFill="1" applyBorder="1" applyAlignment="1">
      <alignment horizontal="center" vertical="center"/>
    </xf>
    <xf numFmtId="0" fontId="6" fillId="15" borderId="32" xfId="0" applyFont="1" applyFill="1" applyBorder="1" applyAlignment="1">
      <alignment horizontal="center" vertical="center"/>
    </xf>
    <xf numFmtId="0" fontId="6" fillId="16" borderId="15" xfId="0" applyFont="1" applyFill="1" applyBorder="1" applyAlignment="1">
      <alignment horizontal="center" vertical="center"/>
    </xf>
    <xf numFmtId="166" fontId="0" fillId="0" borderId="11" xfId="0" applyNumberFormat="1" applyFont="1" applyFill="1" applyBorder="1" applyAlignment="1">
      <alignment horizontal="center" vertical="center"/>
    </xf>
    <xf numFmtId="166" fontId="0" fillId="0" borderId="8"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166" fontId="0" fillId="0" borderId="19" xfId="0" applyNumberFormat="1" applyFont="1" applyFill="1" applyBorder="1" applyAlignment="1">
      <alignment horizontal="center" vertical="center"/>
    </xf>
    <xf numFmtId="166" fontId="0" fillId="0" borderId="13"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0" fontId="6" fillId="3" borderId="5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60" xfId="0" applyFont="1" applyFill="1" applyBorder="1" applyAlignment="1">
      <alignment horizontal="center" vertical="center"/>
    </xf>
    <xf numFmtId="0" fontId="1" fillId="3" borderId="47" xfId="0" applyFont="1" applyFill="1" applyBorder="1" applyAlignment="1">
      <alignment vertical="center"/>
    </xf>
    <xf numFmtId="3" fontId="0" fillId="0" borderId="11" xfId="0" applyNumberFormat="1" applyFont="1" applyFill="1" applyBorder="1" applyAlignment="1" applyProtection="1">
      <alignment horizontal="center" vertical="center" shrinkToFit="1"/>
      <protection locked="0"/>
    </xf>
    <xf numFmtId="3" fontId="0" fillId="0" borderId="8" xfId="0" applyNumberFormat="1" applyFont="1" applyFill="1" applyBorder="1" applyAlignment="1" applyProtection="1">
      <alignment horizontal="center" vertical="center" shrinkToFit="1"/>
      <protection locked="0"/>
    </xf>
    <xf numFmtId="3" fontId="0" fillId="0" borderId="9" xfId="0" applyNumberFormat="1" applyFont="1" applyFill="1" applyBorder="1" applyAlignment="1" applyProtection="1">
      <alignment horizontal="center" vertical="center" shrinkToFit="1"/>
      <protection locked="0"/>
    </xf>
    <xf numFmtId="3" fontId="0" fillId="0" borderId="19" xfId="0" applyNumberFormat="1" applyFont="1" applyFill="1" applyBorder="1" applyAlignment="1" applyProtection="1">
      <alignment horizontal="center" vertical="center" shrinkToFit="1"/>
      <protection locked="0"/>
    </xf>
    <xf numFmtId="3" fontId="0" fillId="0" borderId="13" xfId="0" applyNumberFormat="1" applyFont="1" applyFill="1" applyBorder="1" applyAlignment="1" applyProtection="1">
      <alignment horizontal="center" vertical="center" shrinkToFit="1"/>
      <protection locked="0"/>
    </xf>
    <xf numFmtId="3" fontId="0" fillId="0" borderId="20" xfId="0" applyNumberFormat="1" applyFont="1" applyFill="1" applyBorder="1" applyAlignment="1" applyProtection="1">
      <alignment horizontal="center" vertical="center" shrinkToFit="1"/>
      <protection locked="0"/>
    </xf>
    <xf numFmtId="0" fontId="6" fillId="3" borderId="76"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1" fillId="19" borderId="0" xfId="0" applyFont="1" applyFill="1" applyAlignment="1">
      <alignment horizontal="left"/>
    </xf>
    <xf numFmtId="0" fontId="0" fillId="15" borderId="27" xfId="0" applyFill="1" applyBorder="1" applyAlignment="1" applyProtection="1">
      <alignment horizontal="center" vertical="center"/>
    </xf>
    <xf numFmtId="0" fontId="0" fillId="15" borderId="77" xfId="0" applyFill="1" applyBorder="1" applyAlignment="1" applyProtection="1">
      <alignment horizontal="center" vertical="center"/>
    </xf>
    <xf numFmtId="0" fontId="0" fillId="15" borderId="78" xfId="0" applyFill="1" applyBorder="1" applyAlignment="1" applyProtection="1">
      <alignment horizontal="center" vertical="center"/>
    </xf>
    <xf numFmtId="0" fontId="0" fillId="16" borderId="27" xfId="0" applyFill="1" applyBorder="1" applyAlignment="1" applyProtection="1">
      <alignment horizontal="center" vertical="center"/>
    </xf>
    <xf numFmtId="0" fontId="0" fillId="16" borderId="77" xfId="0" applyFill="1" applyBorder="1" applyAlignment="1" applyProtection="1">
      <alignment horizontal="center" vertical="center"/>
    </xf>
    <xf numFmtId="0" fontId="0" fillId="16" borderId="44" xfId="0" applyFill="1" applyBorder="1" applyAlignment="1" applyProtection="1">
      <alignment horizontal="center" vertical="center"/>
    </xf>
    <xf numFmtId="0" fontId="0" fillId="15" borderId="9" xfId="0" applyFill="1" applyBorder="1" applyAlignment="1" applyProtection="1">
      <alignment horizontal="center" vertical="center"/>
    </xf>
    <xf numFmtId="0" fontId="0" fillId="15" borderId="19" xfId="0" applyFill="1" applyBorder="1" applyAlignment="1" applyProtection="1">
      <alignment horizontal="center" vertical="center"/>
    </xf>
    <xf numFmtId="0" fontId="0" fillId="15" borderId="56" xfId="0" applyFill="1" applyBorder="1" applyAlignment="1" applyProtection="1">
      <alignment horizontal="center" vertical="center"/>
    </xf>
    <xf numFmtId="0" fontId="0" fillId="16" borderId="9" xfId="0" applyFill="1" applyBorder="1" applyAlignment="1" applyProtection="1">
      <alignment horizontal="center" vertical="center"/>
    </xf>
    <xf numFmtId="0" fontId="0" fillId="16" borderId="19" xfId="0" applyFill="1" applyBorder="1" applyAlignment="1" applyProtection="1">
      <alignment horizontal="center" vertical="center"/>
    </xf>
    <xf numFmtId="0" fontId="0" fillId="16" borderId="1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0" xfId="0" applyFill="1" applyAlignment="1" applyProtection="1">
      <alignment horizontal="center" vertical="center"/>
    </xf>
    <xf numFmtId="0" fontId="0" fillId="16" borderId="15" xfId="0" applyFill="1" applyBorder="1" applyAlignment="1" applyProtection="1">
      <alignment horizontal="center" vertical="center"/>
    </xf>
    <xf numFmtId="0" fontId="0" fillId="16" borderId="61" xfId="0" applyFill="1" applyBorder="1" applyAlignment="1" applyProtection="1">
      <alignment horizontal="center" vertical="center"/>
    </xf>
    <xf numFmtId="0" fontId="0" fillId="16" borderId="43" xfId="0" applyFill="1" applyBorder="1" applyAlignment="1" applyProtection="1">
      <alignment horizontal="center" vertical="center"/>
    </xf>
    <xf numFmtId="0" fontId="1" fillId="3" borderId="0" xfId="0" applyFont="1" applyFill="1" applyAlignment="1" applyProtection="1">
      <alignment horizontal="left" vertical="center" wrapText="1"/>
    </xf>
    <xf numFmtId="0" fontId="0" fillId="15" borderId="15" xfId="0" applyFill="1" applyBorder="1" applyAlignment="1" applyProtection="1">
      <alignment horizontal="center" vertical="center"/>
    </xf>
    <xf numFmtId="0" fontId="0" fillId="15" borderId="61" xfId="0" applyFill="1" applyBorder="1" applyAlignment="1" applyProtection="1">
      <alignment horizontal="center" vertical="center"/>
    </xf>
    <xf numFmtId="0" fontId="0" fillId="15" borderId="43" xfId="0" applyFill="1" applyBorder="1" applyAlignment="1" applyProtection="1">
      <alignment horizontal="center" vertical="center"/>
    </xf>
    <xf numFmtId="0" fontId="8" fillId="3" borderId="0" xfId="0" applyFont="1" applyFill="1" applyAlignment="1">
      <alignment horizontal="left" vertical="center" wrapText="1"/>
    </xf>
    <xf numFmtId="0" fontId="0" fillId="15" borderId="9" xfId="0" applyFill="1" applyBorder="1" applyAlignment="1">
      <alignment horizontal="center" vertical="center"/>
    </xf>
    <xf numFmtId="0" fontId="0" fillId="15" borderId="19" xfId="0" applyFill="1" applyBorder="1" applyAlignment="1">
      <alignment horizontal="center" vertical="center"/>
    </xf>
    <xf numFmtId="0" fontId="0" fillId="15" borderId="56" xfId="0" applyFill="1" applyBorder="1" applyAlignment="1">
      <alignment horizontal="center" vertical="center"/>
    </xf>
    <xf numFmtId="0" fontId="0" fillId="16" borderId="9" xfId="0" applyFill="1" applyBorder="1" applyAlignment="1">
      <alignment horizontal="center" vertical="center"/>
    </xf>
    <xf numFmtId="0" fontId="0" fillId="16" borderId="19" xfId="0" applyFill="1" applyBorder="1" applyAlignment="1">
      <alignment horizontal="center" vertical="center"/>
    </xf>
    <xf numFmtId="0" fontId="0" fillId="16" borderId="10" xfId="0" applyFill="1" applyBorder="1" applyAlignment="1">
      <alignment horizontal="center" vertical="center"/>
    </xf>
    <xf numFmtId="0" fontId="6" fillId="3" borderId="6" xfId="0" applyFont="1" applyFill="1" applyBorder="1" applyAlignment="1">
      <alignment horizontal="center" vertical="center"/>
    </xf>
    <xf numFmtId="0" fontId="6" fillId="3" borderId="30" xfId="0" applyFont="1" applyFill="1" applyBorder="1" applyAlignment="1">
      <alignment horizontal="center" vertical="center"/>
    </xf>
    <xf numFmtId="0" fontId="0" fillId="3" borderId="0" xfId="0" applyFill="1" applyBorder="1" applyAlignment="1">
      <alignment horizontal="center" vertical="center"/>
    </xf>
    <xf numFmtId="0" fontId="0" fillId="3" borderId="34" xfId="0" applyFill="1" applyBorder="1" applyAlignment="1">
      <alignment horizontal="center" vertical="center"/>
    </xf>
    <xf numFmtId="0" fontId="0" fillId="3" borderId="83" xfId="0" applyFill="1" applyBorder="1" applyAlignment="1">
      <alignment horizontal="center" vertical="center"/>
    </xf>
    <xf numFmtId="0" fontId="0" fillId="3" borderId="72" xfId="0" applyFill="1" applyBorder="1" applyAlignment="1">
      <alignment horizontal="center" vertical="center"/>
    </xf>
    <xf numFmtId="0" fontId="0" fillId="3" borderId="18" xfId="0" applyFill="1" applyBorder="1" applyAlignment="1">
      <alignment horizontal="center" vertical="center"/>
    </xf>
    <xf numFmtId="0" fontId="0" fillId="3" borderId="66" xfId="0" applyFill="1" applyBorder="1" applyAlignment="1">
      <alignment horizontal="center" vertical="center"/>
    </xf>
    <xf numFmtId="8" fontId="0" fillId="0" borderId="70" xfId="0" applyNumberFormat="1" applyFill="1" applyBorder="1" applyAlignment="1">
      <alignment horizontal="center" vertical="center"/>
    </xf>
    <xf numFmtId="8" fontId="0" fillId="0" borderId="37" xfId="0" applyNumberFormat="1" applyFill="1" applyBorder="1" applyAlignment="1">
      <alignment horizontal="center" vertical="center"/>
    </xf>
    <xf numFmtId="8" fontId="0" fillId="3" borderId="66" xfId="0" applyNumberFormat="1" applyFill="1" applyBorder="1" applyAlignment="1">
      <alignment horizontal="center" vertical="center"/>
    </xf>
    <xf numFmtId="8" fontId="0" fillId="3" borderId="64" xfId="0" applyNumberFormat="1" applyFill="1" applyBorder="1" applyAlignment="1">
      <alignment horizontal="center" vertical="center"/>
    </xf>
    <xf numFmtId="8" fontId="5" fillId="0" borderId="56" xfId="0" applyNumberFormat="1" applyFont="1" applyFill="1" applyBorder="1" applyAlignment="1">
      <alignment horizontal="center" vertical="center"/>
    </xf>
    <xf numFmtId="8" fontId="5" fillId="0" borderId="43" xfId="0" applyNumberFormat="1" applyFont="1" applyFill="1" applyBorder="1" applyAlignment="1">
      <alignment horizontal="center" vertical="center"/>
    </xf>
    <xf numFmtId="0" fontId="42" fillId="3" borderId="15" xfId="0" applyFont="1" applyFill="1" applyBorder="1" applyAlignment="1">
      <alignment horizontal="left" vertical="center"/>
    </xf>
    <xf numFmtId="0" fontId="42" fillId="3" borderId="61" xfId="0" applyFont="1" applyFill="1" applyBorder="1" applyAlignment="1">
      <alignment horizontal="left" vertical="center"/>
    </xf>
    <xf numFmtId="0" fontId="42" fillId="3" borderId="43" xfId="0" applyFont="1" applyFill="1" applyBorder="1" applyAlignment="1">
      <alignment horizontal="left" vertical="center"/>
    </xf>
    <xf numFmtId="0" fontId="6" fillId="3" borderId="34" xfId="0"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9" borderId="3" xfId="0" applyFont="1" applyFill="1" applyBorder="1" applyAlignment="1">
      <alignment horizontal="left" vertical="center" indent="1"/>
    </xf>
    <xf numFmtId="0" fontId="6" fillId="3" borderId="34" xfId="0" applyFont="1" applyFill="1" applyBorder="1" applyAlignment="1">
      <alignment horizontal="left" vertical="center" indent="1"/>
    </xf>
    <xf numFmtId="0" fontId="6" fillId="3" borderId="37" xfId="0" applyFont="1" applyFill="1" applyBorder="1" applyAlignment="1">
      <alignment horizontal="left" vertical="center" indent="1"/>
    </xf>
    <xf numFmtId="0" fontId="6" fillId="3" borderId="30" xfId="0" applyFont="1" applyFill="1" applyBorder="1" applyAlignment="1">
      <alignment horizontal="left" vertical="center" indent="1"/>
    </xf>
    <xf numFmtId="0" fontId="6" fillId="3" borderId="33" xfId="0" applyFont="1" applyFill="1" applyBorder="1" applyAlignment="1">
      <alignment horizontal="left" vertical="center" indent="1"/>
    </xf>
    <xf numFmtId="0" fontId="6" fillId="3" borderId="16" xfId="0" applyFont="1" applyFill="1" applyBorder="1" applyAlignment="1">
      <alignment horizontal="left" vertical="center" indent="1"/>
    </xf>
    <xf numFmtId="0" fontId="6" fillId="3" borderId="28" xfId="0" applyFont="1" applyFill="1" applyBorder="1" applyAlignment="1">
      <alignment horizontal="left" vertical="center" indent="1"/>
    </xf>
    <xf numFmtId="0" fontId="6" fillId="3" borderId="17" xfId="0" applyFont="1" applyFill="1" applyBorder="1" applyAlignment="1">
      <alignment horizontal="left" vertical="center" wrapText="1" indent="1"/>
    </xf>
    <xf numFmtId="0" fontId="6" fillId="3" borderId="29" xfId="0" applyFont="1" applyFill="1" applyBorder="1" applyAlignment="1">
      <alignment horizontal="left" vertical="center" wrapText="1" indent="1"/>
    </xf>
    <xf numFmtId="0" fontId="6" fillId="3" borderId="15" xfId="0" applyFont="1" applyFill="1" applyBorder="1" applyAlignment="1">
      <alignment horizontal="left" vertical="center"/>
    </xf>
    <xf numFmtId="0" fontId="6" fillId="3" borderId="61" xfId="0" applyFont="1" applyFill="1" applyBorder="1" applyAlignment="1">
      <alignment horizontal="left" vertical="center"/>
    </xf>
    <xf numFmtId="0" fontId="6" fillId="3" borderId="43" xfId="0" applyFont="1" applyFill="1" applyBorder="1" applyAlignment="1">
      <alignment horizontal="left" vertical="center"/>
    </xf>
    <xf numFmtId="0" fontId="6" fillId="3" borderId="34" xfId="0" applyFont="1" applyFill="1" applyBorder="1" applyAlignment="1">
      <alignment horizontal="left" vertical="center"/>
    </xf>
    <xf numFmtId="0" fontId="6" fillId="3" borderId="83" xfId="0" applyFont="1" applyFill="1" applyBorder="1" applyAlignment="1">
      <alignment horizontal="left" vertical="center"/>
    </xf>
    <xf numFmtId="0" fontId="6" fillId="3" borderId="37" xfId="0" applyFont="1" applyFill="1" applyBorder="1" applyAlignment="1">
      <alignment horizontal="left" vertical="center"/>
    </xf>
    <xf numFmtId="0" fontId="6" fillId="3" borderId="30" xfId="0" applyFont="1" applyFill="1" applyBorder="1" applyAlignment="1">
      <alignment horizontal="left" vertical="center"/>
    </xf>
    <xf numFmtId="0" fontId="6" fillId="3" borderId="82" xfId="0" applyFont="1" applyFill="1" applyBorder="1" applyAlignment="1">
      <alignment horizontal="left" vertical="center"/>
    </xf>
    <xf numFmtId="0" fontId="6" fillId="3" borderId="33" xfId="0" applyFont="1" applyFill="1" applyBorder="1" applyAlignment="1">
      <alignment horizontal="left" vertical="center"/>
    </xf>
    <xf numFmtId="0" fontId="6" fillId="3" borderId="16" xfId="0" applyFont="1" applyFill="1" applyBorder="1" applyAlignment="1">
      <alignment horizontal="left" vertical="center"/>
    </xf>
    <xf numFmtId="0" fontId="6" fillId="3" borderId="62" xfId="0" applyFont="1" applyFill="1" applyBorder="1" applyAlignment="1">
      <alignment horizontal="left" vertical="center"/>
    </xf>
    <xf numFmtId="0" fontId="6" fillId="3" borderId="28"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53" xfId="0" applyFont="1" applyFill="1" applyBorder="1" applyAlignment="1">
      <alignment horizontal="center" vertical="center"/>
    </xf>
    <xf numFmtId="0" fontId="6" fillId="3" borderId="17" xfId="0" applyFont="1" applyFill="1" applyBorder="1" applyAlignment="1">
      <alignment horizontal="left" vertical="center"/>
    </xf>
    <xf numFmtId="0" fontId="6" fillId="3" borderId="63" xfId="0" applyFont="1" applyFill="1" applyBorder="1" applyAlignment="1">
      <alignment horizontal="left" vertical="center"/>
    </xf>
    <xf numFmtId="0" fontId="6" fillId="3" borderId="29" xfId="0" applyFont="1" applyFill="1" applyBorder="1" applyAlignment="1">
      <alignment horizontal="left" vertical="center"/>
    </xf>
    <xf numFmtId="0" fontId="6" fillId="3" borderId="1" xfId="0" applyFont="1" applyFill="1" applyBorder="1" applyAlignment="1">
      <alignment horizontal="left" vertical="center"/>
    </xf>
    <xf numFmtId="0" fontId="6" fillId="3" borderId="23" xfId="0" applyFont="1" applyFill="1" applyBorder="1" applyAlignment="1">
      <alignment horizontal="left" vertical="center"/>
    </xf>
    <xf numFmtId="0" fontId="6" fillId="3" borderId="20" xfId="0" applyFont="1" applyFill="1" applyBorder="1" applyAlignment="1">
      <alignment horizontal="left" vertical="center"/>
    </xf>
    <xf numFmtId="0" fontId="6" fillId="3" borderId="14" xfId="0" applyFont="1" applyFill="1" applyBorder="1" applyAlignment="1">
      <alignment horizontal="left" vertical="center"/>
    </xf>
    <xf numFmtId="0" fontId="6" fillId="3" borderId="62"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9" xfId="0" applyFont="1" applyFill="1" applyBorder="1" applyAlignment="1">
      <alignment horizontal="center" vertical="center"/>
    </xf>
    <xf numFmtId="0" fontId="0" fillId="3" borderId="0" xfId="0" applyFill="1" applyAlignment="1">
      <alignment horizontal="left" wrapText="1"/>
    </xf>
    <xf numFmtId="0" fontId="1" fillId="3" borderId="0" xfId="0" applyFont="1" applyFill="1" applyBorder="1" applyAlignment="1">
      <alignment horizontal="left" vertical="center"/>
    </xf>
    <xf numFmtId="0" fontId="6" fillId="3" borderId="62"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5" fillId="3" borderId="0" xfId="0" applyFont="1" applyFill="1" applyAlignment="1">
      <alignment horizontal="left" vertical="center"/>
    </xf>
    <xf numFmtId="0" fontId="6" fillId="3" borderId="15" xfId="0" applyFont="1" applyFill="1" applyBorder="1" applyAlignment="1" applyProtection="1">
      <alignment horizontal="center" vertical="center"/>
    </xf>
    <xf numFmtId="0" fontId="6" fillId="3" borderId="61" xfId="0" applyFont="1" applyFill="1" applyBorder="1" applyAlignment="1" applyProtection="1">
      <alignment horizontal="center" vertical="center"/>
    </xf>
    <xf numFmtId="0" fontId="6" fillId="3" borderId="43"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62"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6" fillId="3" borderId="49"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6" fillId="3" borderId="6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8" fillId="3" borderId="0" xfId="0" applyFont="1" applyFill="1" applyAlignment="1">
      <alignment horizontal="left" vertical="center"/>
    </xf>
    <xf numFmtId="0" fontId="7" fillId="3" borderId="0" xfId="0" applyFont="1" applyFill="1" applyAlignment="1">
      <alignment horizontal="left" vertical="center"/>
    </xf>
    <xf numFmtId="0" fontId="6" fillId="3" borderId="1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 fillId="3" borderId="0" xfId="0" applyFont="1" applyFill="1" applyAlignment="1">
      <alignment horizontal="left"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41" xfId="0"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xf>
    <xf numFmtId="0" fontId="6" fillId="3" borderId="82"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0" fillId="3" borderId="1" xfId="0" applyFont="1" applyFill="1" applyBorder="1" applyAlignment="1" applyProtection="1">
      <alignment horizontal="left" vertical="center" wrapText="1"/>
    </xf>
    <xf numFmtId="0" fontId="0" fillId="3" borderId="2" xfId="0" applyFont="1" applyFill="1" applyBorder="1" applyAlignment="1" applyProtection="1">
      <alignment horizontal="left" vertical="center" wrapText="1"/>
    </xf>
    <xf numFmtId="0" fontId="0" fillId="3" borderId="3" xfId="0" applyFont="1" applyFill="1" applyBorder="1" applyAlignment="1" applyProtection="1">
      <alignment horizontal="left" vertical="center" wrapText="1"/>
    </xf>
    <xf numFmtId="0" fontId="6" fillId="3" borderId="15" xfId="0" applyFont="1" applyFill="1" applyBorder="1" applyAlignment="1" applyProtection="1">
      <alignment horizontal="center" vertical="center" wrapText="1"/>
    </xf>
    <xf numFmtId="0" fontId="6" fillId="3" borderId="61"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0" fillId="3" borderId="52" xfId="0" applyFont="1" applyFill="1" applyBorder="1" applyAlignment="1" applyProtection="1">
      <alignment horizontal="left" vertical="center" wrapText="1"/>
    </xf>
    <xf numFmtId="0" fontId="0" fillId="3" borderId="53" xfId="0" applyFont="1" applyFill="1" applyBorder="1" applyAlignment="1" applyProtection="1">
      <alignment horizontal="left" vertical="center" wrapText="1"/>
    </xf>
    <xf numFmtId="0" fontId="0" fillId="3" borderId="54" xfId="0" applyFont="1" applyFill="1" applyBorder="1" applyAlignment="1" applyProtection="1">
      <alignment horizontal="left" vertical="center" wrapText="1"/>
    </xf>
    <xf numFmtId="0" fontId="6" fillId="3" borderId="44" xfId="0" applyFont="1" applyFill="1" applyBorder="1" applyAlignment="1" applyProtection="1">
      <alignment horizontal="center" vertical="center" wrapText="1"/>
    </xf>
    <xf numFmtId="0" fontId="2" fillId="3" borderId="49" xfId="0" applyFont="1" applyFill="1" applyBorder="1" applyAlignment="1">
      <alignment horizontal="center" vertical="center"/>
    </xf>
    <xf numFmtId="0" fontId="18" fillId="20" borderId="0" xfId="0" applyFont="1" applyFill="1" applyBorder="1" applyAlignment="1" applyProtection="1">
      <alignment horizontal="center" vertical="center"/>
    </xf>
    <xf numFmtId="0" fontId="48" fillId="20" borderId="0" xfId="0" applyFont="1" applyFill="1" applyBorder="1" applyAlignment="1" applyProtection="1">
      <alignment horizontal="center" vertical="center"/>
    </xf>
    <xf numFmtId="1" fontId="0" fillId="11" borderId="67" xfId="4" applyNumberFormat="1" applyFont="1" applyFill="1" applyBorder="1" applyAlignment="1" applyProtection="1">
      <alignment horizontal="center"/>
    </xf>
    <xf numFmtId="1" fontId="0" fillId="11" borderId="2" xfId="4" applyNumberFormat="1" applyFont="1" applyFill="1" applyBorder="1" applyAlignment="1" applyProtection="1">
      <alignment horizontal="center"/>
    </xf>
    <xf numFmtId="1" fontId="0" fillId="11" borderId="3" xfId="4" applyNumberFormat="1" applyFont="1" applyFill="1" applyBorder="1" applyAlignment="1" applyProtection="1">
      <alignment horizontal="center"/>
    </xf>
    <xf numFmtId="0" fontId="52" fillId="16" borderId="0" xfId="0" applyFont="1" applyFill="1" applyBorder="1" applyAlignment="1">
      <alignment horizontal="center" vertical="center"/>
    </xf>
    <xf numFmtId="0" fontId="51" fillId="16" borderId="0" xfId="0" applyFont="1" applyFill="1" applyBorder="1" applyAlignment="1">
      <alignment horizontal="center" vertical="center"/>
    </xf>
    <xf numFmtId="0" fontId="51" fillId="16" borderId="49" xfId="0" applyFont="1" applyFill="1" applyBorder="1" applyAlignment="1">
      <alignment horizontal="center" vertical="center"/>
    </xf>
    <xf numFmtId="0" fontId="48" fillId="20" borderId="0" xfId="0" applyFont="1" applyFill="1" applyBorder="1" applyAlignment="1">
      <alignment horizontal="center" vertical="center" wrapText="1"/>
    </xf>
    <xf numFmtId="1" fontId="0" fillId="6" borderId="67" xfId="4" applyNumberFormat="1" applyFont="1" applyFill="1" applyBorder="1" applyAlignment="1" applyProtection="1">
      <alignment horizontal="center"/>
      <protection locked="0"/>
    </xf>
    <xf numFmtId="1" fontId="0" fillId="6" borderId="2" xfId="4" applyNumberFormat="1" applyFont="1" applyFill="1" applyBorder="1" applyAlignment="1" applyProtection="1">
      <alignment horizontal="center"/>
      <protection locked="0"/>
    </xf>
    <xf numFmtId="1" fontId="0" fillId="6" borderId="3" xfId="4" applyNumberFormat="1" applyFont="1" applyFill="1" applyBorder="1" applyAlignment="1" applyProtection="1">
      <alignment horizontal="center"/>
      <protection locked="0"/>
    </xf>
    <xf numFmtId="0" fontId="48" fillId="20" borderId="0" xfId="0" applyFont="1" applyFill="1" applyBorder="1" applyAlignment="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17" fillId="3" borderId="49" xfId="0" applyFont="1" applyFill="1" applyBorder="1" applyAlignment="1" applyProtection="1">
      <alignment horizontal="center" vertical="center"/>
    </xf>
    <xf numFmtId="0" fontId="18" fillId="3" borderId="0" xfId="0" applyFont="1" applyFill="1" applyAlignment="1" applyProtection="1">
      <alignment horizontal="center" vertical="center"/>
    </xf>
    <xf numFmtId="0" fontId="3" fillId="8" borderId="0" xfId="0" applyFont="1" applyFill="1" applyAlignment="1">
      <alignment horizontal="center"/>
    </xf>
  </cellXfs>
  <cellStyles count="6">
    <cellStyle name="Calculation" xfId="1" builtinId="22"/>
    <cellStyle name="Comma" xfId="4" builtinId="3"/>
    <cellStyle name="Currency" xfId="3" builtinId="4"/>
    <cellStyle name="Hyperlink" xfId="2" builtinId="8"/>
    <cellStyle name="Normal" xfId="0" builtinId="0"/>
    <cellStyle name="Percent" xfId="5" builtinId="5"/>
  </cellStyles>
  <dxfs count="27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4E4E4"/>
      <color rgb="FFFFFFFF"/>
      <color rgb="FFF9F9F9"/>
      <color rgb="FFF0F0F0"/>
      <color rgb="FFE6E6E6"/>
      <color rgb="FFDEDEDE"/>
      <color rgb="FFD3D3D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ome!A1"/></Relationships>
</file>

<file path=xl/drawings/_rels/drawing10.xml.rels><?xml version="1.0" encoding="UTF-8" standalone="yes"?>
<Relationships xmlns="http://schemas.openxmlformats.org/package/2006/relationships"><Relationship Id="rId8" Type="http://schemas.openxmlformats.org/officeDocument/2006/relationships/hyperlink" Target="#'Q1'!A1"/><Relationship Id="rId3" Type="http://schemas.openxmlformats.org/officeDocument/2006/relationships/hyperlink" Target="#'B1'!A1"/><Relationship Id="rId7" Type="http://schemas.openxmlformats.org/officeDocument/2006/relationships/hyperlink" Target="#'R1'!A1"/><Relationship Id="rId2" Type="http://schemas.openxmlformats.org/officeDocument/2006/relationships/hyperlink" Target="#'M1'!A1"/><Relationship Id="rId1" Type="http://schemas.openxmlformats.org/officeDocument/2006/relationships/hyperlink" Target="#'N1'!A1"/><Relationship Id="rId6" Type="http://schemas.openxmlformats.org/officeDocument/2006/relationships/hyperlink" Target="#'H2'!A1"/><Relationship Id="rId5" Type="http://schemas.openxmlformats.org/officeDocument/2006/relationships/hyperlink" Target="#Home!A1"/><Relationship Id="rId4" Type="http://schemas.openxmlformats.org/officeDocument/2006/relationships/hyperlink" Target="#'T1'!A1"/><Relationship Id="rId9" Type="http://schemas.openxmlformats.org/officeDocument/2006/relationships/hyperlink" Target="#'Job Families'!A1"/></Relationships>
</file>

<file path=xl/drawings/_rels/drawing11.xml.rels><?xml version="1.0" encoding="UTF-8" standalone="yes"?>
<Relationships xmlns="http://schemas.openxmlformats.org/package/2006/relationships"><Relationship Id="rId8" Type="http://schemas.openxmlformats.org/officeDocument/2006/relationships/hyperlink" Target="#'Q1'!A1"/><Relationship Id="rId3" Type="http://schemas.openxmlformats.org/officeDocument/2006/relationships/hyperlink" Target="#'B1'!A1"/><Relationship Id="rId7" Type="http://schemas.openxmlformats.org/officeDocument/2006/relationships/hyperlink" Target="#'R1'!A1"/><Relationship Id="rId2" Type="http://schemas.openxmlformats.org/officeDocument/2006/relationships/hyperlink" Target="#'M1'!A1"/><Relationship Id="rId1" Type="http://schemas.openxmlformats.org/officeDocument/2006/relationships/hyperlink" Target="#'N1'!A1"/><Relationship Id="rId6" Type="http://schemas.openxmlformats.org/officeDocument/2006/relationships/hyperlink" Target="#'H2'!A1"/><Relationship Id="rId5" Type="http://schemas.openxmlformats.org/officeDocument/2006/relationships/hyperlink" Target="#Home!A1"/><Relationship Id="rId4" Type="http://schemas.openxmlformats.org/officeDocument/2006/relationships/hyperlink" Target="#'T1'!A1"/><Relationship Id="rId9" Type="http://schemas.openxmlformats.org/officeDocument/2006/relationships/hyperlink" Target="#'Job Families'!A1"/></Relationships>
</file>

<file path=xl/drawings/_rels/drawing12.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Funder Hours Calculator'!A1"/><Relationship Id="rId7" Type="http://schemas.openxmlformats.org/officeDocument/2006/relationships/hyperlink" Target="#'T1'!A1"/><Relationship Id="rId2" Type="http://schemas.openxmlformats.org/officeDocument/2006/relationships/hyperlink" Target="#'Wage Calculator'!A1"/><Relationship Id="rId1" Type="http://schemas.openxmlformats.org/officeDocument/2006/relationships/hyperlink" Target="#'Job Families'!A1"/><Relationship Id="rId6" Type="http://schemas.openxmlformats.org/officeDocument/2006/relationships/hyperlink" Target="#'B1'!A1"/><Relationship Id="rId11" Type="http://schemas.openxmlformats.org/officeDocument/2006/relationships/hyperlink" Target="#'Q1'!A1"/><Relationship Id="rId5" Type="http://schemas.openxmlformats.org/officeDocument/2006/relationships/hyperlink" Target="#'M1'!A1"/><Relationship Id="rId10" Type="http://schemas.openxmlformats.org/officeDocument/2006/relationships/hyperlink" Target="#'R1'!A1"/><Relationship Id="rId4" Type="http://schemas.openxmlformats.org/officeDocument/2006/relationships/hyperlink" Target="#'N1'!A1"/><Relationship Id="rId9" Type="http://schemas.openxmlformats.org/officeDocument/2006/relationships/hyperlink" Target="#'H2'!A1"/></Relationships>
</file>

<file path=xl/drawings/_rels/drawing13.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4.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Funder Hours Calculator'!A1"/><Relationship Id="rId7" Type="http://schemas.openxmlformats.org/officeDocument/2006/relationships/hyperlink" Target="#'T1'!A1"/><Relationship Id="rId2" Type="http://schemas.openxmlformats.org/officeDocument/2006/relationships/hyperlink" Target="#'Wage Calculator'!A1"/><Relationship Id="rId1" Type="http://schemas.openxmlformats.org/officeDocument/2006/relationships/hyperlink" Target="#'Job Families'!A1"/><Relationship Id="rId6" Type="http://schemas.openxmlformats.org/officeDocument/2006/relationships/hyperlink" Target="#'B1'!A1"/><Relationship Id="rId11" Type="http://schemas.openxmlformats.org/officeDocument/2006/relationships/hyperlink" Target="#'Q1'!A1"/><Relationship Id="rId5" Type="http://schemas.openxmlformats.org/officeDocument/2006/relationships/hyperlink" Target="#'M1'!A1"/><Relationship Id="rId10" Type="http://schemas.openxmlformats.org/officeDocument/2006/relationships/hyperlink" Target="#'R1'!A1"/><Relationship Id="rId4" Type="http://schemas.openxmlformats.org/officeDocument/2006/relationships/hyperlink" Target="#'N1'!A1"/><Relationship Id="rId9" Type="http://schemas.openxmlformats.org/officeDocument/2006/relationships/hyperlink" Target="#'H2'!A1"/></Relationships>
</file>

<file path=xl/drawings/_rels/drawing15.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6.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hyperlink" Target="#'Funder Hours Calculator'!A1"/><Relationship Id="rId7" Type="http://schemas.openxmlformats.org/officeDocument/2006/relationships/hyperlink" Target="#'T1'!A1"/><Relationship Id="rId2" Type="http://schemas.openxmlformats.org/officeDocument/2006/relationships/hyperlink" Target="#'Wage Calculator'!A1"/><Relationship Id="rId1" Type="http://schemas.openxmlformats.org/officeDocument/2006/relationships/hyperlink" Target="#'Job Families'!A1"/><Relationship Id="rId6" Type="http://schemas.openxmlformats.org/officeDocument/2006/relationships/hyperlink" Target="#'B1'!A1"/><Relationship Id="rId11" Type="http://schemas.openxmlformats.org/officeDocument/2006/relationships/hyperlink" Target="#'Q1'!A1"/><Relationship Id="rId5" Type="http://schemas.openxmlformats.org/officeDocument/2006/relationships/hyperlink" Target="#'M1'!A1"/><Relationship Id="rId10" Type="http://schemas.openxmlformats.org/officeDocument/2006/relationships/hyperlink" Target="#'R1'!A1"/><Relationship Id="rId4" Type="http://schemas.openxmlformats.org/officeDocument/2006/relationships/hyperlink" Target="#'N1'!A1"/><Relationship Id="rId9" Type="http://schemas.openxmlformats.org/officeDocument/2006/relationships/hyperlink" Target="#'H2'!A1"/></Relationships>
</file>

<file path=xl/drawings/_rels/drawing17.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8.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19.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8" Type="http://schemas.openxmlformats.org/officeDocument/2006/relationships/hyperlink" Target="#'Q1'!A1"/><Relationship Id="rId3" Type="http://schemas.openxmlformats.org/officeDocument/2006/relationships/hyperlink" Target="#'B1'!A1"/><Relationship Id="rId7" Type="http://schemas.openxmlformats.org/officeDocument/2006/relationships/hyperlink" Target="#'R1'!A1"/><Relationship Id="rId2" Type="http://schemas.openxmlformats.org/officeDocument/2006/relationships/hyperlink" Target="#'M1'!A1"/><Relationship Id="rId1" Type="http://schemas.openxmlformats.org/officeDocument/2006/relationships/hyperlink" Target="#'N1'!A1"/><Relationship Id="rId6" Type="http://schemas.openxmlformats.org/officeDocument/2006/relationships/hyperlink" Target="#'H2'!A1"/><Relationship Id="rId5" Type="http://schemas.openxmlformats.org/officeDocument/2006/relationships/hyperlink" Target="#Home!A1"/><Relationship Id="rId4" Type="http://schemas.openxmlformats.org/officeDocument/2006/relationships/hyperlink" Target="#'T1'!A1"/><Relationship Id="rId9" Type="http://schemas.openxmlformats.org/officeDocument/2006/relationships/hyperlink" Target="#'Job Families'!A1"/></Relationships>
</file>

<file path=xl/drawings/_rels/drawing21.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2.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3.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27.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Hours Calculator'!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8.xml.rels><?xml version="1.0" encoding="UTF-8" standalone="yes"?>
<Relationships xmlns="http://schemas.openxmlformats.org/package/2006/relationships"><Relationship Id="rId8" Type="http://schemas.openxmlformats.org/officeDocument/2006/relationships/hyperlink" Target="#'S2'!A1"/><Relationship Id="rId13" Type="http://schemas.openxmlformats.org/officeDocument/2006/relationships/hyperlink" Target="#Home!A1"/><Relationship Id="rId18" Type="http://schemas.openxmlformats.org/officeDocument/2006/relationships/hyperlink" Target="#'Wage Calculator'!A1"/><Relationship Id="rId3" Type="http://schemas.openxmlformats.org/officeDocument/2006/relationships/hyperlink" Target="#'M1'!A1"/><Relationship Id="rId7" Type="http://schemas.openxmlformats.org/officeDocument/2006/relationships/hyperlink" Target="#'S1'!A1"/><Relationship Id="rId12" Type="http://schemas.openxmlformats.org/officeDocument/2006/relationships/hyperlink" Target="#'T1'!A1"/><Relationship Id="rId17" Type="http://schemas.openxmlformats.org/officeDocument/2006/relationships/hyperlink" Target="#'Job Families'!A1"/><Relationship Id="rId2" Type="http://schemas.openxmlformats.org/officeDocument/2006/relationships/hyperlink" Target="#'N2'!A1"/><Relationship Id="rId16" Type="http://schemas.openxmlformats.org/officeDocument/2006/relationships/hyperlink" Target="#'Q1'!A1"/><Relationship Id="rId1" Type="http://schemas.openxmlformats.org/officeDocument/2006/relationships/hyperlink" Target="#'N1'!A1"/><Relationship Id="rId6" Type="http://schemas.openxmlformats.org/officeDocument/2006/relationships/hyperlink" Target="#'B2'!A1"/><Relationship Id="rId11" Type="http://schemas.openxmlformats.org/officeDocument/2006/relationships/hyperlink" Target="#'T4'!A1"/><Relationship Id="rId5" Type="http://schemas.openxmlformats.org/officeDocument/2006/relationships/hyperlink" Target="#'B1'!A1"/><Relationship Id="rId15" Type="http://schemas.openxmlformats.org/officeDocument/2006/relationships/hyperlink" Target="#'R1'!A1"/><Relationship Id="rId10" Type="http://schemas.openxmlformats.org/officeDocument/2006/relationships/hyperlink" Target="#'T3'!A1"/><Relationship Id="rId19" Type="http://schemas.openxmlformats.org/officeDocument/2006/relationships/hyperlink" Target="#'Funder Calc'!A1"/><Relationship Id="rId4" Type="http://schemas.openxmlformats.org/officeDocument/2006/relationships/hyperlink" Target="#'M2'!A1"/><Relationship Id="rId9" Type="http://schemas.openxmlformats.org/officeDocument/2006/relationships/hyperlink" Target="#'T2'!A1"/><Relationship Id="rId14" Type="http://schemas.openxmlformats.org/officeDocument/2006/relationships/hyperlink" Target="#'H2'!A1"/></Relationships>
</file>

<file path=xl/drawings/_rels/drawing29.xml.rels><?xml version="1.0" encoding="UTF-8" standalone="yes"?>
<Relationships xmlns="http://schemas.openxmlformats.org/package/2006/relationships"><Relationship Id="rId8" Type="http://schemas.openxmlformats.org/officeDocument/2006/relationships/hyperlink" Target="#'Q1'!A1"/><Relationship Id="rId3" Type="http://schemas.openxmlformats.org/officeDocument/2006/relationships/hyperlink" Target="#'B1'!A1"/><Relationship Id="rId7" Type="http://schemas.openxmlformats.org/officeDocument/2006/relationships/hyperlink" Target="#'R1'!A1"/><Relationship Id="rId2" Type="http://schemas.openxmlformats.org/officeDocument/2006/relationships/hyperlink" Target="#'M1'!A1"/><Relationship Id="rId1" Type="http://schemas.openxmlformats.org/officeDocument/2006/relationships/hyperlink" Target="#'N1'!A1"/><Relationship Id="rId6" Type="http://schemas.openxmlformats.org/officeDocument/2006/relationships/hyperlink" Target="#'H2'!A1"/><Relationship Id="rId5" Type="http://schemas.openxmlformats.org/officeDocument/2006/relationships/hyperlink" Target="#Home!A1"/><Relationship Id="rId4" Type="http://schemas.openxmlformats.org/officeDocument/2006/relationships/hyperlink" Target="#'T1'!A1"/><Relationship Id="rId9" Type="http://schemas.openxmlformats.org/officeDocument/2006/relationships/hyperlink" Target="#'Job Families'!A1"/></Relationships>
</file>

<file path=xl/drawings/_rels/drawing3.xml.rels><?xml version="1.0" encoding="UTF-8" standalone="yes"?>
<Relationships xmlns="http://schemas.openxmlformats.org/package/2006/relationships"><Relationship Id="rId8" Type="http://schemas.openxmlformats.org/officeDocument/2006/relationships/hyperlink" Target="#'Q1'!A1"/><Relationship Id="rId3" Type="http://schemas.openxmlformats.org/officeDocument/2006/relationships/hyperlink" Target="#'B1'!A1"/><Relationship Id="rId7" Type="http://schemas.openxmlformats.org/officeDocument/2006/relationships/hyperlink" Target="#'R1'!A1"/><Relationship Id="rId2" Type="http://schemas.openxmlformats.org/officeDocument/2006/relationships/hyperlink" Target="#'M1'!A1"/><Relationship Id="rId1" Type="http://schemas.openxmlformats.org/officeDocument/2006/relationships/hyperlink" Target="#'N1'!A1"/><Relationship Id="rId6" Type="http://schemas.openxmlformats.org/officeDocument/2006/relationships/hyperlink" Target="#'H2'!A1"/><Relationship Id="rId5" Type="http://schemas.openxmlformats.org/officeDocument/2006/relationships/hyperlink" Target="#Home!A1"/><Relationship Id="rId4" Type="http://schemas.openxmlformats.org/officeDocument/2006/relationships/hyperlink" Target="#'T1'!A1"/><Relationship Id="rId9" Type="http://schemas.openxmlformats.org/officeDocument/2006/relationships/hyperlink" Target="#'Job Families'!A1"/></Relationships>
</file>

<file path=xl/drawings/_rels/drawing3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4.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6.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2.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s>
</file>

<file path=xl/drawings/_rels/drawing7.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8.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2.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9.xml.rels><?xml version="1.0" encoding="UTF-8" standalone="yes"?>
<Relationships xmlns="http://schemas.openxmlformats.org/package/2006/relationships"><Relationship Id="rId8" Type="http://schemas.openxmlformats.org/officeDocument/2006/relationships/hyperlink" Target="#'Q1'!A1"/><Relationship Id="rId3" Type="http://schemas.openxmlformats.org/officeDocument/2006/relationships/hyperlink" Target="#'B1'!A1"/><Relationship Id="rId7" Type="http://schemas.openxmlformats.org/officeDocument/2006/relationships/hyperlink" Target="#'R1'!A1"/><Relationship Id="rId2" Type="http://schemas.openxmlformats.org/officeDocument/2006/relationships/hyperlink" Target="#'M1'!A1"/><Relationship Id="rId1" Type="http://schemas.openxmlformats.org/officeDocument/2006/relationships/hyperlink" Target="#'N1'!A1"/><Relationship Id="rId6" Type="http://schemas.openxmlformats.org/officeDocument/2006/relationships/hyperlink" Target="#'H2'!A1"/><Relationship Id="rId5" Type="http://schemas.openxmlformats.org/officeDocument/2006/relationships/hyperlink" Target="#Home!A1"/><Relationship Id="rId4" Type="http://schemas.openxmlformats.org/officeDocument/2006/relationships/hyperlink" Target="#'T1'!A1"/><Relationship Id="rId9" Type="http://schemas.openxmlformats.org/officeDocument/2006/relationships/hyperlink" Target="#'Job Familie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0</xdr:rowOff>
        </xdr:from>
        <xdr:to>
          <xdr:col>10</xdr:col>
          <xdr:colOff>228600</xdr:colOff>
          <xdr:row>57</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8839E92-94F8-41B6-AD2D-E2D0ADA6710A}"/>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1</xdr:row>
      <xdr:rowOff>0</xdr:rowOff>
    </xdr:from>
    <xdr:to>
      <xdr:col>8</xdr:col>
      <xdr:colOff>542400</xdr:colOff>
      <xdr:row>4</xdr:row>
      <xdr:rowOff>4500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4267200" y="190500"/>
          <a:ext cx="1152000" cy="57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a:t>Start Report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463512</xdr:colOff>
      <xdr:row>5</xdr:row>
      <xdr:rowOff>57150</xdr:rowOff>
    </xdr:to>
    <xdr:grpSp>
      <xdr:nvGrpSpPr>
        <xdr:cNvPr id="67" name="Group 66">
          <a:extLst>
            <a:ext uri="{FF2B5EF4-FFF2-40B4-BE49-F238E27FC236}">
              <a16:creationId xmlns:a16="http://schemas.microsoft.com/office/drawing/2014/main" id="{00000000-0008-0000-0A00-000043000000}"/>
            </a:ext>
          </a:extLst>
        </xdr:cNvPr>
        <xdr:cNvGrpSpPr/>
      </xdr:nvGrpSpPr>
      <xdr:grpSpPr>
        <a:xfrm>
          <a:off x="0" y="0"/>
          <a:ext cx="9902787" cy="1009650"/>
          <a:chOff x="0" y="0"/>
          <a:chExt cx="9902787" cy="1016442"/>
        </a:xfrm>
      </xdr:grpSpPr>
      <xdr:grpSp>
        <xdr:nvGrpSpPr>
          <xdr:cNvPr id="68" name="Group 67">
            <a:extLst>
              <a:ext uri="{FF2B5EF4-FFF2-40B4-BE49-F238E27FC236}">
                <a16:creationId xmlns:a16="http://schemas.microsoft.com/office/drawing/2014/main" id="{00000000-0008-0000-0A00-000044000000}"/>
              </a:ext>
            </a:extLst>
          </xdr:cNvPr>
          <xdr:cNvGrpSpPr/>
        </xdr:nvGrpSpPr>
        <xdr:grpSpPr>
          <a:xfrm>
            <a:off x="0" y="0"/>
            <a:ext cx="9902787" cy="1016442"/>
            <a:chOff x="0" y="0"/>
            <a:chExt cx="9902787" cy="1016442"/>
          </a:xfrm>
        </xdr:grpSpPr>
        <xdr:grpSp>
          <xdr:nvGrpSpPr>
            <xdr:cNvPr id="70" name="Group 69">
              <a:extLst>
                <a:ext uri="{FF2B5EF4-FFF2-40B4-BE49-F238E27FC236}">
                  <a16:creationId xmlns:a16="http://schemas.microsoft.com/office/drawing/2014/main" id="{00000000-0008-0000-0A00-000046000000}"/>
                </a:ext>
              </a:extLst>
            </xdr:cNvPr>
            <xdr:cNvGrpSpPr/>
          </xdr:nvGrpSpPr>
          <xdr:grpSpPr>
            <a:xfrm>
              <a:off x="1646474" y="0"/>
              <a:ext cx="1591505" cy="502249"/>
              <a:chOff x="978300" y="0"/>
              <a:chExt cx="1491714" cy="501888"/>
            </a:xfrm>
          </xdr:grpSpPr>
          <xdr:sp macro="" textlink="">
            <xdr:nvSpPr>
              <xdr:cNvPr id="110" name="TextBox 109">
                <a:hlinkClick xmlns:r="http://schemas.openxmlformats.org/officeDocument/2006/relationships" r:id="rId1"/>
                <a:extLst>
                  <a:ext uri="{FF2B5EF4-FFF2-40B4-BE49-F238E27FC236}">
                    <a16:creationId xmlns:a16="http://schemas.microsoft.com/office/drawing/2014/main" id="{00000000-0008-0000-0A00-00006E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1" name="TextBox 110">
                <a:extLst>
                  <a:ext uri="{FF2B5EF4-FFF2-40B4-BE49-F238E27FC236}">
                    <a16:creationId xmlns:a16="http://schemas.microsoft.com/office/drawing/2014/main" id="{00000000-0008-0000-0A00-00006F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1" name="Group 70">
              <a:extLst>
                <a:ext uri="{FF2B5EF4-FFF2-40B4-BE49-F238E27FC236}">
                  <a16:creationId xmlns:a16="http://schemas.microsoft.com/office/drawing/2014/main" id="{00000000-0008-0000-0A00-000047000000}"/>
                </a:ext>
              </a:extLst>
            </xdr:cNvPr>
            <xdr:cNvGrpSpPr/>
          </xdr:nvGrpSpPr>
          <xdr:grpSpPr>
            <a:xfrm>
              <a:off x="3302712" y="0"/>
              <a:ext cx="1584243" cy="500697"/>
              <a:chOff x="2530689" y="0"/>
              <a:chExt cx="1484908" cy="501888"/>
            </a:xfrm>
          </xdr:grpSpPr>
          <xdr:sp macro="" textlink="">
            <xdr:nvSpPr>
              <xdr:cNvPr id="108" name="TextBox 107">
                <a:hlinkClick xmlns:r="http://schemas.openxmlformats.org/officeDocument/2006/relationships" r:id="rId2"/>
                <a:extLst>
                  <a:ext uri="{FF2B5EF4-FFF2-40B4-BE49-F238E27FC236}">
                    <a16:creationId xmlns:a16="http://schemas.microsoft.com/office/drawing/2014/main" id="{00000000-0008-0000-0A00-00006C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09" name="TextBox 108">
                <a:extLst>
                  <a:ext uri="{FF2B5EF4-FFF2-40B4-BE49-F238E27FC236}">
                    <a16:creationId xmlns:a16="http://schemas.microsoft.com/office/drawing/2014/main" id="{00000000-0008-0000-0A00-00006D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72" name="Group 71">
              <a:extLst>
                <a:ext uri="{FF2B5EF4-FFF2-40B4-BE49-F238E27FC236}">
                  <a16:creationId xmlns:a16="http://schemas.microsoft.com/office/drawing/2014/main" id="{00000000-0008-0000-0A00-000048000000}"/>
                </a:ext>
              </a:extLst>
            </xdr:cNvPr>
            <xdr:cNvGrpSpPr/>
          </xdr:nvGrpSpPr>
          <xdr:grpSpPr>
            <a:xfrm>
              <a:off x="4954553" y="0"/>
              <a:ext cx="1562560" cy="500697"/>
              <a:chOff x="4078956" y="0"/>
              <a:chExt cx="1464584" cy="501888"/>
            </a:xfrm>
          </xdr:grpSpPr>
          <xdr:sp macro="" textlink="">
            <xdr:nvSpPr>
              <xdr:cNvPr id="106" name="TextBox 105">
                <a:hlinkClick xmlns:r="http://schemas.openxmlformats.org/officeDocument/2006/relationships" r:id="rId3"/>
                <a:extLst>
                  <a:ext uri="{FF2B5EF4-FFF2-40B4-BE49-F238E27FC236}">
                    <a16:creationId xmlns:a16="http://schemas.microsoft.com/office/drawing/2014/main" id="{00000000-0008-0000-0A00-00006A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107" name="TextBox 106">
                <a:extLst>
                  <a:ext uri="{FF2B5EF4-FFF2-40B4-BE49-F238E27FC236}">
                    <a16:creationId xmlns:a16="http://schemas.microsoft.com/office/drawing/2014/main" id="{00000000-0008-0000-0A00-00006B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73" name="Group 72">
              <a:extLst>
                <a:ext uri="{FF2B5EF4-FFF2-40B4-BE49-F238E27FC236}">
                  <a16:creationId xmlns:a16="http://schemas.microsoft.com/office/drawing/2014/main" id="{00000000-0008-0000-0A00-000049000000}"/>
                </a:ext>
              </a:extLst>
            </xdr:cNvPr>
            <xdr:cNvGrpSpPr/>
          </xdr:nvGrpSpPr>
          <xdr:grpSpPr>
            <a:xfrm>
              <a:off x="6654096" y="0"/>
              <a:ext cx="1584253" cy="493973"/>
              <a:chOff x="5671921" y="0"/>
              <a:chExt cx="1484915" cy="492363"/>
            </a:xfrm>
          </xdr:grpSpPr>
          <xdr:sp macro="" textlink="">
            <xdr:nvSpPr>
              <xdr:cNvPr id="104" name="TextBox 103">
                <a:extLst>
                  <a:ext uri="{FF2B5EF4-FFF2-40B4-BE49-F238E27FC236}">
                    <a16:creationId xmlns:a16="http://schemas.microsoft.com/office/drawing/2014/main" id="{00000000-0008-0000-0A00-000068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05" name="TextBox 104">
                <a:hlinkClick xmlns:r="http://schemas.openxmlformats.org/officeDocument/2006/relationships" r:id="rId4"/>
                <a:extLst>
                  <a:ext uri="{FF2B5EF4-FFF2-40B4-BE49-F238E27FC236}">
                    <a16:creationId xmlns:a16="http://schemas.microsoft.com/office/drawing/2014/main" id="{00000000-0008-0000-0A00-000069000000}"/>
                  </a:ext>
                </a:extLst>
              </xdr:cNvPr>
              <xdr:cNvSpPr txBox="1"/>
            </xdr:nvSpPr>
            <xdr:spPr>
              <a:xfrm>
                <a:off x="567192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74" name="TextBox 73">
              <a:extLst>
                <a:ext uri="{FF2B5EF4-FFF2-40B4-BE49-F238E27FC236}">
                  <a16:creationId xmlns:a16="http://schemas.microsoft.com/office/drawing/2014/main" id="{00000000-0008-0000-0A00-00004A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75" name="Group 74">
              <a:extLst>
                <a:ext uri="{FF2B5EF4-FFF2-40B4-BE49-F238E27FC236}">
                  <a16:creationId xmlns:a16="http://schemas.microsoft.com/office/drawing/2014/main" id="{00000000-0008-0000-0A00-00004B000000}"/>
                </a:ext>
              </a:extLst>
            </xdr:cNvPr>
            <xdr:cNvGrpSpPr/>
          </xdr:nvGrpSpPr>
          <xdr:grpSpPr>
            <a:xfrm>
              <a:off x="0" y="0"/>
              <a:ext cx="1584245" cy="1016442"/>
              <a:chOff x="0" y="0"/>
              <a:chExt cx="1584245" cy="1016442"/>
            </a:xfrm>
          </xdr:grpSpPr>
          <xdr:sp macro="" textlink="">
            <xdr:nvSpPr>
              <xdr:cNvPr id="76" name="TextBox 75">
                <a:hlinkClick xmlns:r="http://schemas.openxmlformats.org/officeDocument/2006/relationships" r:id="rId5"/>
                <a:extLst>
                  <a:ext uri="{FF2B5EF4-FFF2-40B4-BE49-F238E27FC236}">
                    <a16:creationId xmlns:a16="http://schemas.microsoft.com/office/drawing/2014/main" id="{00000000-0008-0000-0A00-00004C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77" name="TextBox 76">
                <a:hlinkClick xmlns:r="http://schemas.openxmlformats.org/officeDocument/2006/relationships" r:id="rId6"/>
                <a:extLst>
                  <a:ext uri="{FF2B5EF4-FFF2-40B4-BE49-F238E27FC236}">
                    <a16:creationId xmlns:a16="http://schemas.microsoft.com/office/drawing/2014/main" id="{00000000-0008-0000-0A00-00004D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01" name="TextBox 100">
                <a:extLst>
                  <a:ext uri="{FF2B5EF4-FFF2-40B4-BE49-F238E27FC236}">
                    <a16:creationId xmlns:a16="http://schemas.microsoft.com/office/drawing/2014/main" id="{00000000-0008-0000-0A00-000065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02" name="TextBox 101">
                <a:hlinkClick xmlns:r="http://schemas.openxmlformats.org/officeDocument/2006/relationships" r:id="rId7"/>
                <a:extLst>
                  <a:ext uri="{FF2B5EF4-FFF2-40B4-BE49-F238E27FC236}">
                    <a16:creationId xmlns:a16="http://schemas.microsoft.com/office/drawing/2014/main" id="{00000000-0008-0000-0A00-000066000000}"/>
                  </a:ext>
                </a:extLst>
              </xdr:cNvPr>
              <xdr:cNvSpPr txBox="1"/>
            </xdr:nvSpPr>
            <xdr:spPr>
              <a:xfrm>
                <a:off x="0" y="862917"/>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03" name="TextBox 102">
                <a:hlinkClick xmlns:r="http://schemas.openxmlformats.org/officeDocument/2006/relationships" r:id="rId8"/>
                <a:extLst>
                  <a:ext uri="{FF2B5EF4-FFF2-40B4-BE49-F238E27FC236}">
                    <a16:creationId xmlns:a16="http://schemas.microsoft.com/office/drawing/2014/main" id="{00000000-0008-0000-0A00-000067000000}"/>
                  </a:ext>
                </a:extLst>
              </xdr:cNvPr>
              <xdr:cNvSpPr txBox="1"/>
            </xdr:nvSpPr>
            <xdr:spPr>
              <a:xfrm>
                <a:off x="0" y="68670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69" name="TextBox 68">
            <a:hlinkClick xmlns:r="http://schemas.openxmlformats.org/officeDocument/2006/relationships" r:id="rId9"/>
            <a:extLst>
              <a:ext uri="{FF2B5EF4-FFF2-40B4-BE49-F238E27FC236}">
                <a16:creationId xmlns:a16="http://schemas.microsoft.com/office/drawing/2014/main" id="{00000000-0008-0000-0A00-000045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634962</xdr:colOff>
      <xdr:row>5</xdr:row>
      <xdr:rowOff>57150</xdr:rowOff>
    </xdr:to>
    <xdr:grpSp>
      <xdr:nvGrpSpPr>
        <xdr:cNvPr id="35" name="Group 34">
          <a:extLst>
            <a:ext uri="{FF2B5EF4-FFF2-40B4-BE49-F238E27FC236}">
              <a16:creationId xmlns:a16="http://schemas.microsoft.com/office/drawing/2014/main" id="{00000000-0008-0000-0B00-000023000000}"/>
            </a:ext>
          </a:extLst>
        </xdr:cNvPr>
        <xdr:cNvGrpSpPr/>
      </xdr:nvGrpSpPr>
      <xdr:grpSpPr>
        <a:xfrm>
          <a:off x="0" y="0"/>
          <a:ext cx="9902787" cy="1009650"/>
          <a:chOff x="0" y="0"/>
          <a:chExt cx="9902787" cy="1016442"/>
        </a:xfrm>
      </xdr:grpSpPr>
      <xdr:grpSp>
        <xdr:nvGrpSpPr>
          <xdr:cNvPr id="36" name="Group 35">
            <a:extLst>
              <a:ext uri="{FF2B5EF4-FFF2-40B4-BE49-F238E27FC236}">
                <a16:creationId xmlns:a16="http://schemas.microsoft.com/office/drawing/2014/main" id="{00000000-0008-0000-0B00-000024000000}"/>
              </a:ext>
            </a:extLst>
          </xdr:cNvPr>
          <xdr:cNvGrpSpPr/>
        </xdr:nvGrpSpPr>
        <xdr:grpSpPr>
          <a:xfrm>
            <a:off x="0" y="0"/>
            <a:ext cx="9902787" cy="1016442"/>
            <a:chOff x="0" y="0"/>
            <a:chExt cx="9902787" cy="1016442"/>
          </a:xfrm>
        </xdr:grpSpPr>
        <xdr:grpSp>
          <xdr:nvGrpSpPr>
            <xdr:cNvPr id="38" name="Group 37">
              <a:extLst>
                <a:ext uri="{FF2B5EF4-FFF2-40B4-BE49-F238E27FC236}">
                  <a16:creationId xmlns:a16="http://schemas.microsoft.com/office/drawing/2014/main" id="{00000000-0008-0000-0B00-000026000000}"/>
                </a:ext>
              </a:extLst>
            </xdr:cNvPr>
            <xdr:cNvGrpSpPr/>
          </xdr:nvGrpSpPr>
          <xdr:grpSpPr>
            <a:xfrm>
              <a:off x="1646474" y="0"/>
              <a:ext cx="1591505" cy="502249"/>
              <a:chOff x="978300" y="0"/>
              <a:chExt cx="1491714" cy="501888"/>
            </a:xfrm>
          </xdr:grpSpPr>
          <xdr:sp macro="" textlink="">
            <xdr:nvSpPr>
              <xdr:cNvPr id="58" name="TextBox 57">
                <a:hlinkClick xmlns:r="http://schemas.openxmlformats.org/officeDocument/2006/relationships" r:id="rId1"/>
                <a:extLst>
                  <a:ext uri="{FF2B5EF4-FFF2-40B4-BE49-F238E27FC236}">
                    <a16:creationId xmlns:a16="http://schemas.microsoft.com/office/drawing/2014/main" id="{00000000-0008-0000-0B00-00003A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59" name="TextBox 58">
                <a:extLst>
                  <a:ext uri="{FF2B5EF4-FFF2-40B4-BE49-F238E27FC236}">
                    <a16:creationId xmlns:a16="http://schemas.microsoft.com/office/drawing/2014/main" id="{00000000-0008-0000-0B00-00003B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39" name="Group 38">
              <a:extLst>
                <a:ext uri="{FF2B5EF4-FFF2-40B4-BE49-F238E27FC236}">
                  <a16:creationId xmlns:a16="http://schemas.microsoft.com/office/drawing/2014/main" id="{00000000-0008-0000-0B00-000027000000}"/>
                </a:ext>
              </a:extLst>
            </xdr:cNvPr>
            <xdr:cNvGrpSpPr/>
          </xdr:nvGrpSpPr>
          <xdr:grpSpPr>
            <a:xfrm>
              <a:off x="3302712" y="0"/>
              <a:ext cx="1584243" cy="500697"/>
              <a:chOff x="2530689" y="0"/>
              <a:chExt cx="1484908" cy="501888"/>
            </a:xfrm>
          </xdr:grpSpPr>
          <xdr:sp macro="" textlink="">
            <xdr:nvSpPr>
              <xdr:cNvPr id="56" name="TextBox 55">
                <a:hlinkClick xmlns:r="http://schemas.openxmlformats.org/officeDocument/2006/relationships" r:id="rId2"/>
                <a:extLst>
                  <a:ext uri="{FF2B5EF4-FFF2-40B4-BE49-F238E27FC236}">
                    <a16:creationId xmlns:a16="http://schemas.microsoft.com/office/drawing/2014/main" id="{00000000-0008-0000-0B00-00003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57" name="TextBox 56">
                <a:extLst>
                  <a:ext uri="{FF2B5EF4-FFF2-40B4-BE49-F238E27FC236}">
                    <a16:creationId xmlns:a16="http://schemas.microsoft.com/office/drawing/2014/main" id="{00000000-0008-0000-0B00-000039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0" name="Group 39">
              <a:extLst>
                <a:ext uri="{FF2B5EF4-FFF2-40B4-BE49-F238E27FC236}">
                  <a16:creationId xmlns:a16="http://schemas.microsoft.com/office/drawing/2014/main" id="{00000000-0008-0000-0B00-000028000000}"/>
                </a:ext>
              </a:extLst>
            </xdr:cNvPr>
            <xdr:cNvGrpSpPr/>
          </xdr:nvGrpSpPr>
          <xdr:grpSpPr>
            <a:xfrm>
              <a:off x="4954553" y="0"/>
              <a:ext cx="1562560" cy="500697"/>
              <a:chOff x="4078956" y="0"/>
              <a:chExt cx="1464584" cy="501888"/>
            </a:xfrm>
          </xdr:grpSpPr>
          <xdr:sp macro="" textlink="">
            <xdr:nvSpPr>
              <xdr:cNvPr id="54" name="TextBox 53">
                <a:hlinkClick xmlns:r="http://schemas.openxmlformats.org/officeDocument/2006/relationships" r:id="rId3"/>
                <a:extLst>
                  <a:ext uri="{FF2B5EF4-FFF2-40B4-BE49-F238E27FC236}">
                    <a16:creationId xmlns:a16="http://schemas.microsoft.com/office/drawing/2014/main" id="{00000000-0008-0000-0B00-000036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55" name="TextBox 54">
                <a:extLst>
                  <a:ext uri="{FF2B5EF4-FFF2-40B4-BE49-F238E27FC236}">
                    <a16:creationId xmlns:a16="http://schemas.microsoft.com/office/drawing/2014/main" id="{00000000-0008-0000-0B00-00003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1" name="Group 40">
              <a:extLst>
                <a:ext uri="{FF2B5EF4-FFF2-40B4-BE49-F238E27FC236}">
                  <a16:creationId xmlns:a16="http://schemas.microsoft.com/office/drawing/2014/main" id="{00000000-0008-0000-0B00-000029000000}"/>
                </a:ext>
              </a:extLst>
            </xdr:cNvPr>
            <xdr:cNvGrpSpPr/>
          </xdr:nvGrpSpPr>
          <xdr:grpSpPr>
            <a:xfrm>
              <a:off x="6654096" y="0"/>
              <a:ext cx="1584253" cy="493973"/>
              <a:chOff x="5671921" y="0"/>
              <a:chExt cx="1484915" cy="492363"/>
            </a:xfrm>
          </xdr:grpSpPr>
          <xdr:sp macro="" textlink="">
            <xdr:nvSpPr>
              <xdr:cNvPr id="52" name="TextBox 51">
                <a:extLst>
                  <a:ext uri="{FF2B5EF4-FFF2-40B4-BE49-F238E27FC236}">
                    <a16:creationId xmlns:a16="http://schemas.microsoft.com/office/drawing/2014/main" id="{00000000-0008-0000-0B00-000034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53" name="TextBox 52">
                <a:hlinkClick xmlns:r="http://schemas.openxmlformats.org/officeDocument/2006/relationships" r:id="rId4"/>
                <a:extLst>
                  <a:ext uri="{FF2B5EF4-FFF2-40B4-BE49-F238E27FC236}">
                    <a16:creationId xmlns:a16="http://schemas.microsoft.com/office/drawing/2014/main" id="{00000000-0008-0000-0B00-000035000000}"/>
                  </a:ext>
                </a:extLst>
              </xdr:cNvPr>
              <xdr:cNvSpPr txBox="1"/>
            </xdr:nvSpPr>
            <xdr:spPr>
              <a:xfrm>
                <a:off x="567192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42" name="TextBox 41">
              <a:extLst>
                <a:ext uri="{FF2B5EF4-FFF2-40B4-BE49-F238E27FC236}">
                  <a16:creationId xmlns:a16="http://schemas.microsoft.com/office/drawing/2014/main" id="{00000000-0008-0000-0B00-00002A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43" name="Group 42">
              <a:extLst>
                <a:ext uri="{FF2B5EF4-FFF2-40B4-BE49-F238E27FC236}">
                  <a16:creationId xmlns:a16="http://schemas.microsoft.com/office/drawing/2014/main" id="{00000000-0008-0000-0B00-00002B000000}"/>
                </a:ext>
              </a:extLst>
            </xdr:cNvPr>
            <xdr:cNvGrpSpPr/>
          </xdr:nvGrpSpPr>
          <xdr:grpSpPr>
            <a:xfrm>
              <a:off x="0" y="0"/>
              <a:ext cx="1584245" cy="1016442"/>
              <a:chOff x="0" y="0"/>
              <a:chExt cx="1584245" cy="1016442"/>
            </a:xfrm>
          </xdr:grpSpPr>
          <xdr:sp macro="" textlink="">
            <xdr:nvSpPr>
              <xdr:cNvPr id="47" name="TextBox 46">
                <a:hlinkClick xmlns:r="http://schemas.openxmlformats.org/officeDocument/2006/relationships" r:id="rId5"/>
                <a:extLst>
                  <a:ext uri="{FF2B5EF4-FFF2-40B4-BE49-F238E27FC236}">
                    <a16:creationId xmlns:a16="http://schemas.microsoft.com/office/drawing/2014/main" id="{00000000-0008-0000-0B00-00002F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8" name="TextBox 47">
                <a:hlinkClick xmlns:r="http://schemas.openxmlformats.org/officeDocument/2006/relationships" r:id="rId6"/>
                <a:extLst>
                  <a:ext uri="{FF2B5EF4-FFF2-40B4-BE49-F238E27FC236}">
                    <a16:creationId xmlns:a16="http://schemas.microsoft.com/office/drawing/2014/main" id="{00000000-0008-0000-0B00-000030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49" name="TextBox 48">
                <a:extLst>
                  <a:ext uri="{FF2B5EF4-FFF2-40B4-BE49-F238E27FC236}">
                    <a16:creationId xmlns:a16="http://schemas.microsoft.com/office/drawing/2014/main" id="{00000000-0008-0000-0B00-000031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0" name="TextBox 49">
                <a:hlinkClick xmlns:r="http://schemas.openxmlformats.org/officeDocument/2006/relationships" r:id="rId7"/>
                <a:extLst>
                  <a:ext uri="{FF2B5EF4-FFF2-40B4-BE49-F238E27FC236}">
                    <a16:creationId xmlns:a16="http://schemas.microsoft.com/office/drawing/2014/main" id="{00000000-0008-0000-0B00-000032000000}"/>
                  </a:ext>
                </a:extLst>
              </xdr:cNvPr>
              <xdr:cNvSpPr txBox="1"/>
            </xdr:nvSpPr>
            <xdr:spPr>
              <a:xfrm>
                <a:off x="0" y="862917"/>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1" name="TextBox 50">
                <a:hlinkClick xmlns:r="http://schemas.openxmlformats.org/officeDocument/2006/relationships" r:id="rId8"/>
                <a:extLst>
                  <a:ext uri="{FF2B5EF4-FFF2-40B4-BE49-F238E27FC236}">
                    <a16:creationId xmlns:a16="http://schemas.microsoft.com/office/drawing/2014/main" id="{00000000-0008-0000-0B00-000033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37" name="TextBox 36">
            <a:hlinkClick xmlns:r="http://schemas.openxmlformats.org/officeDocument/2006/relationships" r:id="rId9"/>
            <a:extLst>
              <a:ext uri="{FF2B5EF4-FFF2-40B4-BE49-F238E27FC236}">
                <a16:creationId xmlns:a16="http://schemas.microsoft.com/office/drawing/2014/main" id="{00000000-0008-0000-0B00-000025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906964</xdr:colOff>
      <xdr:row>3</xdr:row>
      <xdr:rowOff>142875</xdr:rowOff>
    </xdr:from>
    <xdr:to>
      <xdr:col>8</xdr:col>
      <xdr:colOff>487864</xdr:colOff>
      <xdr:row>4</xdr:row>
      <xdr:rowOff>95250</xdr:rowOff>
    </xdr:to>
    <xdr:sp macro="" textlink="">
      <xdr:nvSpPr>
        <xdr:cNvPr id="71" name="TextBox 70">
          <a:hlinkClick xmlns:r="http://schemas.openxmlformats.org/officeDocument/2006/relationships" r:id="rId1"/>
          <a:extLst>
            <a:ext uri="{FF2B5EF4-FFF2-40B4-BE49-F238E27FC236}">
              <a16:creationId xmlns:a16="http://schemas.microsoft.com/office/drawing/2014/main" id="{00000000-0008-0000-0C00-000047000000}"/>
            </a:ext>
          </a:extLst>
        </xdr:cNvPr>
        <xdr:cNvSpPr txBox="1"/>
      </xdr:nvSpPr>
      <xdr:spPr>
        <a:xfrm>
          <a:off x="10031914" y="714375"/>
          <a:ext cx="1543050"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6</xdr:col>
      <xdr:colOff>906963</xdr:colOff>
      <xdr:row>2</xdr:row>
      <xdr:rowOff>152401</xdr:rowOff>
    </xdr:from>
    <xdr:to>
      <xdr:col>8</xdr:col>
      <xdr:colOff>484531</xdr:colOff>
      <xdr:row>3</xdr:row>
      <xdr:rowOff>114300</xdr:rowOff>
    </xdr:to>
    <xdr:sp macro="" textlink="">
      <xdr:nvSpPr>
        <xdr:cNvPr id="72" name="TextBox 71">
          <a:hlinkClick xmlns:r="http://schemas.openxmlformats.org/officeDocument/2006/relationships" r:id="rId2"/>
          <a:extLst>
            <a:ext uri="{FF2B5EF4-FFF2-40B4-BE49-F238E27FC236}">
              <a16:creationId xmlns:a16="http://schemas.microsoft.com/office/drawing/2014/main" id="{00000000-0008-0000-0C00-000048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6</xdr:col>
      <xdr:colOff>904875</xdr:colOff>
      <xdr:row>1</xdr:row>
      <xdr:rowOff>171450</xdr:rowOff>
    </xdr:from>
    <xdr:to>
      <xdr:col>8</xdr:col>
      <xdr:colOff>490725</xdr:colOff>
      <xdr:row>2</xdr:row>
      <xdr:rowOff>123825</xdr:rowOff>
    </xdr:to>
    <xdr:sp macro="" textlink="">
      <xdr:nvSpPr>
        <xdr:cNvPr id="73" name="TextBox 72">
          <a:hlinkClick xmlns:r="http://schemas.openxmlformats.org/officeDocument/2006/relationships" r:id="rId3"/>
          <a:extLst>
            <a:ext uri="{FF2B5EF4-FFF2-40B4-BE49-F238E27FC236}">
              <a16:creationId xmlns:a16="http://schemas.microsoft.com/office/drawing/2014/main" id="{00000000-0008-0000-0C00-000049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twoCellAnchor>
    <xdr:from>
      <xdr:col>0</xdr:col>
      <xdr:colOff>0</xdr:colOff>
      <xdr:row>0</xdr:row>
      <xdr:rowOff>0</xdr:rowOff>
    </xdr:from>
    <xdr:to>
      <xdr:col>32</xdr:col>
      <xdr:colOff>387312</xdr:colOff>
      <xdr:row>5</xdr:row>
      <xdr:rowOff>57150</xdr:rowOff>
    </xdr:to>
    <xdr:grpSp>
      <xdr:nvGrpSpPr>
        <xdr:cNvPr id="35" name="Group 34">
          <a:extLst>
            <a:ext uri="{FF2B5EF4-FFF2-40B4-BE49-F238E27FC236}">
              <a16:creationId xmlns:a16="http://schemas.microsoft.com/office/drawing/2014/main" id="{00000000-0008-0000-0C00-000023000000}"/>
            </a:ext>
          </a:extLst>
        </xdr:cNvPr>
        <xdr:cNvGrpSpPr/>
      </xdr:nvGrpSpPr>
      <xdr:grpSpPr>
        <a:xfrm>
          <a:off x="0" y="0"/>
          <a:ext cx="9902787" cy="1009650"/>
          <a:chOff x="0" y="0"/>
          <a:chExt cx="9902787" cy="1016442"/>
        </a:xfrm>
      </xdr:grpSpPr>
      <xdr:grpSp>
        <xdr:nvGrpSpPr>
          <xdr:cNvPr id="36" name="Group 35">
            <a:extLst>
              <a:ext uri="{FF2B5EF4-FFF2-40B4-BE49-F238E27FC236}">
                <a16:creationId xmlns:a16="http://schemas.microsoft.com/office/drawing/2014/main" id="{00000000-0008-0000-0C00-000024000000}"/>
              </a:ext>
            </a:extLst>
          </xdr:cNvPr>
          <xdr:cNvGrpSpPr/>
        </xdr:nvGrpSpPr>
        <xdr:grpSpPr>
          <a:xfrm>
            <a:off x="0" y="0"/>
            <a:ext cx="9902787" cy="1016442"/>
            <a:chOff x="0" y="0"/>
            <a:chExt cx="9902787" cy="1016442"/>
          </a:xfrm>
        </xdr:grpSpPr>
        <xdr:grpSp>
          <xdr:nvGrpSpPr>
            <xdr:cNvPr id="44" name="Group 43">
              <a:extLst>
                <a:ext uri="{FF2B5EF4-FFF2-40B4-BE49-F238E27FC236}">
                  <a16:creationId xmlns:a16="http://schemas.microsoft.com/office/drawing/2014/main" id="{00000000-0008-0000-0C00-00002C000000}"/>
                </a:ext>
              </a:extLst>
            </xdr:cNvPr>
            <xdr:cNvGrpSpPr/>
          </xdr:nvGrpSpPr>
          <xdr:grpSpPr>
            <a:xfrm>
              <a:off x="1646474" y="0"/>
              <a:ext cx="1591505" cy="502249"/>
              <a:chOff x="978300" y="0"/>
              <a:chExt cx="1491714" cy="501888"/>
            </a:xfrm>
          </xdr:grpSpPr>
          <xdr:sp macro="" textlink="">
            <xdr:nvSpPr>
              <xdr:cNvPr id="88" name="TextBox 87">
                <a:hlinkClick xmlns:r="http://schemas.openxmlformats.org/officeDocument/2006/relationships" r:id="rId4"/>
                <a:extLst>
                  <a:ext uri="{FF2B5EF4-FFF2-40B4-BE49-F238E27FC236}">
                    <a16:creationId xmlns:a16="http://schemas.microsoft.com/office/drawing/2014/main" id="{00000000-0008-0000-0C00-000058000000}"/>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89" name="TextBox 88">
                <a:extLst>
                  <a:ext uri="{FF2B5EF4-FFF2-40B4-BE49-F238E27FC236}">
                    <a16:creationId xmlns:a16="http://schemas.microsoft.com/office/drawing/2014/main" id="{00000000-0008-0000-0C00-000059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1" name="Group 50">
              <a:extLst>
                <a:ext uri="{FF2B5EF4-FFF2-40B4-BE49-F238E27FC236}">
                  <a16:creationId xmlns:a16="http://schemas.microsoft.com/office/drawing/2014/main" id="{00000000-0008-0000-0C00-000033000000}"/>
                </a:ext>
              </a:extLst>
            </xdr:cNvPr>
            <xdr:cNvGrpSpPr/>
          </xdr:nvGrpSpPr>
          <xdr:grpSpPr>
            <a:xfrm>
              <a:off x="3302712" y="0"/>
              <a:ext cx="1584243" cy="500697"/>
              <a:chOff x="2530689" y="0"/>
              <a:chExt cx="1484908" cy="501888"/>
            </a:xfrm>
          </xdr:grpSpPr>
          <xdr:sp macro="" textlink="">
            <xdr:nvSpPr>
              <xdr:cNvPr id="86" name="TextBox 85">
                <a:hlinkClick xmlns:r="http://schemas.openxmlformats.org/officeDocument/2006/relationships" r:id="rId5"/>
                <a:extLst>
                  <a:ext uri="{FF2B5EF4-FFF2-40B4-BE49-F238E27FC236}">
                    <a16:creationId xmlns:a16="http://schemas.microsoft.com/office/drawing/2014/main" id="{00000000-0008-0000-0C00-000056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87" name="TextBox 86">
                <a:extLst>
                  <a:ext uri="{FF2B5EF4-FFF2-40B4-BE49-F238E27FC236}">
                    <a16:creationId xmlns:a16="http://schemas.microsoft.com/office/drawing/2014/main" id="{00000000-0008-0000-0C00-000057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53" name="Group 52">
              <a:extLst>
                <a:ext uri="{FF2B5EF4-FFF2-40B4-BE49-F238E27FC236}">
                  <a16:creationId xmlns:a16="http://schemas.microsoft.com/office/drawing/2014/main" id="{00000000-0008-0000-0C00-000035000000}"/>
                </a:ext>
              </a:extLst>
            </xdr:cNvPr>
            <xdr:cNvGrpSpPr/>
          </xdr:nvGrpSpPr>
          <xdr:grpSpPr>
            <a:xfrm>
              <a:off x="4954553" y="0"/>
              <a:ext cx="1562560" cy="500697"/>
              <a:chOff x="4078956" y="0"/>
              <a:chExt cx="1464584" cy="501888"/>
            </a:xfrm>
          </xdr:grpSpPr>
          <xdr:sp macro="" textlink="">
            <xdr:nvSpPr>
              <xdr:cNvPr id="84" name="TextBox 83">
                <a:hlinkClick xmlns:r="http://schemas.openxmlformats.org/officeDocument/2006/relationships" r:id="rId6"/>
                <a:extLst>
                  <a:ext uri="{FF2B5EF4-FFF2-40B4-BE49-F238E27FC236}">
                    <a16:creationId xmlns:a16="http://schemas.microsoft.com/office/drawing/2014/main" id="{00000000-0008-0000-0C00-000054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85" name="TextBox 84">
                <a:extLst>
                  <a:ext uri="{FF2B5EF4-FFF2-40B4-BE49-F238E27FC236}">
                    <a16:creationId xmlns:a16="http://schemas.microsoft.com/office/drawing/2014/main" id="{00000000-0008-0000-0C00-000055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74" name="Group 73">
              <a:extLst>
                <a:ext uri="{FF2B5EF4-FFF2-40B4-BE49-F238E27FC236}">
                  <a16:creationId xmlns:a16="http://schemas.microsoft.com/office/drawing/2014/main" id="{00000000-0008-0000-0C00-00004A000000}"/>
                </a:ext>
              </a:extLst>
            </xdr:cNvPr>
            <xdr:cNvGrpSpPr/>
          </xdr:nvGrpSpPr>
          <xdr:grpSpPr>
            <a:xfrm>
              <a:off x="6654096" y="0"/>
              <a:ext cx="1584253" cy="493973"/>
              <a:chOff x="5671921" y="0"/>
              <a:chExt cx="1484915" cy="492363"/>
            </a:xfrm>
          </xdr:grpSpPr>
          <xdr:sp macro="" textlink="">
            <xdr:nvSpPr>
              <xdr:cNvPr id="82" name="TextBox 81">
                <a:extLst>
                  <a:ext uri="{FF2B5EF4-FFF2-40B4-BE49-F238E27FC236}">
                    <a16:creationId xmlns:a16="http://schemas.microsoft.com/office/drawing/2014/main" id="{00000000-0008-0000-0C00-000052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83" name="TextBox 82">
                <a:hlinkClick xmlns:r="http://schemas.openxmlformats.org/officeDocument/2006/relationships" r:id="rId7"/>
                <a:extLst>
                  <a:ext uri="{FF2B5EF4-FFF2-40B4-BE49-F238E27FC236}">
                    <a16:creationId xmlns:a16="http://schemas.microsoft.com/office/drawing/2014/main" id="{00000000-0008-0000-0C00-000053000000}"/>
                  </a:ext>
                </a:extLst>
              </xdr:cNvPr>
              <xdr:cNvSpPr txBox="1"/>
            </xdr:nvSpPr>
            <xdr:spPr>
              <a:xfrm>
                <a:off x="567192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75" name="TextBox 74">
              <a:extLst>
                <a:ext uri="{FF2B5EF4-FFF2-40B4-BE49-F238E27FC236}">
                  <a16:creationId xmlns:a16="http://schemas.microsoft.com/office/drawing/2014/main" id="{00000000-0008-0000-0C00-00004B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76" name="Group 75">
              <a:extLst>
                <a:ext uri="{FF2B5EF4-FFF2-40B4-BE49-F238E27FC236}">
                  <a16:creationId xmlns:a16="http://schemas.microsoft.com/office/drawing/2014/main" id="{00000000-0008-0000-0C00-00004C000000}"/>
                </a:ext>
              </a:extLst>
            </xdr:cNvPr>
            <xdr:cNvGrpSpPr/>
          </xdr:nvGrpSpPr>
          <xdr:grpSpPr>
            <a:xfrm>
              <a:off x="0" y="0"/>
              <a:ext cx="1584245" cy="1016442"/>
              <a:chOff x="0" y="0"/>
              <a:chExt cx="1584245" cy="1016442"/>
            </a:xfrm>
          </xdr:grpSpPr>
          <xdr:sp macro="" textlink="">
            <xdr:nvSpPr>
              <xdr:cNvPr id="77" name="TextBox 76">
                <a:hlinkClick xmlns:r="http://schemas.openxmlformats.org/officeDocument/2006/relationships" r:id="rId8"/>
                <a:extLst>
                  <a:ext uri="{FF2B5EF4-FFF2-40B4-BE49-F238E27FC236}">
                    <a16:creationId xmlns:a16="http://schemas.microsoft.com/office/drawing/2014/main" id="{00000000-0008-0000-0C00-00004D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78" name="TextBox 77">
                <a:hlinkClick xmlns:r="http://schemas.openxmlformats.org/officeDocument/2006/relationships" r:id="rId9"/>
                <a:extLst>
                  <a:ext uri="{FF2B5EF4-FFF2-40B4-BE49-F238E27FC236}">
                    <a16:creationId xmlns:a16="http://schemas.microsoft.com/office/drawing/2014/main" id="{00000000-0008-0000-0C00-00004E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9" name="TextBox 78">
                <a:extLst>
                  <a:ext uri="{FF2B5EF4-FFF2-40B4-BE49-F238E27FC236}">
                    <a16:creationId xmlns:a16="http://schemas.microsoft.com/office/drawing/2014/main" id="{00000000-0008-0000-0C00-00004F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0" name="TextBox 79">
                <a:hlinkClick xmlns:r="http://schemas.openxmlformats.org/officeDocument/2006/relationships" r:id="rId10"/>
                <a:extLst>
                  <a:ext uri="{FF2B5EF4-FFF2-40B4-BE49-F238E27FC236}">
                    <a16:creationId xmlns:a16="http://schemas.microsoft.com/office/drawing/2014/main" id="{00000000-0008-0000-0C00-000050000000}"/>
                  </a:ext>
                </a:extLst>
              </xdr:cNvPr>
              <xdr:cNvSpPr txBox="1"/>
            </xdr:nvSpPr>
            <xdr:spPr>
              <a:xfrm>
                <a:off x="0" y="862917"/>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1" name="TextBox 80">
                <a:hlinkClick xmlns:r="http://schemas.openxmlformats.org/officeDocument/2006/relationships" r:id="rId11"/>
                <a:extLst>
                  <a:ext uri="{FF2B5EF4-FFF2-40B4-BE49-F238E27FC236}">
                    <a16:creationId xmlns:a16="http://schemas.microsoft.com/office/drawing/2014/main" id="{00000000-0008-0000-0C00-000051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37" name="TextBox 36">
            <a:hlinkClick xmlns:r="http://schemas.openxmlformats.org/officeDocument/2006/relationships" r:id="rId1"/>
            <a:extLst>
              <a:ext uri="{FF2B5EF4-FFF2-40B4-BE49-F238E27FC236}">
                <a16:creationId xmlns:a16="http://schemas.microsoft.com/office/drawing/2014/main" id="{00000000-0008-0000-0C00-000025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2606637</xdr:colOff>
      <xdr:row>5</xdr:row>
      <xdr:rowOff>54353</xdr:rowOff>
    </xdr:to>
    <xdr:grpSp>
      <xdr:nvGrpSpPr>
        <xdr:cNvPr id="38" name="Group 37">
          <a:extLst>
            <a:ext uri="{FF2B5EF4-FFF2-40B4-BE49-F238E27FC236}">
              <a16:creationId xmlns:a16="http://schemas.microsoft.com/office/drawing/2014/main" id="{00000000-0008-0000-0D00-000026000000}"/>
            </a:ext>
          </a:extLst>
        </xdr:cNvPr>
        <xdr:cNvGrpSpPr/>
      </xdr:nvGrpSpPr>
      <xdr:grpSpPr>
        <a:xfrm>
          <a:off x="0" y="0"/>
          <a:ext cx="11602470" cy="1006853"/>
          <a:chOff x="0" y="0"/>
          <a:chExt cx="11550612" cy="1006853"/>
        </a:xfrm>
      </xdr:grpSpPr>
      <xdr:grpSp>
        <xdr:nvGrpSpPr>
          <xdr:cNvPr id="39" name="Group 38">
            <a:extLst>
              <a:ext uri="{FF2B5EF4-FFF2-40B4-BE49-F238E27FC236}">
                <a16:creationId xmlns:a16="http://schemas.microsoft.com/office/drawing/2014/main" id="{00000000-0008-0000-0D00-000027000000}"/>
              </a:ext>
            </a:extLst>
          </xdr:cNvPr>
          <xdr:cNvGrpSpPr/>
        </xdr:nvGrpSpPr>
        <xdr:grpSpPr>
          <a:xfrm>
            <a:off x="1646474" y="0"/>
            <a:ext cx="1591505" cy="664291"/>
            <a:chOff x="978300" y="0"/>
            <a:chExt cx="1491714" cy="663813"/>
          </a:xfrm>
        </xdr:grpSpPr>
        <xdr:sp macro="" textlink="">
          <xdr:nvSpPr>
            <xdr:cNvPr id="68" name="TextBox 67">
              <a:hlinkClick xmlns:r="http://schemas.openxmlformats.org/officeDocument/2006/relationships" r:id="rId1"/>
              <a:extLst>
                <a:ext uri="{FF2B5EF4-FFF2-40B4-BE49-F238E27FC236}">
                  <a16:creationId xmlns:a16="http://schemas.microsoft.com/office/drawing/2014/main" id="{00000000-0008-0000-0D00-000044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69" name="TextBox 68">
              <a:hlinkClick xmlns:r="http://schemas.openxmlformats.org/officeDocument/2006/relationships" r:id="rId2"/>
              <a:extLst>
                <a:ext uri="{FF2B5EF4-FFF2-40B4-BE49-F238E27FC236}">
                  <a16:creationId xmlns:a16="http://schemas.microsoft.com/office/drawing/2014/main" id="{00000000-0008-0000-0D00-000045000000}"/>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70" name="TextBox 69">
              <a:extLst>
                <a:ext uri="{FF2B5EF4-FFF2-40B4-BE49-F238E27FC236}">
                  <a16:creationId xmlns:a16="http://schemas.microsoft.com/office/drawing/2014/main" id="{00000000-0008-0000-0D00-000046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0" name="Group 39">
            <a:extLst>
              <a:ext uri="{FF2B5EF4-FFF2-40B4-BE49-F238E27FC236}">
                <a16:creationId xmlns:a16="http://schemas.microsoft.com/office/drawing/2014/main" id="{00000000-0008-0000-0D00-000028000000}"/>
              </a:ext>
            </a:extLst>
          </xdr:cNvPr>
          <xdr:cNvGrpSpPr/>
        </xdr:nvGrpSpPr>
        <xdr:grpSpPr>
          <a:xfrm>
            <a:off x="3302711" y="0"/>
            <a:ext cx="1584244" cy="662238"/>
            <a:chOff x="2530688" y="0"/>
            <a:chExt cx="1484909" cy="663813"/>
          </a:xfrm>
        </xdr:grpSpPr>
        <xdr:sp macro="" textlink="">
          <xdr:nvSpPr>
            <xdr:cNvPr id="65" name="TextBox 64">
              <a:hlinkClick xmlns:r="http://schemas.openxmlformats.org/officeDocument/2006/relationships" r:id="rId3"/>
              <a:extLst>
                <a:ext uri="{FF2B5EF4-FFF2-40B4-BE49-F238E27FC236}">
                  <a16:creationId xmlns:a16="http://schemas.microsoft.com/office/drawing/2014/main" id="{00000000-0008-0000-0D00-000041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66" name="TextBox 65">
              <a:hlinkClick xmlns:r="http://schemas.openxmlformats.org/officeDocument/2006/relationships" r:id="rId4"/>
              <a:extLst>
                <a:ext uri="{FF2B5EF4-FFF2-40B4-BE49-F238E27FC236}">
                  <a16:creationId xmlns:a16="http://schemas.microsoft.com/office/drawing/2014/main" id="{00000000-0008-0000-0D00-000042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67" name="TextBox 66">
              <a:extLst>
                <a:ext uri="{FF2B5EF4-FFF2-40B4-BE49-F238E27FC236}">
                  <a16:creationId xmlns:a16="http://schemas.microsoft.com/office/drawing/2014/main" id="{00000000-0008-0000-0D00-000043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1" name="Group 40">
            <a:extLst>
              <a:ext uri="{FF2B5EF4-FFF2-40B4-BE49-F238E27FC236}">
                <a16:creationId xmlns:a16="http://schemas.microsoft.com/office/drawing/2014/main" id="{00000000-0008-0000-0D00-000029000000}"/>
              </a:ext>
            </a:extLst>
          </xdr:cNvPr>
          <xdr:cNvGrpSpPr/>
        </xdr:nvGrpSpPr>
        <xdr:grpSpPr>
          <a:xfrm>
            <a:off x="4954554" y="0"/>
            <a:ext cx="1562560" cy="662238"/>
            <a:chOff x="4078956" y="0"/>
            <a:chExt cx="1464584" cy="663813"/>
          </a:xfrm>
        </xdr:grpSpPr>
        <xdr:sp macro="" textlink="">
          <xdr:nvSpPr>
            <xdr:cNvPr id="62" name="TextBox 61">
              <a:hlinkClick xmlns:r="http://schemas.openxmlformats.org/officeDocument/2006/relationships" r:id="rId5"/>
              <a:extLst>
                <a:ext uri="{FF2B5EF4-FFF2-40B4-BE49-F238E27FC236}">
                  <a16:creationId xmlns:a16="http://schemas.microsoft.com/office/drawing/2014/main" id="{00000000-0008-0000-0D00-00003E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63" name="TextBox 62">
              <a:hlinkClick xmlns:r="http://schemas.openxmlformats.org/officeDocument/2006/relationships" r:id="rId6"/>
              <a:extLst>
                <a:ext uri="{FF2B5EF4-FFF2-40B4-BE49-F238E27FC236}">
                  <a16:creationId xmlns:a16="http://schemas.microsoft.com/office/drawing/2014/main" id="{00000000-0008-0000-0D00-00003F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64" name="TextBox 63">
              <a:extLst>
                <a:ext uri="{FF2B5EF4-FFF2-40B4-BE49-F238E27FC236}">
                  <a16:creationId xmlns:a16="http://schemas.microsoft.com/office/drawing/2014/main" id="{00000000-0008-0000-0D00-000040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0000000-0008-0000-0D00-00002A000000}"/>
              </a:ext>
            </a:extLst>
          </xdr:cNvPr>
          <xdr:cNvGrpSpPr/>
        </xdr:nvGrpSpPr>
        <xdr:grpSpPr>
          <a:xfrm>
            <a:off x="6635513" y="0"/>
            <a:ext cx="1584243" cy="662238"/>
            <a:chOff x="5654517" y="0"/>
            <a:chExt cx="1484908" cy="663813"/>
          </a:xfrm>
        </xdr:grpSpPr>
        <xdr:sp macro="" textlink="">
          <xdr:nvSpPr>
            <xdr:cNvPr id="59" name="TextBox 58">
              <a:hlinkClick xmlns:r="http://schemas.openxmlformats.org/officeDocument/2006/relationships" r:id="rId7"/>
              <a:extLst>
                <a:ext uri="{FF2B5EF4-FFF2-40B4-BE49-F238E27FC236}">
                  <a16:creationId xmlns:a16="http://schemas.microsoft.com/office/drawing/2014/main" id="{00000000-0008-0000-0D00-00003B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0" name="TextBox 59">
              <a:hlinkClick xmlns:r="http://schemas.openxmlformats.org/officeDocument/2006/relationships" r:id="rId8"/>
              <a:extLst>
                <a:ext uri="{FF2B5EF4-FFF2-40B4-BE49-F238E27FC236}">
                  <a16:creationId xmlns:a16="http://schemas.microsoft.com/office/drawing/2014/main" id="{00000000-0008-0000-0D00-00003C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1" name="TextBox 60">
              <a:extLst>
                <a:ext uri="{FF2B5EF4-FFF2-40B4-BE49-F238E27FC236}">
                  <a16:creationId xmlns:a16="http://schemas.microsoft.com/office/drawing/2014/main" id="{00000000-0008-0000-0D00-00003D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3" name="Group 42">
            <a:extLst>
              <a:ext uri="{FF2B5EF4-FFF2-40B4-BE49-F238E27FC236}">
                <a16:creationId xmlns:a16="http://schemas.microsoft.com/office/drawing/2014/main" id="{00000000-0008-0000-0D00-00002B000000}"/>
              </a:ext>
            </a:extLst>
          </xdr:cNvPr>
          <xdr:cNvGrpSpPr/>
        </xdr:nvGrpSpPr>
        <xdr:grpSpPr>
          <a:xfrm>
            <a:off x="8301914" y="0"/>
            <a:ext cx="1584243" cy="981336"/>
            <a:chOff x="7216431" y="0"/>
            <a:chExt cx="1484908" cy="978138"/>
          </a:xfrm>
        </xdr:grpSpPr>
        <xdr:sp macro="" textlink="">
          <xdr:nvSpPr>
            <xdr:cNvPr id="54" name="TextBox 53">
              <a:hlinkClick xmlns:r="http://schemas.openxmlformats.org/officeDocument/2006/relationships" r:id="rId9"/>
              <a:extLst>
                <a:ext uri="{FF2B5EF4-FFF2-40B4-BE49-F238E27FC236}">
                  <a16:creationId xmlns:a16="http://schemas.microsoft.com/office/drawing/2014/main" id="{00000000-0008-0000-0D00-000036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55" name="TextBox 54">
              <a:hlinkClick xmlns:r="http://schemas.openxmlformats.org/officeDocument/2006/relationships" r:id="rId10"/>
              <a:extLst>
                <a:ext uri="{FF2B5EF4-FFF2-40B4-BE49-F238E27FC236}">
                  <a16:creationId xmlns:a16="http://schemas.microsoft.com/office/drawing/2014/main" id="{00000000-0008-0000-0D00-000037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56" name="TextBox 55">
              <a:hlinkClick xmlns:r="http://schemas.openxmlformats.org/officeDocument/2006/relationships" r:id="rId11"/>
              <a:extLst>
                <a:ext uri="{FF2B5EF4-FFF2-40B4-BE49-F238E27FC236}">
                  <a16:creationId xmlns:a16="http://schemas.microsoft.com/office/drawing/2014/main" id="{00000000-0008-0000-0D00-000038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57" name="TextBox 56">
              <a:extLst>
                <a:ext uri="{FF2B5EF4-FFF2-40B4-BE49-F238E27FC236}">
                  <a16:creationId xmlns:a16="http://schemas.microsoft.com/office/drawing/2014/main" id="{00000000-0008-0000-0D00-000039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58" name="TextBox 57">
              <a:hlinkClick xmlns:r="http://schemas.openxmlformats.org/officeDocument/2006/relationships" r:id="rId12"/>
              <a:extLst>
                <a:ext uri="{FF2B5EF4-FFF2-40B4-BE49-F238E27FC236}">
                  <a16:creationId xmlns:a16="http://schemas.microsoft.com/office/drawing/2014/main" id="{00000000-0008-0000-0D00-00003A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2" name="TextBox 51">
            <a:extLst>
              <a:ext uri="{FF2B5EF4-FFF2-40B4-BE49-F238E27FC236}">
                <a16:creationId xmlns:a16="http://schemas.microsoft.com/office/drawing/2014/main" id="{00000000-0008-0000-0D00-000034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45" name="Group 44">
            <a:extLst>
              <a:ext uri="{FF2B5EF4-FFF2-40B4-BE49-F238E27FC236}">
                <a16:creationId xmlns:a16="http://schemas.microsoft.com/office/drawing/2014/main" id="{00000000-0008-0000-0D00-00002D000000}"/>
              </a:ext>
            </a:extLst>
          </xdr:cNvPr>
          <xdr:cNvGrpSpPr/>
        </xdr:nvGrpSpPr>
        <xdr:grpSpPr>
          <a:xfrm>
            <a:off x="0" y="0"/>
            <a:ext cx="1584245" cy="1006853"/>
            <a:chOff x="0" y="0"/>
            <a:chExt cx="1584245" cy="1006853"/>
          </a:xfrm>
        </xdr:grpSpPr>
        <xdr:sp macro="" textlink="">
          <xdr:nvSpPr>
            <xdr:cNvPr id="46" name="TextBox 45">
              <a:hlinkClick xmlns:r="http://schemas.openxmlformats.org/officeDocument/2006/relationships" r:id="rId13"/>
              <a:extLst>
                <a:ext uri="{FF2B5EF4-FFF2-40B4-BE49-F238E27FC236}">
                  <a16:creationId xmlns:a16="http://schemas.microsoft.com/office/drawing/2014/main" id="{00000000-0008-0000-0D00-00002E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7" name="TextBox 46">
              <a:hlinkClick xmlns:r="http://schemas.openxmlformats.org/officeDocument/2006/relationships" r:id="rId14"/>
              <a:extLst>
                <a:ext uri="{FF2B5EF4-FFF2-40B4-BE49-F238E27FC236}">
                  <a16:creationId xmlns:a16="http://schemas.microsoft.com/office/drawing/2014/main" id="{00000000-0008-0000-0D00-00002F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48" name="TextBox 47">
              <a:extLst>
                <a:ext uri="{FF2B5EF4-FFF2-40B4-BE49-F238E27FC236}">
                  <a16:creationId xmlns:a16="http://schemas.microsoft.com/office/drawing/2014/main" id="{00000000-0008-0000-0D00-000030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49" name="TextBox 48">
              <a:hlinkClick xmlns:r="http://schemas.openxmlformats.org/officeDocument/2006/relationships" r:id="rId15"/>
              <a:extLst>
                <a:ext uri="{FF2B5EF4-FFF2-40B4-BE49-F238E27FC236}">
                  <a16:creationId xmlns:a16="http://schemas.microsoft.com/office/drawing/2014/main" id="{00000000-0008-0000-0D00-000031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0" name="TextBox 49">
              <a:hlinkClick xmlns:r="http://schemas.openxmlformats.org/officeDocument/2006/relationships" r:id="rId16"/>
              <a:extLst>
                <a:ext uri="{FF2B5EF4-FFF2-40B4-BE49-F238E27FC236}">
                  <a16:creationId xmlns:a16="http://schemas.microsoft.com/office/drawing/2014/main" id="{00000000-0008-0000-0D00-000032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14</xdr:col>
      <xdr:colOff>1087939</xdr:colOff>
      <xdr:row>3</xdr:row>
      <xdr:rowOff>142875</xdr:rowOff>
    </xdr:from>
    <xdr:to>
      <xdr:col>14</xdr:col>
      <xdr:colOff>2630989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0D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14</xdr:col>
      <xdr:colOff>1087938</xdr:colOff>
      <xdr:row>2</xdr:row>
      <xdr:rowOff>152401</xdr:rowOff>
    </xdr:from>
    <xdr:to>
      <xdr:col>14</xdr:col>
      <xdr:colOff>2627656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0D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14</xdr:col>
      <xdr:colOff>1085850</xdr:colOff>
      <xdr:row>1</xdr:row>
      <xdr:rowOff>171450</xdr:rowOff>
    </xdr:from>
    <xdr:to>
      <xdr:col>14</xdr:col>
      <xdr:colOff>2633850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0D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716464</xdr:colOff>
      <xdr:row>3</xdr:row>
      <xdr:rowOff>142875</xdr:rowOff>
    </xdr:from>
    <xdr:to>
      <xdr:col>9</xdr:col>
      <xdr:colOff>430714</xdr:colOff>
      <xdr:row>4</xdr:row>
      <xdr:rowOff>104774</xdr:rowOff>
    </xdr:to>
    <xdr:sp macro="" textlink="">
      <xdr:nvSpPr>
        <xdr:cNvPr id="38" name="TextBox 37">
          <a:hlinkClick xmlns:r="http://schemas.openxmlformats.org/officeDocument/2006/relationships" r:id="rId1"/>
          <a:extLst>
            <a:ext uri="{FF2B5EF4-FFF2-40B4-BE49-F238E27FC236}">
              <a16:creationId xmlns:a16="http://schemas.microsoft.com/office/drawing/2014/main" id="{00000000-0008-0000-0E00-000026000000}"/>
            </a:ext>
          </a:extLst>
        </xdr:cNvPr>
        <xdr:cNvSpPr txBox="1"/>
      </xdr:nvSpPr>
      <xdr:spPr>
        <a:xfrm>
          <a:off x="10041439"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7</xdr:col>
      <xdr:colOff>716463</xdr:colOff>
      <xdr:row>2</xdr:row>
      <xdr:rowOff>152401</xdr:rowOff>
    </xdr:from>
    <xdr:to>
      <xdr:col>9</xdr:col>
      <xdr:colOff>427381</xdr:colOff>
      <xdr:row>3</xdr:row>
      <xdr:rowOff>114300</xdr:rowOff>
    </xdr:to>
    <xdr:sp macro="" textlink="">
      <xdr:nvSpPr>
        <xdr:cNvPr id="39" name="TextBox 38">
          <a:hlinkClick xmlns:r="http://schemas.openxmlformats.org/officeDocument/2006/relationships" r:id="rId2"/>
          <a:extLst>
            <a:ext uri="{FF2B5EF4-FFF2-40B4-BE49-F238E27FC236}">
              <a16:creationId xmlns:a16="http://schemas.microsoft.com/office/drawing/2014/main" id="{00000000-0008-0000-0E00-000027000000}"/>
            </a:ext>
          </a:extLst>
        </xdr:cNvPr>
        <xdr:cNvSpPr txBox="1"/>
      </xdr:nvSpPr>
      <xdr:spPr>
        <a:xfrm>
          <a:off x="10041438"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7</xdr:col>
      <xdr:colOff>709800</xdr:colOff>
      <xdr:row>1</xdr:row>
      <xdr:rowOff>171028</xdr:rowOff>
    </xdr:from>
    <xdr:to>
      <xdr:col>9</xdr:col>
      <xdr:colOff>438150</xdr:colOff>
      <xdr:row>2</xdr:row>
      <xdr:rowOff>124248</xdr:rowOff>
    </xdr:to>
    <xdr:sp macro="" textlink="">
      <xdr:nvSpPr>
        <xdr:cNvPr id="40" name="TextBox 39">
          <a:hlinkClick xmlns:r="http://schemas.openxmlformats.org/officeDocument/2006/relationships" r:id="rId3"/>
          <a:extLst>
            <a:ext uri="{FF2B5EF4-FFF2-40B4-BE49-F238E27FC236}">
              <a16:creationId xmlns:a16="http://schemas.microsoft.com/office/drawing/2014/main" id="{00000000-0008-0000-0E00-000028000000}"/>
            </a:ext>
          </a:extLst>
        </xdr:cNvPr>
        <xdr:cNvSpPr txBox="1"/>
      </xdr:nvSpPr>
      <xdr:spPr>
        <a:xfrm>
          <a:off x="10034775" y="361528"/>
          <a:ext cx="1557150" cy="143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twoCellAnchor>
    <xdr:from>
      <xdr:col>0</xdr:col>
      <xdr:colOff>0</xdr:colOff>
      <xdr:row>0</xdr:row>
      <xdr:rowOff>0</xdr:rowOff>
    </xdr:from>
    <xdr:to>
      <xdr:col>28</xdr:col>
      <xdr:colOff>349212</xdr:colOff>
      <xdr:row>5</xdr:row>
      <xdr:rowOff>57150</xdr:rowOff>
    </xdr:to>
    <xdr:grpSp>
      <xdr:nvGrpSpPr>
        <xdr:cNvPr id="35" name="Group 34">
          <a:extLst>
            <a:ext uri="{FF2B5EF4-FFF2-40B4-BE49-F238E27FC236}">
              <a16:creationId xmlns:a16="http://schemas.microsoft.com/office/drawing/2014/main" id="{00000000-0008-0000-0E00-000023000000}"/>
            </a:ext>
          </a:extLst>
        </xdr:cNvPr>
        <xdr:cNvGrpSpPr/>
      </xdr:nvGrpSpPr>
      <xdr:grpSpPr>
        <a:xfrm>
          <a:off x="0" y="0"/>
          <a:ext cx="9902787" cy="1009650"/>
          <a:chOff x="0" y="0"/>
          <a:chExt cx="9902787" cy="1016442"/>
        </a:xfrm>
      </xdr:grpSpPr>
      <xdr:grpSp>
        <xdr:nvGrpSpPr>
          <xdr:cNvPr id="36" name="Group 35">
            <a:extLst>
              <a:ext uri="{FF2B5EF4-FFF2-40B4-BE49-F238E27FC236}">
                <a16:creationId xmlns:a16="http://schemas.microsoft.com/office/drawing/2014/main" id="{00000000-0008-0000-0E00-000024000000}"/>
              </a:ext>
            </a:extLst>
          </xdr:cNvPr>
          <xdr:cNvGrpSpPr/>
        </xdr:nvGrpSpPr>
        <xdr:grpSpPr>
          <a:xfrm>
            <a:off x="0" y="0"/>
            <a:ext cx="9902787" cy="1016442"/>
            <a:chOff x="0" y="0"/>
            <a:chExt cx="9902787" cy="1016442"/>
          </a:xfrm>
        </xdr:grpSpPr>
        <xdr:grpSp>
          <xdr:nvGrpSpPr>
            <xdr:cNvPr id="41" name="Group 40">
              <a:extLst>
                <a:ext uri="{FF2B5EF4-FFF2-40B4-BE49-F238E27FC236}">
                  <a16:creationId xmlns:a16="http://schemas.microsoft.com/office/drawing/2014/main" id="{00000000-0008-0000-0E00-000029000000}"/>
                </a:ext>
              </a:extLst>
            </xdr:cNvPr>
            <xdr:cNvGrpSpPr/>
          </xdr:nvGrpSpPr>
          <xdr:grpSpPr>
            <a:xfrm>
              <a:off x="1646474" y="0"/>
              <a:ext cx="1591505" cy="502249"/>
              <a:chOff x="978300" y="0"/>
              <a:chExt cx="1491714" cy="501888"/>
            </a:xfrm>
          </xdr:grpSpPr>
          <xdr:sp macro="" textlink="">
            <xdr:nvSpPr>
              <xdr:cNvPr id="88" name="TextBox 87">
                <a:hlinkClick xmlns:r="http://schemas.openxmlformats.org/officeDocument/2006/relationships" r:id="rId4"/>
                <a:extLst>
                  <a:ext uri="{FF2B5EF4-FFF2-40B4-BE49-F238E27FC236}">
                    <a16:creationId xmlns:a16="http://schemas.microsoft.com/office/drawing/2014/main" id="{00000000-0008-0000-0E00-000058000000}"/>
                  </a:ext>
                </a:extLst>
              </xdr:cNvPr>
              <xdr:cNvSpPr txBox="1"/>
            </xdr:nvSpPr>
            <xdr:spPr>
              <a:xfrm>
                <a:off x="978300" y="357888"/>
                <a:ext cx="1450936"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89" name="TextBox 88">
                <a:extLst>
                  <a:ext uri="{FF2B5EF4-FFF2-40B4-BE49-F238E27FC236}">
                    <a16:creationId xmlns:a16="http://schemas.microsoft.com/office/drawing/2014/main" id="{00000000-0008-0000-0E00-000059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2" name="Group 41">
              <a:extLst>
                <a:ext uri="{FF2B5EF4-FFF2-40B4-BE49-F238E27FC236}">
                  <a16:creationId xmlns:a16="http://schemas.microsoft.com/office/drawing/2014/main" id="{00000000-0008-0000-0E00-00002A000000}"/>
                </a:ext>
              </a:extLst>
            </xdr:cNvPr>
            <xdr:cNvGrpSpPr/>
          </xdr:nvGrpSpPr>
          <xdr:grpSpPr>
            <a:xfrm>
              <a:off x="3302712" y="0"/>
              <a:ext cx="1584243" cy="500697"/>
              <a:chOff x="2530689" y="0"/>
              <a:chExt cx="1484908" cy="501888"/>
            </a:xfrm>
          </xdr:grpSpPr>
          <xdr:sp macro="" textlink="">
            <xdr:nvSpPr>
              <xdr:cNvPr id="86" name="TextBox 85">
                <a:hlinkClick xmlns:r="http://schemas.openxmlformats.org/officeDocument/2006/relationships" r:id="rId5"/>
                <a:extLst>
                  <a:ext uri="{FF2B5EF4-FFF2-40B4-BE49-F238E27FC236}">
                    <a16:creationId xmlns:a16="http://schemas.microsoft.com/office/drawing/2014/main" id="{00000000-0008-0000-0E00-000056000000}"/>
                  </a:ext>
                </a:extLst>
              </xdr:cNvPr>
              <xdr:cNvSpPr txBox="1"/>
            </xdr:nvSpPr>
            <xdr:spPr>
              <a:xfrm>
                <a:off x="2530689"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87" name="TextBox 86">
                <a:extLst>
                  <a:ext uri="{FF2B5EF4-FFF2-40B4-BE49-F238E27FC236}">
                    <a16:creationId xmlns:a16="http://schemas.microsoft.com/office/drawing/2014/main" id="{00000000-0008-0000-0E00-000057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3" name="Group 42">
              <a:extLst>
                <a:ext uri="{FF2B5EF4-FFF2-40B4-BE49-F238E27FC236}">
                  <a16:creationId xmlns:a16="http://schemas.microsoft.com/office/drawing/2014/main" id="{00000000-0008-0000-0E00-00002B000000}"/>
                </a:ext>
              </a:extLst>
            </xdr:cNvPr>
            <xdr:cNvGrpSpPr/>
          </xdr:nvGrpSpPr>
          <xdr:grpSpPr>
            <a:xfrm>
              <a:off x="4954553" y="0"/>
              <a:ext cx="1562560" cy="500697"/>
              <a:chOff x="4078956" y="0"/>
              <a:chExt cx="1464584" cy="501888"/>
            </a:xfrm>
          </xdr:grpSpPr>
          <xdr:sp macro="" textlink="">
            <xdr:nvSpPr>
              <xdr:cNvPr id="84" name="TextBox 83">
                <a:hlinkClick xmlns:r="http://schemas.openxmlformats.org/officeDocument/2006/relationships" r:id="rId6"/>
                <a:extLst>
                  <a:ext uri="{FF2B5EF4-FFF2-40B4-BE49-F238E27FC236}">
                    <a16:creationId xmlns:a16="http://schemas.microsoft.com/office/drawing/2014/main" id="{00000000-0008-0000-0E00-000054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85" name="TextBox 84">
                <a:extLst>
                  <a:ext uri="{FF2B5EF4-FFF2-40B4-BE49-F238E27FC236}">
                    <a16:creationId xmlns:a16="http://schemas.microsoft.com/office/drawing/2014/main" id="{00000000-0008-0000-0E00-000055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00000000-0008-0000-0E00-00002C000000}"/>
                </a:ext>
              </a:extLst>
            </xdr:cNvPr>
            <xdr:cNvGrpSpPr/>
          </xdr:nvGrpSpPr>
          <xdr:grpSpPr>
            <a:xfrm>
              <a:off x="6654096" y="0"/>
              <a:ext cx="1584253" cy="493973"/>
              <a:chOff x="5671921" y="0"/>
              <a:chExt cx="1484915" cy="492363"/>
            </a:xfrm>
          </xdr:grpSpPr>
          <xdr:sp macro="" textlink="">
            <xdr:nvSpPr>
              <xdr:cNvPr id="82" name="TextBox 81">
                <a:extLst>
                  <a:ext uri="{FF2B5EF4-FFF2-40B4-BE49-F238E27FC236}">
                    <a16:creationId xmlns:a16="http://schemas.microsoft.com/office/drawing/2014/main" id="{00000000-0008-0000-0E00-000052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83" name="TextBox 82">
                <a:hlinkClick xmlns:r="http://schemas.openxmlformats.org/officeDocument/2006/relationships" r:id="rId7"/>
                <a:extLst>
                  <a:ext uri="{FF2B5EF4-FFF2-40B4-BE49-F238E27FC236}">
                    <a16:creationId xmlns:a16="http://schemas.microsoft.com/office/drawing/2014/main" id="{00000000-0008-0000-0E00-000053000000}"/>
                  </a:ext>
                </a:extLst>
              </xdr:cNvPr>
              <xdr:cNvSpPr txBox="1"/>
            </xdr:nvSpPr>
            <xdr:spPr>
              <a:xfrm>
                <a:off x="567192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1" name="TextBox 50">
              <a:extLst>
                <a:ext uri="{FF2B5EF4-FFF2-40B4-BE49-F238E27FC236}">
                  <a16:creationId xmlns:a16="http://schemas.microsoft.com/office/drawing/2014/main" id="{00000000-0008-0000-0E00-000033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8" name="Group 57">
              <a:extLst>
                <a:ext uri="{FF2B5EF4-FFF2-40B4-BE49-F238E27FC236}">
                  <a16:creationId xmlns:a16="http://schemas.microsoft.com/office/drawing/2014/main" id="{00000000-0008-0000-0E00-00003A000000}"/>
                </a:ext>
              </a:extLst>
            </xdr:cNvPr>
            <xdr:cNvGrpSpPr/>
          </xdr:nvGrpSpPr>
          <xdr:grpSpPr>
            <a:xfrm>
              <a:off x="0" y="0"/>
              <a:ext cx="1584245" cy="1016442"/>
              <a:chOff x="0" y="0"/>
              <a:chExt cx="1584245" cy="1016442"/>
            </a:xfrm>
          </xdr:grpSpPr>
          <xdr:sp macro="" textlink="">
            <xdr:nvSpPr>
              <xdr:cNvPr id="60" name="TextBox 59">
                <a:hlinkClick xmlns:r="http://schemas.openxmlformats.org/officeDocument/2006/relationships" r:id="rId8"/>
                <a:extLst>
                  <a:ext uri="{FF2B5EF4-FFF2-40B4-BE49-F238E27FC236}">
                    <a16:creationId xmlns:a16="http://schemas.microsoft.com/office/drawing/2014/main" id="{00000000-0008-0000-0E00-00003C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78" name="TextBox 77">
                <a:hlinkClick xmlns:r="http://schemas.openxmlformats.org/officeDocument/2006/relationships" r:id="rId9"/>
                <a:extLst>
                  <a:ext uri="{FF2B5EF4-FFF2-40B4-BE49-F238E27FC236}">
                    <a16:creationId xmlns:a16="http://schemas.microsoft.com/office/drawing/2014/main" id="{00000000-0008-0000-0E00-00004E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9" name="TextBox 78">
                <a:extLst>
                  <a:ext uri="{FF2B5EF4-FFF2-40B4-BE49-F238E27FC236}">
                    <a16:creationId xmlns:a16="http://schemas.microsoft.com/office/drawing/2014/main" id="{00000000-0008-0000-0E00-00004F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0" name="TextBox 79">
                <a:hlinkClick xmlns:r="http://schemas.openxmlformats.org/officeDocument/2006/relationships" r:id="rId10"/>
                <a:extLst>
                  <a:ext uri="{FF2B5EF4-FFF2-40B4-BE49-F238E27FC236}">
                    <a16:creationId xmlns:a16="http://schemas.microsoft.com/office/drawing/2014/main" id="{00000000-0008-0000-0E00-000050000000}"/>
                  </a:ext>
                </a:extLst>
              </xdr:cNvPr>
              <xdr:cNvSpPr txBox="1"/>
            </xdr:nvSpPr>
            <xdr:spPr>
              <a:xfrm>
                <a:off x="0" y="862917"/>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1" name="TextBox 80">
                <a:hlinkClick xmlns:r="http://schemas.openxmlformats.org/officeDocument/2006/relationships" r:id="rId11"/>
                <a:extLst>
                  <a:ext uri="{FF2B5EF4-FFF2-40B4-BE49-F238E27FC236}">
                    <a16:creationId xmlns:a16="http://schemas.microsoft.com/office/drawing/2014/main" id="{00000000-0008-0000-0E00-000051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37" name="TextBox 36">
            <a:hlinkClick xmlns:r="http://schemas.openxmlformats.org/officeDocument/2006/relationships" r:id="rId1"/>
            <a:extLst>
              <a:ext uri="{FF2B5EF4-FFF2-40B4-BE49-F238E27FC236}">
                <a16:creationId xmlns:a16="http://schemas.microsoft.com/office/drawing/2014/main" id="{00000000-0008-0000-0E00-000025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82512</xdr:colOff>
      <xdr:row>5</xdr:row>
      <xdr:rowOff>54353</xdr:rowOff>
    </xdr:to>
    <xdr:grpSp>
      <xdr:nvGrpSpPr>
        <xdr:cNvPr id="45" name="Group 44">
          <a:extLst>
            <a:ext uri="{FF2B5EF4-FFF2-40B4-BE49-F238E27FC236}">
              <a16:creationId xmlns:a16="http://schemas.microsoft.com/office/drawing/2014/main" id="{00000000-0008-0000-0F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0F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0F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0F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0F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0F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0F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0F00-000070000000}"/>
                </a:ext>
              </a:extLst>
            </xdr:cNvPr>
            <xdr:cNvSpPr txBox="1"/>
          </xdr:nvSpPr>
          <xdr:spPr>
            <a:xfrm>
              <a:off x="2530688"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0F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0F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0F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0F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0F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F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0F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0F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0F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0F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0F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0F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0F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0F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0F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0F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0F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0F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0F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0F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F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F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15</xdr:col>
      <xdr:colOff>706939</xdr:colOff>
      <xdr:row>3</xdr:row>
      <xdr:rowOff>142875</xdr:rowOff>
    </xdr:from>
    <xdr:to>
      <xdr:col>18</xdr:col>
      <xdr:colOff>106864</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0F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15</xdr:col>
      <xdr:colOff>706938</xdr:colOff>
      <xdr:row>2</xdr:row>
      <xdr:rowOff>152401</xdr:rowOff>
    </xdr:from>
    <xdr:to>
      <xdr:col>18</xdr:col>
      <xdr:colOff>103531</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0F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15</xdr:col>
      <xdr:colOff>704850</xdr:colOff>
      <xdr:row>1</xdr:row>
      <xdr:rowOff>171450</xdr:rowOff>
    </xdr:from>
    <xdr:to>
      <xdr:col>18</xdr:col>
      <xdr:colOff>109725</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0F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897439</xdr:colOff>
      <xdr:row>3</xdr:row>
      <xdr:rowOff>142875</xdr:rowOff>
    </xdr:from>
    <xdr:to>
      <xdr:col>8</xdr:col>
      <xdr:colOff>478339</xdr:colOff>
      <xdr:row>4</xdr:row>
      <xdr:rowOff>104774</xdr:rowOff>
    </xdr:to>
    <xdr:sp macro="" textlink="">
      <xdr:nvSpPr>
        <xdr:cNvPr id="35" name="TextBox 34">
          <a:hlinkClick xmlns:r="http://schemas.openxmlformats.org/officeDocument/2006/relationships" r:id="rId1"/>
          <a:extLst>
            <a:ext uri="{FF2B5EF4-FFF2-40B4-BE49-F238E27FC236}">
              <a16:creationId xmlns:a16="http://schemas.microsoft.com/office/drawing/2014/main" id="{00000000-0008-0000-1000-000023000000}"/>
            </a:ext>
          </a:extLst>
        </xdr:cNvPr>
        <xdr:cNvSpPr txBox="1"/>
      </xdr:nvSpPr>
      <xdr:spPr>
        <a:xfrm>
          <a:off x="10022389"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6</xdr:col>
      <xdr:colOff>897437</xdr:colOff>
      <xdr:row>2</xdr:row>
      <xdr:rowOff>152401</xdr:rowOff>
    </xdr:from>
    <xdr:to>
      <xdr:col>8</xdr:col>
      <xdr:colOff>475007</xdr:colOff>
      <xdr:row>3</xdr:row>
      <xdr:rowOff>114300</xdr:rowOff>
    </xdr:to>
    <xdr:sp macro="" textlink="">
      <xdr:nvSpPr>
        <xdr:cNvPr id="36" name="TextBox 35">
          <a:hlinkClick xmlns:r="http://schemas.openxmlformats.org/officeDocument/2006/relationships" r:id="rId2"/>
          <a:extLst>
            <a:ext uri="{FF2B5EF4-FFF2-40B4-BE49-F238E27FC236}">
              <a16:creationId xmlns:a16="http://schemas.microsoft.com/office/drawing/2014/main" id="{00000000-0008-0000-1000-000024000000}"/>
            </a:ext>
          </a:extLst>
        </xdr:cNvPr>
        <xdr:cNvSpPr txBox="1"/>
      </xdr:nvSpPr>
      <xdr:spPr>
        <a:xfrm>
          <a:off x="10022387" y="533401"/>
          <a:ext cx="1539720"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6</xdr:col>
      <xdr:colOff>895350</xdr:colOff>
      <xdr:row>1</xdr:row>
      <xdr:rowOff>171450</xdr:rowOff>
    </xdr:from>
    <xdr:to>
      <xdr:col>8</xdr:col>
      <xdr:colOff>481200</xdr:colOff>
      <xdr:row>2</xdr:row>
      <xdr:rowOff>123825</xdr:rowOff>
    </xdr:to>
    <xdr:sp macro="" textlink="">
      <xdr:nvSpPr>
        <xdr:cNvPr id="37" name="TextBox 36">
          <a:hlinkClick xmlns:r="http://schemas.openxmlformats.org/officeDocument/2006/relationships" r:id="rId3"/>
          <a:extLst>
            <a:ext uri="{FF2B5EF4-FFF2-40B4-BE49-F238E27FC236}">
              <a16:creationId xmlns:a16="http://schemas.microsoft.com/office/drawing/2014/main" id="{00000000-0008-0000-1000-000025000000}"/>
            </a:ext>
          </a:extLst>
        </xdr:cNvPr>
        <xdr:cNvSpPr txBox="1"/>
      </xdr:nvSpPr>
      <xdr:spPr>
        <a:xfrm>
          <a:off x="10020300"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twoCellAnchor>
    <xdr:from>
      <xdr:col>0</xdr:col>
      <xdr:colOff>19050</xdr:colOff>
      <xdr:row>0</xdr:row>
      <xdr:rowOff>0</xdr:rowOff>
    </xdr:from>
    <xdr:to>
      <xdr:col>33</xdr:col>
      <xdr:colOff>473037</xdr:colOff>
      <xdr:row>5</xdr:row>
      <xdr:rowOff>57150</xdr:rowOff>
    </xdr:to>
    <xdr:grpSp>
      <xdr:nvGrpSpPr>
        <xdr:cNvPr id="38" name="Group 37">
          <a:extLst>
            <a:ext uri="{FF2B5EF4-FFF2-40B4-BE49-F238E27FC236}">
              <a16:creationId xmlns:a16="http://schemas.microsoft.com/office/drawing/2014/main" id="{00000000-0008-0000-1000-000026000000}"/>
            </a:ext>
          </a:extLst>
        </xdr:cNvPr>
        <xdr:cNvGrpSpPr/>
      </xdr:nvGrpSpPr>
      <xdr:grpSpPr>
        <a:xfrm>
          <a:off x="19050" y="0"/>
          <a:ext cx="9902787" cy="1009650"/>
          <a:chOff x="0" y="0"/>
          <a:chExt cx="9902787" cy="1016442"/>
        </a:xfrm>
      </xdr:grpSpPr>
      <xdr:grpSp>
        <xdr:nvGrpSpPr>
          <xdr:cNvPr id="39" name="Group 38">
            <a:extLst>
              <a:ext uri="{FF2B5EF4-FFF2-40B4-BE49-F238E27FC236}">
                <a16:creationId xmlns:a16="http://schemas.microsoft.com/office/drawing/2014/main" id="{00000000-0008-0000-1000-000027000000}"/>
              </a:ext>
            </a:extLst>
          </xdr:cNvPr>
          <xdr:cNvGrpSpPr/>
        </xdr:nvGrpSpPr>
        <xdr:grpSpPr>
          <a:xfrm>
            <a:off x="0" y="0"/>
            <a:ext cx="9902787" cy="1016442"/>
            <a:chOff x="0" y="0"/>
            <a:chExt cx="9902787" cy="1016442"/>
          </a:xfrm>
        </xdr:grpSpPr>
        <xdr:grpSp>
          <xdr:nvGrpSpPr>
            <xdr:cNvPr id="41" name="Group 40">
              <a:extLst>
                <a:ext uri="{FF2B5EF4-FFF2-40B4-BE49-F238E27FC236}">
                  <a16:creationId xmlns:a16="http://schemas.microsoft.com/office/drawing/2014/main" id="{00000000-0008-0000-1000-000029000000}"/>
                </a:ext>
              </a:extLst>
            </xdr:cNvPr>
            <xdr:cNvGrpSpPr/>
          </xdr:nvGrpSpPr>
          <xdr:grpSpPr>
            <a:xfrm>
              <a:off x="1646474" y="0"/>
              <a:ext cx="1591505" cy="502249"/>
              <a:chOff x="978300" y="0"/>
              <a:chExt cx="1491714" cy="501888"/>
            </a:xfrm>
          </xdr:grpSpPr>
          <xdr:sp macro="" textlink="">
            <xdr:nvSpPr>
              <xdr:cNvPr id="83" name="TextBox 82">
                <a:hlinkClick xmlns:r="http://schemas.openxmlformats.org/officeDocument/2006/relationships" r:id="rId4"/>
                <a:extLst>
                  <a:ext uri="{FF2B5EF4-FFF2-40B4-BE49-F238E27FC236}">
                    <a16:creationId xmlns:a16="http://schemas.microsoft.com/office/drawing/2014/main" id="{00000000-0008-0000-1000-000053000000}"/>
                  </a:ext>
                </a:extLst>
              </xdr:cNvPr>
              <xdr:cNvSpPr txBox="1"/>
            </xdr:nvSpPr>
            <xdr:spPr>
              <a:xfrm>
                <a:off x="978300" y="357888"/>
                <a:ext cx="1450936"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84" name="TextBox 83">
                <a:extLst>
                  <a:ext uri="{FF2B5EF4-FFF2-40B4-BE49-F238E27FC236}">
                    <a16:creationId xmlns:a16="http://schemas.microsoft.com/office/drawing/2014/main" id="{00000000-0008-0000-1000-00005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2" name="Group 41">
              <a:extLst>
                <a:ext uri="{FF2B5EF4-FFF2-40B4-BE49-F238E27FC236}">
                  <a16:creationId xmlns:a16="http://schemas.microsoft.com/office/drawing/2014/main" id="{00000000-0008-0000-1000-00002A000000}"/>
                </a:ext>
              </a:extLst>
            </xdr:cNvPr>
            <xdr:cNvGrpSpPr/>
          </xdr:nvGrpSpPr>
          <xdr:grpSpPr>
            <a:xfrm>
              <a:off x="3302712" y="0"/>
              <a:ext cx="1584243" cy="500697"/>
              <a:chOff x="2530689" y="0"/>
              <a:chExt cx="1484908" cy="501888"/>
            </a:xfrm>
          </xdr:grpSpPr>
          <xdr:sp macro="" textlink="">
            <xdr:nvSpPr>
              <xdr:cNvPr id="81" name="TextBox 80">
                <a:hlinkClick xmlns:r="http://schemas.openxmlformats.org/officeDocument/2006/relationships" r:id="rId5"/>
                <a:extLst>
                  <a:ext uri="{FF2B5EF4-FFF2-40B4-BE49-F238E27FC236}">
                    <a16:creationId xmlns:a16="http://schemas.microsoft.com/office/drawing/2014/main" id="{00000000-0008-0000-1000-000051000000}"/>
                  </a:ext>
                </a:extLst>
              </xdr:cNvPr>
              <xdr:cNvSpPr txBox="1"/>
            </xdr:nvSpPr>
            <xdr:spPr>
              <a:xfrm>
                <a:off x="2530689" y="357888"/>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82" name="TextBox 81">
                <a:extLst>
                  <a:ext uri="{FF2B5EF4-FFF2-40B4-BE49-F238E27FC236}">
                    <a16:creationId xmlns:a16="http://schemas.microsoft.com/office/drawing/2014/main" id="{00000000-0008-0000-1000-000052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3" name="Group 42">
              <a:extLst>
                <a:ext uri="{FF2B5EF4-FFF2-40B4-BE49-F238E27FC236}">
                  <a16:creationId xmlns:a16="http://schemas.microsoft.com/office/drawing/2014/main" id="{00000000-0008-0000-1000-00002B000000}"/>
                </a:ext>
              </a:extLst>
            </xdr:cNvPr>
            <xdr:cNvGrpSpPr/>
          </xdr:nvGrpSpPr>
          <xdr:grpSpPr>
            <a:xfrm>
              <a:off x="4954553" y="0"/>
              <a:ext cx="1562560" cy="500697"/>
              <a:chOff x="4078956" y="0"/>
              <a:chExt cx="1464584" cy="501888"/>
            </a:xfrm>
          </xdr:grpSpPr>
          <xdr:sp macro="" textlink="">
            <xdr:nvSpPr>
              <xdr:cNvPr id="79" name="TextBox 78">
                <a:hlinkClick xmlns:r="http://schemas.openxmlformats.org/officeDocument/2006/relationships" r:id="rId6"/>
                <a:extLst>
                  <a:ext uri="{FF2B5EF4-FFF2-40B4-BE49-F238E27FC236}">
                    <a16:creationId xmlns:a16="http://schemas.microsoft.com/office/drawing/2014/main" id="{00000000-0008-0000-1000-00004F000000}"/>
                  </a:ext>
                </a:extLst>
              </xdr:cNvPr>
              <xdr:cNvSpPr txBox="1"/>
            </xdr:nvSpPr>
            <xdr:spPr>
              <a:xfrm>
                <a:off x="4092603"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80" name="TextBox 79">
                <a:extLst>
                  <a:ext uri="{FF2B5EF4-FFF2-40B4-BE49-F238E27FC236}">
                    <a16:creationId xmlns:a16="http://schemas.microsoft.com/office/drawing/2014/main" id="{00000000-0008-0000-1000-000050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00000000-0008-0000-1000-00002C000000}"/>
                </a:ext>
              </a:extLst>
            </xdr:cNvPr>
            <xdr:cNvGrpSpPr/>
          </xdr:nvGrpSpPr>
          <xdr:grpSpPr>
            <a:xfrm>
              <a:off x="6654096" y="0"/>
              <a:ext cx="1584253" cy="493973"/>
              <a:chOff x="5671921" y="0"/>
              <a:chExt cx="1484915" cy="492363"/>
            </a:xfrm>
          </xdr:grpSpPr>
          <xdr:sp macro="" textlink="">
            <xdr:nvSpPr>
              <xdr:cNvPr id="77" name="TextBox 76">
                <a:extLst>
                  <a:ext uri="{FF2B5EF4-FFF2-40B4-BE49-F238E27FC236}">
                    <a16:creationId xmlns:a16="http://schemas.microsoft.com/office/drawing/2014/main" id="{00000000-0008-0000-1000-00004D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78" name="TextBox 77">
                <a:hlinkClick xmlns:r="http://schemas.openxmlformats.org/officeDocument/2006/relationships" r:id="rId7"/>
                <a:extLst>
                  <a:ext uri="{FF2B5EF4-FFF2-40B4-BE49-F238E27FC236}">
                    <a16:creationId xmlns:a16="http://schemas.microsoft.com/office/drawing/2014/main" id="{00000000-0008-0000-1000-00004E000000}"/>
                  </a:ext>
                </a:extLst>
              </xdr:cNvPr>
              <xdr:cNvSpPr txBox="1"/>
            </xdr:nvSpPr>
            <xdr:spPr>
              <a:xfrm>
                <a:off x="567192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1" name="TextBox 50">
              <a:extLst>
                <a:ext uri="{FF2B5EF4-FFF2-40B4-BE49-F238E27FC236}">
                  <a16:creationId xmlns:a16="http://schemas.microsoft.com/office/drawing/2014/main" id="{00000000-0008-0000-1000-000033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8" name="Group 57">
              <a:extLst>
                <a:ext uri="{FF2B5EF4-FFF2-40B4-BE49-F238E27FC236}">
                  <a16:creationId xmlns:a16="http://schemas.microsoft.com/office/drawing/2014/main" id="{00000000-0008-0000-1000-00003A000000}"/>
                </a:ext>
              </a:extLst>
            </xdr:cNvPr>
            <xdr:cNvGrpSpPr/>
          </xdr:nvGrpSpPr>
          <xdr:grpSpPr>
            <a:xfrm>
              <a:off x="0" y="0"/>
              <a:ext cx="1584245" cy="1016442"/>
              <a:chOff x="0" y="0"/>
              <a:chExt cx="1584245" cy="1016442"/>
            </a:xfrm>
          </xdr:grpSpPr>
          <xdr:sp macro="" textlink="">
            <xdr:nvSpPr>
              <xdr:cNvPr id="60" name="TextBox 59">
                <a:hlinkClick xmlns:r="http://schemas.openxmlformats.org/officeDocument/2006/relationships" r:id="rId8"/>
                <a:extLst>
                  <a:ext uri="{FF2B5EF4-FFF2-40B4-BE49-F238E27FC236}">
                    <a16:creationId xmlns:a16="http://schemas.microsoft.com/office/drawing/2014/main" id="{00000000-0008-0000-1000-00003C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73" name="TextBox 72">
                <a:hlinkClick xmlns:r="http://schemas.openxmlformats.org/officeDocument/2006/relationships" r:id="rId9"/>
                <a:extLst>
                  <a:ext uri="{FF2B5EF4-FFF2-40B4-BE49-F238E27FC236}">
                    <a16:creationId xmlns:a16="http://schemas.microsoft.com/office/drawing/2014/main" id="{00000000-0008-0000-1000-00004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4" name="TextBox 73">
                <a:extLst>
                  <a:ext uri="{FF2B5EF4-FFF2-40B4-BE49-F238E27FC236}">
                    <a16:creationId xmlns:a16="http://schemas.microsoft.com/office/drawing/2014/main" id="{00000000-0008-0000-1000-00004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5" name="TextBox 74">
                <a:hlinkClick xmlns:r="http://schemas.openxmlformats.org/officeDocument/2006/relationships" r:id="rId10"/>
                <a:extLst>
                  <a:ext uri="{FF2B5EF4-FFF2-40B4-BE49-F238E27FC236}">
                    <a16:creationId xmlns:a16="http://schemas.microsoft.com/office/drawing/2014/main" id="{00000000-0008-0000-1000-00004B000000}"/>
                  </a:ext>
                </a:extLst>
              </xdr:cNvPr>
              <xdr:cNvSpPr txBox="1"/>
            </xdr:nvSpPr>
            <xdr:spPr>
              <a:xfrm>
                <a:off x="0" y="862917"/>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6" name="TextBox 75">
                <a:hlinkClick xmlns:r="http://schemas.openxmlformats.org/officeDocument/2006/relationships" r:id="rId11"/>
                <a:extLst>
                  <a:ext uri="{FF2B5EF4-FFF2-40B4-BE49-F238E27FC236}">
                    <a16:creationId xmlns:a16="http://schemas.microsoft.com/office/drawing/2014/main" id="{00000000-0008-0000-1000-00004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40" name="TextBox 39">
            <a:hlinkClick xmlns:r="http://schemas.openxmlformats.org/officeDocument/2006/relationships" r:id="rId1"/>
            <a:extLst>
              <a:ext uri="{FF2B5EF4-FFF2-40B4-BE49-F238E27FC236}">
                <a16:creationId xmlns:a16="http://schemas.microsoft.com/office/drawing/2014/main" id="{00000000-0008-0000-1000-000028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2606637</xdr:colOff>
      <xdr:row>5</xdr:row>
      <xdr:rowOff>54353</xdr:rowOff>
    </xdr:to>
    <xdr:grpSp>
      <xdr:nvGrpSpPr>
        <xdr:cNvPr id="45" name="Group 44">
          <a:extLst>
            <a:ext uri="{FF2B5EF4-FFF2-40B4-BE49-F238E27FC236}">
              <a16:creationId xmlns:a16="http://schemas.microsoft.com/office/drawing/2014/main" id="{00000000-0008-0000-11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1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1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1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1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1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1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1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1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1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1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100-000046000000}"/>
                </a:ext>
              </a:extLst>
            </xdr:cNvPr>
            <xdr:cNvSpPr txBox="1"/>
          </xdr:nvSpPr>
          <xdr:spPr>
            <a:xfrm>
              <a:off x="4092603"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1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1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1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1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1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1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1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1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1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1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1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1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1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1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1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1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1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1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14</xdr:col>
      <xdr:colOff>1087939</xdr:colOff>
      <xdr:row>3</xdr:row>
      <xdr:rowOff>142875</xdr:rowOff>
    </xdr:from>
    <xdr:to>
      <xdr:col>14</xdr:col>
      <xdr:colOff>2630989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1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14</xdr:col>
      <xdr:colOff>1087938</xdr:colOff>
      <xdr:row>2</xdr:row>
      <xdr:rowOff>152401</xdr:rowOff>
    </xdr:from>
    <xdr:to>
      <xdr:col>14</xdr:col>
      <xdr:colOff>2627656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1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14</xdr:col>
      <xdr:colOff>1085850</xdr:colOff>
      <xdr:row>1</xdr:row>
      <xdr:rowOff>171450</xdr:rowOff>
    </xdr:from>
    <xdr:to>
      <xdr:col>14</xdr:col>
      <xdr:colOff>2633850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1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2892387</xdr:colOff>
      <xdr:row>5</xdr:row>
      <xdr:rowOff>54353</xdr:rowOff>
    </xdr:to>
    <xdr:grpSp>
      <xdr:nvGrpSpPr>
        <xdr:cNvPr id="45" name="Group 44">
          <a:extLst>
            <a:ext uri="{FF2B5EF4-FFF2-40B4-BE49-F238E27FC236}">
              <a16:creationId xmlns:a16="http://schemas.microsoft.com/office/drawing/2014/main" id="{00000000-0008-0000-12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2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2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2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2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2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2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2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2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2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2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2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2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2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200-000042000000}"/>
                </a:ext>
              </a:extLst>
            </xdr:cNvPr>
            <xdr:cNvSpPr txBox="1"/>
          </xdr:nvSpPr>
          <xdr:spPr>
            <a:xfrm>
              <a:off x="5654517"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2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2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2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2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2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2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2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2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200-00003B000000}"/>
              </a:ext>
            </a:extLst>
          </xdr:cNvPr>
          <xdr:cNvSpPr txBox="1"/>
        </xdr:nvSpPr>
        <xdr:spPr>
          <a:xfrm>
            <a:off x="10002613"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2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2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2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2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2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2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8</xdr:col>
      <xdr:colOff>1373689</xdr:colOff>
      <xdr:row>3</xdr:row>
      <xdr:rowOff>142875</xdr:rowOff>
    </xdr:from>
    <xdr:to>
      <xdr:col>8</xdr:col>
      <xdr:colOff>2916739</xdr:colOff>
      <xdr:row>4</xdr:row>
      <xdr:rowOff>104774</xdr:rowOff>
    </xdr:to>
    <xdr:sp macro="" textlink="">
      <xdr:nvSpPr>
        <xdr:cNvPr id="36" name="TextBox 35">
          <a:hlinkClick xmlns:r="http://schemas.openxmlformats.org/officeDocument/2006/relationships" r:id="rId17"/>
          <a:extLst>
            <a:ext uri="{FF2B5EF4-FFF2-40B4-BE49-F238E27FC236}">
              <a16:creationId xmlns:a16="http://schemas.microsoft.com/office/drawing/2014/main" id="{00000000-0008-0000-1200-000024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8</xdr:col>
      <xdr:colOff>1373688</xdr:colOff>
      <xdr:row>2</xdr:row>
      <xdr:rowOff>152401</xdr:rowOff>
    </xdr:from>
    <xdr:to>
      <xdr:col>8</xdr:col>
      <xdr:colOff>2913406</xdr:colOff>
      <xdr:row>3</xdr:row>
      <xdr:rowOff>114300</xdr:rowOff>
    </xdr:to>
    <xdr:sp macro="" textlink="">
      <xdr:nvSpPr>
        <xdr:cNvPr id="37" name="TextBox 36">
          <a:hlinkClick xmlns:r="http://schemas.openxmlformats.org/officeDocument/2006/relationships" r:id="rId18"/>
          <a:extLst>
            <a:ext uri="{FF2B5EF4-FFF2-40B4-BE49-F238E27FC236}">
              <a16:creationId xmlns:a16="http://schemas.microsoft.com/office/drawing/2014/main" id="{00000000-0008-0000-1200-000025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8</xdr:col>
      <xdr:colOff>1371600</xdr:colOff>
      <xdr:row>1</xdr:row>
      <xdr:rowOff>171450</xdr:rowOff>
    </xdr:from>
    <xdr:to>
      <xdr:col>8</xdr:col>
      <xdr:colOff>2919600</xdr:colOff>
      <xdr:row>2</xdr:row>
      <xdr:rowOff>123825</xdr:rowOff>
    </xdr:to>
    <xdr:sp macro="" textlink="">
      <xdr:nvSpPr>
        <xdr:cNvPr id="38" name="TextBox 37">
          <a:hlinkClick xmlns:r="http://schemas.openxmlformats.org/officeDocument/2006/relationships" r:id="rId19"/>
          <a:extLst>
            <a:ext uri="{FF2B5EF4-FFF2-40B4-BE49-F238E27FC236}">
              <a16:creationId xmlns:a16="http://schemas.microsoft.com/office/drawing/2014/main" id="{00000000-0008-0000-1200-000026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476392</xdr:colOff>
      <xdr:row>5</xdr:row>
      <xdr:rowOff>54353</xdr:rowOff>
    </xdr:to>
    <xdr:grpSp>
      <xdr:nvGrpSpPr>
        <xdr:cNvPr id="45" name="Group 44">
          <a:extLst>
            <a:ext uri="{FF2B5EF4-FFF2-40B4-BE49-F238E27FC236}">
              <a16:creationId xmlns:a16="http://schemas.microsoft.com/office/drawing/2014/main" id="{00000000-0008-0000-1300-00002D000000}"/>
            </a:ext>
          </a:extLst>
        </xdr:cNvPr>
        <xdr:cNvGrpSpPr/>
      </xdr:nvGrpSpPr>
      <xdr:grpSpPr>
        <a:xfrm>
          <a:off x="0" y="0"/>
          <a:ext cx="11563492" cy="1006853"/>
          <a:chOff x="0" y="0"/>
          <a:chExt cx="11550606" cy="1006853"/>
        </a:xfrm>
      </xdr:grpSpPr>
      <xdr:grpSp>
        <xdr:nvGrpSpPr>
          <xdr:cNvPr id="46" name="Group 45">
            <a:extLst>
              <a:ext uri="{FF2B5EF4-FFF2-40B4-BE49-F238E27FC236}">
                <a16:creationId xmlns:a16="http://schemas.microsoft.com/office/drawing/2014/main" id="{00000000-0008-0000-13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3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3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3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3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3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3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3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3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3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3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3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3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3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300-000043000000}"/>
                </a:ext>
              </a:extLst>
            </xdr:cNvPr>
            <xdr:cNvSpPr txBox="1"/>
          </xdr:nvSpPr>
          <xdr:spPr>
            <a:xfrm>
              <a:off x="5654517"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3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3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3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3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3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3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3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300-00003B000000}"/>
              </a:ext>
            </a:extLst>
          </xdr:cNvPr>
          <xdr:cNvSpPr txBox="1"/>
        </xdr:nvSpPr>
        <xdr:spPr>
          <a:xfrm>
            <a:off x="10002608" y="0"/>
            <a:ext cx="1547998"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3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3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3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3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3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3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11</xdr:col>
      <xdr:colOff>154489</xdr:colOff>
      <xdr:row>3</xdr:row>
      <xdr:rowOff>142875</xdr:rowOff>
    </xdr:from>
    <xdr:to>
      <xdr:col>13</xdr:col>
      <xdr:colOff>506914</xdr:colOff>
      <xdr:row>4</xdr:row>
      <xdr:rowOff>104774</xdr:rowOff>
    </xdr:to>
    <xdr:sp macro="" textlink="">
      <xdr:nvSpPr>
        <xdr:cNvPr id="95" name="TextBox 94">
          <a:hlinkClick xmlns:r="http://schemas.openxmlformats.org/officeDocument/2006/relationships" r:id="rId17"/>
          <a:extLst>
            <a:ext uri="{FF2B5EF4-FFF2-40B4-BE49-F238E27FC236}">
              <a16:creationId xmlns:a16="http://schemas.microsoft.com/office/drawing/2014/main" id="{00000000-0008-0000-1300-00005F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11</xdr:col>
      <xdr:colOff>154488</xdr:colOff>
      <xdr:row>2</xdr:row>
      <xdr:rowOff>152401</xdr:rowOff>
    </xdr:from>
    <xdr:to>
      <xdr:col>13</xdr:col>
      <xdr:colOff>503581</xdr:colOff>
      <xdr:row>3</xdr:row>
      <xdr:rowOff>114300</xdr:rowOff>
    </xdr:to>
    <xdr:sp macro="" textlink="">
      <xdr:nvSpPr>
        <xdr:cNvPr id="96" name="TextBox 95">
          <a:hlinkClick xmlns:r="http://schemas.openxmlformats.org/officeDocument/2006/relationships" r:id="rId18"/>
          <a:extLst>
            <a:ext uri="{FF2B5EF4-FFF2-40B4-BE49-F238E27FC236}">
              <a16:creationId xmlns:a16="http://schemas.microsoft.com/office/drawing/2014/main" id="{00000000-0008-0000-1300-000060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11</xdr:col>
      <xdr:colOff>152400</xdr:colOff>
      <xdr:row>1</xdr:row>
      <xdr:rowOff>171450</xdr:rowOff>
    </xdr:from>
    <xdr:to>
      <xdr:col>13</xdr:col>
      <xdr:colOff>509775</xdr:colOff>
      <xdr:row>2</xdr:row>
      <xdr:rowOff>123825</xdr:rowOff>
    </xdr:to>
    <xdr:sp macro="" textlink="">
      <xdr:nvSpPr>
        <xdr:cNvPr id="97" name="TextBox 96">
          <a:hlinkClick xmlns:r="http://schemas.openxmlformats.org/officeDocument/2006/relationships" r:id="rId19"/>
          <a:extLst>
            <a:ext uri="{FF2B5EF4-FFF2-40B4-BE49-F238E27FC236}">
              <a16:creationId xmlns:a16="http://schemas.microsoft.com/office/drawing/2014/main" id="{00000000-0008-0000-1300-000061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106551</xdr:colOff>
      <xdr:row>3</xdr:row>
      <xdr:rowOff>148500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5351" cy="720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4</xdr:row>
      <xdr:rowOff>0</xdr:rowOff>
    </xdr:from>
    <xdr:to>
      <xdr:col>11</xdr:col>
      <xdr:colOff>134400</xdr:colOff>
      <xdr:row>9</xdr:row>
      <xdr:rowOff>127500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0" y="762000"/>
          <a:ext cx="6840000" cy="10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By completing and submitting this report to </a:t>
          </a:r>
          <a:r>
            <a:rPr lang="en-CA" sz="1100" u="sng">
              <a:solidFill>
                <a:srgbClr val="0070C0"/>
              </a:solidFill>
            </a:rPr>
            <a:t>report@cssea.bc.ca </a:t>
          </a:r>
          <a:r>
            <a:rPr lang="en-CA" sz="1100"/>
            <a:t>your agency hereby authorize the Community Social Services Employers’ Association of BC (CSSEA) to provide your agencies total compensation cost, FTE and employee count by classification, reported funding, and costing for funding increases to your reported provincial funder.</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139662</xdr:colOff>
      <xdr:row>5</xdr:row>
      <xdr:rowOff>57150</xdr:rowOff>
    </xdr:to>
    <xdr:grpSp>
      <xdr:nvGrpSpPr>
        <xdr:cNvPr id="38" name="Group 37">
          <a:extLst>
            <a:ext uri="{FF2B5EF4-FFF2-40B4-BE49-F238E27FC236}">
              <a16:creationId xmlns:a16="http://schemas.microsoft.com/office/drawing/2014/main" id="{00000000-0008-0000-1400-000026000000}"/>
            </a:ext>
          </a:extLst>
        </xdr:cNvPr>
        <xdr:cNvGrpSpPr/>
      </xdr:nvGrpSpPr>
      <xdr:grpSpPr>
        <a:xfrm>
          <a:off x="0" y="0"/>
          <a:ext cx="9902787" cy="1009650"/>
          <a:chOff x="0" y="0"/>
          <a:chExt cx="9902787" cy="1016442"/>
        </a:xfrm>
      </xdr:grpSpPr>
      <xdr:grpSp>
        <xdr:nvGrpSpPr>
          <xdr:cNvPr id="39" name="Group 38">
            <a:extLst>
              <a:ext uri="{FF2B5EF4-FFF2-40B4-BE49-F238E27FC236}">
                <a16:creationId xmlns:a16="http://schemas.microsoft.com/office/drawing/2014/main" id="{00000000-0008-0000-1400-000027000000}"/>
              </a:ext>
            </a:extLst>
          </xdr:cNvPr>
          <xdr:cNvGrpSpPr/>
        </xdr:nvGrpSpPr>
        <xdr:grpSpPr>
          <a:xfrm>
            <a:off x="0" y="0"/>
            <a:ext cx="9902787" cy="1016442"/>
            <a:chOff x="0" y="0"/>
            <a:chExt cx="9902787" cy="1016442"/>
          </a:xfrm>
        </xdr:grpSpPr>
        <xdr:grpSp>
          <xdr:nvGrpSpPr>
            <xdr:cNvPr id="41" name="Group 40">
              <a:extLst>
                <a:ext uri="{FF2B5EF4-FFF2-40B4-BE49-F238E27FC236}">
                  <a16:creationId xmlns:a16="http://schemas.microsoft.com/office/drawing/2014/main" id="{00000000-0008-0000-1400-000029000000}"/>
                </a:ext>
              </a:extLst>
            </xdr:cNvPr>
            <xdr:cNvGrpSpPr/>
          </xdr:nvGrpSpPr>
          <xdr:grpSpPr>
            <a:xfrm>
              <a:off x="1646474" y="0"/>
              <a:ext cx="1591505" cy="502249"/>
              <a:chOff x="978300" y="0"/>
              <a:chExt cx="1491714" cy="501888"/>
            </a:xfrm>
          </xdr:grpSpPr>
          <xdr:sp macro="" textlink="">
            <xdr:nvSpPr>
              <xdr:cNvPr id="83" name="TextBox 82">
                <a:hlinkClick xmlns:r="http://schemas.openxmlformats.org/officeDocument/2006/relationships" r:id="rId1"/>
                <a:extLst>
                  <a:ext uri="{FF2B5EF4-FFF2-40B4-BE49-F238E27FC236}">
                    <a16:creationId xmlns:a16="http://schemas.microsoft.com/office/drawing/2014/main" id="{00000000-0008-0000-1400-000053000000}"/>
                  </a:ext>
                </a:extLst>
              </xdr:cNvPr>
              <xdr:cNvSpPr txBox="1"/>
            </xdr:nvSpPr>
            <xdr:spPr>
              <a:xfrm>
                <a:off x="978300" y="357888"/>
                <a:ext cx="1450936"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84" name="TextBox 83">
                <a:extLst>
                  <a:ext uri="{FF2B5EF4-FFF2-40B4-BE49-F238E27FC236}">
                    <a16:creationId xmlns:a16="http://schemas.microsoft.com/office/drawing/2014/main" id="{00000000-0008-0000-1400-00005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2" name="Group 41">
              <a:extLst>
                <a:ext uri="{FF2B5EF4-FFF2-40B4-BE49-F238E27FC236}">
                  <a16:creationId xmlns:a16="http://schemas.microsoft.com/office/drawing/2014/main" id="{00000000-0008-0000-1400-00002A000000}"/>
                </a:ext>
              </a:extLst>
            </xdr:cNvPr>
            <xdr:cNvGrpSpPr/>
          </xdr:nvGrpSpPr>
          <xdr:grpSpPr>
            <a:xfrm>
              <a:off x="3302712" y="0"/>
              <a:ext cx="1584243" cy="500697"/>
              <a:chOff x="2530689" y="0"/>
              <a:chExt cx="1484908" cy="501888"/>
            </a:xfrm>
          </xdr:grpSpPr>
          <xdr:sp macro="" textlink="">
            <xdr:nvSpPr>
              <xdr:cNvPr id="81" name="TextBox 80">
                <a:hlinkClick xmlns:r="http://schemas.openxmlformats.org/officeDocument/2006/relationships" r:id="rId2"/>
                <a:extLst>
                  <a:ext uri="{FF2B5EF4-FFF2-40B4-BE49-F238E27FC236}">
                    <a16:creationId xmlns:a16="http://schemas.microsoft.com/office/drawing/2014/main" id="{00000000-0008-0000-1400-000051000000}"/>
                  </a:ext>
                </a:extLst>
              </xdr:cNvPr>
              <xdr:cNvSpPr txBox="1"/>
            </xdr:nvSpPr>
            <xdr:spPr>
              <a:xfrm>
                <a:off x="2530689" y="357888"/>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82" name="TextBox 81">
                <a:extLst>
                  <a:ext uri="{FF2B5EF4-FFF2-40B4-BE49-F238E27FC236}">
                    <a16:creationId xmlns:a16="http://schemas.microsoft.com/office/drawing/2014/main" id="{00000000-0008-0000-1400-000052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3" name="Group 42">
              <a:extLst>
                <a:ext uri="{FF2B5EF4-FFF2-40B4-BE49-F238E27FC236}">
                  <a16:creationId xmlns:a16="http://schemas.microsoft.com/office/drawing/2014/main" id="{00000000-0008-0000-1400-00002B000000}"/>
                </a:ext>
              </a:extLst>
            </xdr:cNvPr>
            <xdr:cNvGrpSpPr/>
          </xdr:nvGrpSpPr>
          <xdr:grpSpPr>
            <a:xfrm>
              <a:off x="4954553" y="0"/>
              <a:ext cx="1562560" cy="500697"/>
              <a:chOff x="4078956" y="0"/>
              <a:chExt cx="1464584" cy="501888"/>
            </a:xfrm>
          </xdr:grpSpPr>
          <xdr:sp macro="" textlink="">
            <xdr:nvSpPr>
              <xdr:cNvPr id="79" name="TextBox 78">
                <a:hlinkClick xmlns:r="http://schemas.openxmlformats.org/officeDocument/2006/relationships" r:id="rId3"/>
                <a:extLst>
                  <a:ext uri="{FF2B5EF4-FFF2-40B4-BE49-F238E27FC236}">
                    <a16:creationId xmlns:a16="http://schemas.microsoft.com/office/drawing/2014/main" id="{00000000-0008-0000-1400-00004F000000}"/>
                  </a:ext>
                </a:extLst>
              </xdr:cNvPr>
              <xdr:cNvSpPr txBox="1"/>
            </xdr:nvSpPr>
            <xdr:spPr>
              <a:xfrm>
                <a:off x="4092603" y="357888"/>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80" name="TextBox 79">
                <a:extLst>
                  <a:ext uri="{FF2B5EF4-FFF2-40B4-BE49-F238E27FC236}">
                    <a16:creationId xmlns:a16="http://schemas.microsoft.com/office/drawing/2014/main" id="{00000000-0008-0000-1400-000050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00000000-0008-0000-1400-00002C000000}"/>
                </a:ext>
              </a:extLst>
            </xdr:cNvPr>
            <xdr:cNvGrpSpPr/>
          </xdr:nvGrpSpPr>
          <xdr:grpSpPr>
            <a:xfrm>
              <a:off x="6654096" y="0"/>
              <a:ext cx="1584253" cy="493973"/>
              <a:chOff x="5671921" y="0"/>
              <a:chExt cx="1484915" cy="492363"/>
            </a:xfrm>
          </xdr:grpSpPr>
          <xdr:sp macro="" textlink="">
            <xdr:nvSpPr>
              <xdr:cNvPr id="77" name="TextBox 76">
                <a:extLst>
                  <a:ext uri="{FF2B5EF4-FFF2-40B4-BE49-F238E27FC236}">
                    <a16:creationId xmlns:a16="http://schemas.microsoft.com/office/drawing/2014/main" id="{00000000-0008-0000-1400-00004D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78" name="TextBox 77">
                <a:hlinkClick xmlns:r="http://schemas.openxmlformats.org/officeDocument/2006/relationships" r:id="rId4"/>
                <a:extLst>
                  <a:ext uri="{FF2B5EF4-FFF2-40B4-BE49-F238E27FC236}">
                    <a16:creationId xmlns:a16="http://schemas.microsoft.com/office/drawing/2014/main" id="{00000000-0008-0000-1400-00004E000000}"/>
                  </a:ext>
                </a:extLst>
              </xdr:cNvPr>
              <xdr:cNvSpPr txBox="1"/>
            </xdr:nvSpPr>
            <xdr:spPr>
              <a:xfrm>
                <a:off x="5671921" y="3483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1" name="TextBox 50">
              <a:extLst>
                <a:ext uri="{FF2B5EF4-FFF2-40B4-BE49-F238E27FC236}">
                  <a16:creationId xmlns:a16="http://schemas.microsoft.com/office/drawing/2014/main" id="{00000000-0008-0000-1400-000033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8" name="Group 57">
              <a:extLst>
                <a:ext uri="{FF2B5EF4-FFF2-40B4-BE49-F238E27FC236}">
                  <a16:creationId xmlns:a16="http://schemas.microsoft.com/office/drawing/2014/main" id="{00000000-0008-0000-1400-00003A000000}"/>
                </a:ext>
              </a:extLst>
            </xdr:cNvPr>
            <xdr:cNvGrpSpPr/>
          </xdr:nvGrpSpPr>
          <xdr:grpSpPr>
            <a:xfrm>
              <a:off x="0" y="0"/>
              <a:ext cx="1584245" cy="1016442"/>
              <a:chOff x="0" y="0"/>
              <a:chExt cx="1584245" cy="1016442"/>
            </a:xfrm>
          </xdr:grpSpPr>
          <xdr:sp macro="" textlink="">
            <xdr:nvSpPr>
              <xdr:cNvPr id="60" name="TextBox 59">
                <a:hlinkClick xmlns:r="http://schemas.openxmlformats.org/officeDocument/2006/relationships" r:id="rId5"/>
                <a:extLst>
                  <a:ext uri="{FF2B5EF4-FFF2-40B4-BE49-F238E27FC236}">
                    <a16:creationId xmlns:a16="http://schemas.microsoft.com/office/drawing/2014/main" id="{00000000-0008-0000-1400-00003C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73" name="TextBox 72">
                <a:hlinkClick xmlns:r="http://schemas.openxmlformats.org/officeDocument/2006/relationships" r:id="rId6"/>
                <a:extLst>
                  <a:ext uri="{FF2B5EF4-FFF2-40B4-BE49-F238E27FC236}">
                    <a16:creationId xmlns:a16="http://schemas.microsoft.com/office/drawing/2014/main" id="{00000000-0008-0000-1400-00004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4" name="TextBox 73">
                <a:extLst>
                  <a:ext uri="{FF2B5EF4-FFF2-40B4-BE49-F238E27FC236}">
                    <a16:creationId xmlns:a16="http://schemas.microsoft.com/office/drawing/2014/main" id="{00000000-0008-0000-1400-00004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5" name="TextBox 74">
                <a:hlinkClick xmlns:r="http://schemas.openxmlformats.org/officeDocument/2006/relationships" r:id="rId7"/>
                <a:extLst>
                  <a:ext uri="{FF2B5EF4-FFF2-40B4-BE49-F238E27FC236}">
                    <a16:creationId xmlns:a16="http://schemas.microsoft.com/office/drawing/2014/main" id="{00000000-0008-0000-1400-00004B000000}"/>
                  </a:ext>
                </a:extLst>
              </xdr:cNvPr>
              <xdr:cNvSpPr txBox="1"/>
            </xdr:nvSpPr>
            <xdr:spPr>
              <a:xfrm>
                <a:off x="0" y="862917"/>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6" name="TextBox 75">
                <a:hlinkClick xmlns:r="http://schemas.openxmlformats.org/officeDocument/2006/relationships" r:id="rId8"/>
                <a:extLst>
                  <a:ext uri="{FF2B5EF4-FFF2-40B4-BE49-F238E27FC236}">
                    <a16:creationId xmlns:a16="http://schemas.microsoft.com/office/drawing/2014/main" id="{00000000-0008-0000-1400-00004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40" name="TextBox 39">
            <a:hlinkClick xmlns:r="http://schemas.openxmlformats.org/officeDocument/2006/relationships" r:id="rId9"/>
            <a:extLst>
              <a:ext uri="{FF2B5EF4-FFF2-40B4-BE49-F238E27FC236}">
                <a16:creationId xmlns:a16="http://schemas.microsoft.com/office/drawing/2014/main" id="{00000000-0008-0000-1400-000028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406362</xdr:colOff>
      <xdr:row>5</xdr:row>
      <xdr:rowOff>54353</xdr:rowOff>
    </xdr:to>
    <xdr:grpSp>
      <xdr:nvGrpSpPr>
        <xdr:cNvPr id="45" name="Group 44">
          <a:extLst>
            <a:ext uri="{FF2B5EF4-FFF2-40B4-BE49-F238E27FC236}">
              <a16:creationId xmlns:a16="http://schemas.microsoft.com/office/drawing/2014/main" id="{00000000-0008-0000-15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5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5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5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5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5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5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5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5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5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5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5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5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5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5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5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5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5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500-00003D000000}"/>
                </a:ext>
              </a:extLst>
            </xdr:cNvPr>
            <xdr:cNvSpPr txBox="1"/>
          </xdr:nvSpPr>
          <xdr:spPr>
            <a:xfrm>
              <a:off x="7216431" y="51028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5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5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5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5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500-00003B000000}"/>
              </a:ext>
            </a:extLst>
          </xdr:cNvPr>
          <xdr:cNvSpPr txBox="1"/>
        </xdr:nvSpPr>
        <xdr:spPr>
          <a:xfrm>
            <a:off x="10002613"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5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5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5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5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5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5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8</xdr:col>
      <xdr:colOff>183064</xdr:colOff>
      <xdr:row>3</xdr:row>
      <xdr:rowOff>142875</xdr:rowOff>
    </xdr:from>
    <xdr:to>
      <xdr:col>10</xdr:col>
      <xdr:colOff>430714</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5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8</xdr:col>
      <xdr:colOff>183063</xdr:colOff>
      <xdr:row>2</xdr:row>
      <xdr:rowOff>152401</xdr:rowOff>
    </xdr:from>
    <xdr:to>
      <xdr:col>10</xdr:col>
      <xdr:colOff>427381</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5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8</xdr:col>
      <xdr:colOff>180975</xdr:colOff>
      <xdr:row>1</xdr:row>
      <xdr:rowOff>171450</xdr:rowOff>
    </xdr:from>
    <xdr:to>
      <xdr:col>10</xdr:col>
      <xdr:colOff>433575</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5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530187</xdr:colOff>
      <xdr:row>5</xdr:row>
      <xdr:rowOff>54353</xdr:rowOff>
    </xdr:to>
    <xdr:grpSp>
      <xdr:nvGrpSpPr>
        <xdr:cNvPr id="45" name="Group 44">
          <a:extLst>
            <a:ext uri="{FF2B5EF4-FFF2-40B4-BE49-F238E27FC236}">
              <a16:creationId xmlns:a16="http://schemas.microsoft.com/office/drawing/2014/main" id="{00000000-0008-0000-16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6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6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6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6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6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6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6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6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6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6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6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6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6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6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6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6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6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6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600-00003E000000}"/>
                </a:ext>
              </a:extLst>
            </xdr:cNvPr>
            <xdr:cNvSpPr txBox="1"/>
          </xdr:nvSpPr>
          <xdr:spPr>
            <a:xfrm>
              <a:off x="7216431" y="672213"/>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600-00003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a:t>
              </a:r>
              <a:r>
                <a:rPr lang="en-US" sz="900" baseline="0"/>
                <a:t> Unit</a:t>
              </a:r>
              <a:endParaRPr lang="en-US" sz="900"/>
            </a:p>
          </xdr:txBody>
        </xdr:sp>
        <xdr:sp macro="" textlink="">
          <xdr:nvSpPr>
            <xdr:cNvPr id="64" name="TextBox 63">
              <a:extLst>
                <a:ext uri="{FF2B5EF4-FFF2-40B4-BE49-F238E27FC236}">
                  <a16:creationId xmlns:a16="http://schemas.microsoft.com/office/drawing/2014/main" id="{00000000-0008-0000-16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6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6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6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6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6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6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6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6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11</xdr:col>
      <xdr:colOff>306889</xdr:colOff>
      <xdr:row>3</xdr:row>
      <xdr:rowOff>142875</xdr:rowOff>
    </xdr:from>
    <xdr:to>
      <xdr:col>13</xdr:col>
      <xdr:colOff>554539</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6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11</xdr:col>
      <xdr:colOff>306888</xdr:colOff>
      <xdr:row>2</xdr:row>
      <xdr:rowOff>152401</xdr:rowOff>
    </xdr:from>
    <xdr:to>
      <xdr:col>13</xdr:col>
      <xdr:colOff>551206</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6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11</xdr:col>
      <xdr:colOff>304800</xdr:colOff>
      <xdr:row>1</xdr:row>
      <xdr:rowOff>171450</xdr:rowOff>
    </xdr:from>
    <xdr:to>
      <xdr:col>13</xdr:col>
      <xdr:colOff>557400</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6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406362</xdr:colOff>
      <xdr:row>5</xdr:row>
      <xdr:rowOff>54353</xdr:rowOff>
    </xdr:to>
    <xdr:grpSp>
      <xdr:nvGrpSpPr>
        <xdr:cNvPr id="45" name="Group 44">
          <a:extLst>
            <a:ext uri="{FF2B5EF4-FFF2-40B4-BE49-F238E27FC236}">
              <a16:creationId xmlns:a16="http://schemas.microsoft.com/office/drawing/2014/main" id="{00000000-0008-0000-1700-00002D000000}"/>
            </a:ext>
          </a:extLst>
        </xdr:cNvPr>
        <xdr:cNvGrpSpPr/>
      </xdr:nvGrpSpPr>
      <xdr:grpSpPr>
        <a:xfrm>
          <a:off x="0" y="0"/>
          <a:ext cx="11550612" cy="1006853"/>
          <a:chOff x="0" y="0"/>
          <a:chExt cx="11550612" cy="1006853"/>
        </a:xfrm>
      </xdr:grpSpPr>
      <xdr:grpSp>
        <xdr:nvGrpSpPr>
          <xdr:cNvPr id="46" name="Group 45">
            <a:extLst>
              <a:ext uri="{FF2B5EF4-FFF2-40B4-BE49-F238E27FC236}">
                <a16:creationId xmlns:a16="http://schemas.microsoft.com/office/drawing/2014/main" id="{00000000-0008-0000-1700-00002E000000}"/>
              </a:ext>
            </a:extLst>
          </xdr:cNvPr>
          <xdr:cNvGrpSpPr/>
        </xdr:nvGrpSpPr>
        <xdr:grpSpPr>
          <a:xfrm>
            <a:off x="1646474" y="0"/>
            <a:ext cx="1591505" cy="664291"/>
            <a:chOff x="978300" y="0"/>
            <a:chExt cx="1491714" cy="663813"/>
          </a:xfrm>
        </xdr:grpSpPr>
        <xdr:sp macro="" textlink="">
          <xdr:nvSpPr>
            <xdr:cNvPr id="114" name="TextBox 113">
              <a:hlinkClick xmlns:r="http://schemas.openxmlformats.org/officeDocument/2006/relationships" r:id="rId1"/>
              <a:extLst>
                <a:ext uri="{FF2B5EF4-FFF2-40B4-BE49-F238E27FC236}">
                  <a16:creationId xmlns:a16="http://schemas.microsoft.com/office/drawing/2014/main" id="{00000000-0008-0000-1700-000072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1700-000073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116" name="TextBox 115">
              <a:extLst>
                <a:ext uri="{FF2B5EF4-FFF2-40B4-BE49-F238E27FC236}">
                  <a16:creationId xmlns:a16="http://schemas.microsoft.com/office/drawing/2014/main" id="{00000000-0008-0000-1700-00007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7" name="Group 46">
            <a:extLst>
              <a:ext uri="{FF2B5EF4-FFF2-40B4-BE49-F238E27FC236}">
                <a16:creationId xmlns:a16="http://schemas.microsoft.com/office/drawing/2014/main" id="{00000000-0008-0000-1700-00002F000000}"/>
              </a:ext>
            </a:extLst>
          </xdr:cNvPr>
          <xdr:cNvGrpSpPr/>
        </xdr:nvGrpSpPr>
        <xdr:grpSpPr>
          <a:xfrm>
            <a:off x="3302711" y="0"/>
            <a:ext cx="1584244" cy="662238"/>
            <a:chOff x="2530688" y="0"/>
            <a:chExt cx="1484909" cy="663813"/>
          </a:xfrm>
        </xdr:grpSpPr>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1700-00004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2" name="TextBox 111">
              <a:hlinkClick xmlns:r="http://schemas.openxmlformats.org/officeDocument/2006/relationships" r:id="rId4"/>
              <a:extLst>
                <a:ext uri="{FF2B5EF4-FFF2-40B4-BE49-F238E27FC236}">
                  <a16:creationId xmlns:a16="http://schemas.microsoft.com/office/drawing/2014/main" id="{00000000-0008-0000-1700-000070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113" name="TextBox 112">
              <a:extLst>
                <a:ext uri="{FF2B5EF4-FFF2-40B4-BE49-F238E27FC236}">
                  <a16:creationId xmlns:a16="http://schemas.microsoft.com/office/drawing/2014/main" id="{00000000-0008-0000-1700-000071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8" name="Group 47">
            <a:extLst>
              <a:ext uri="{FF2B5EF4-FFF2-40B4-BE49-F238E27FC236}">
                <a16:creationId xmlns:a16="http://schemas.microsoft.com/office/drawing/2014/main" id="{00000000-0008-0000-1700-000030000000}"/>
              </a:ext>
            </a:extLst>
          </xdr:cNvPr>
          <xdr:cNvGrpSpPr/>
        </xdr:nvGrpSpPr>
        <xdr:grpSpPr>
          <a:xfrm>
            <a:off x="4954554" y="0"/>
            <a:ext cx="1562560" cy="662238"/>
            <a:chOff x="4078956" y="0"/>
            <a:chExt cx="1464584" cy="663813"/>
          </a:xfrm>
        </xdr:grpSpPr>
        <xdr:sp macro="" textlink="">
          <xdr:nvSpPr>
            <xdr:cNvPr id="69" name="TextBox 68">
              <a:hlinkClick xmlns:r="http://schemas.openxmlformats.org/officeDocument/2006/relationships" r:id="rId5"/>
              <a:extLst>
                <a:ext uri="{FF2B5EF4-FFF2-40B4-BE49-F238E27FC236}">
                  <a16:creationId xmlns:a16="http://schemas.microsoft.com/office/drawing/2014/main" id="{00000000-0008-0000-1700-00004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0" name="TextBox 69">
              <a:hlinkClick xmlns:r="http://schemas.openxmlformats.org/officeDocument/2006/relationships" r:id="rId6"/>
              <a:extLst>
                <a:ext uri="{FF2B5EF4-FFF2-40B4-BE49-F238E27FC236}">
                  <a16:creationId xmlns:a16="http://schemas.microsoft.com/office/drawing/2014/main" id="{00000000-0008-0000-1700-00004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00000000-0008-0000-1700-00004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1700-000031000000}"/>
              </a:ext>
            </a:extLst>
          </xdr:cNvPr>
          <xdr:cNvGrpSpPr/>
        </xdr:nvGrpSpPr>
        <xdr:grpSpPr>
          <a:xfrm>
            <a:off x="6635513" y="0"/>
            <a:ext cx="1584243" cy="662238"/>
            <a:chOff x="5654517" y="0"/>
            <a:chExt cx="1484908" cy="663813"/>
          </a:xfrm>
        </xdr:grpSpPr>
        <xdr:sp macro="" textlink="">
          <xdr:nvSpPr>
            <xdr:cNvPr id="66" name="TextBox 65">
              <a:hlinkClick xmlns:r="http://schemas.openxmlformats.org/officeDocument/2006/relationships" r:id="rId7"/>
              <a:extLst>
                <a:ext uri="{FF2B5EF4-FFF2-40B4-BE49-F238E27FC236}">
                  <a16:creationId xmlns:a16="http://schemas.microsoft.com/office/drawing/2014/main" id="{00000000-0008-0000-1700-00004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7" name="TextBox 66">
              <a:hlinkClick xmlns:r="http://schemas.openxmlformats.org/officeDocument/2006/relationships" r:id="rId8"/>
              <a:extLst>
                <a:ext uri="{FF2B5EF4-FFF2-40B4-BE49-F238E27FC236}">
                  <a16:creationId xmlns:a16="http://schemas.microsoft.com/office/drawing/2014/main" id="{00000000-0008-0000-1700-00004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8" name="TextBox 67">
              <a:extLst>
                <a:ext uri="{FF2B5EF4-FFF2-40B4-BE49-F238E27FC236}">
                  <a16:creationId xmlns:a16="http://schemas.microsoft.com/office/drawing/2014/main" id="{00000000-0008-0000-1700-00004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0" name="Group 49">
            <a:extLst>
              <a:ext uri="{FF2B5EF4-FFF2-40B4-BE49-F238E27FC236}">
                <a16:creationId xmlns:a16="http://schemas.microsoft.com/office/drawing/2014/main" id="{00000000-0008-0000-1700-000032000000}"/>
              </a:ext>
            </a:extLst>
          </xdr:cNvPr>
          <xdr:cNvGrpSpPr/>
        </xdr:nvGrpSpPr>
        <xdr:grpSpPr>
          <a:xfrm>
            <a:off x="8301914" y="0"/>
            <a:ext cx="1584243" cy="981336"/>
            <a:chOff x="7216431" y="0"/>
            <a:chExt cx="1484908" cy="978138"/>
          </a:xfrm>
        </xdr:grpSpPr>
        <xdr:sp macro="" textlink="">
          <xdr:nvSpPr>
            <xdr:cNvPr id="61" name="TextBox 60">
              <a:hlinkClick xmlns:r="http://schemas.openxmlformats.org/officeDocument/2006/relationships" r:id="rId9"/>
              <a:extLst>
                <a:ext uri="{FF2B5EF4-FFF2-40B4-BE49-F238E27FC236}">
                  <a16:creationId xmlns:a16="http://schemas.microsoft.com/office/drawing/2014/main" id="{00000000-0008-0000-1700-00003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2" name="TextBox 61">
              <a:hlinkClick xmlns:r="http://schemas.openxmlformats.org/officeDocument/2006/relationships" r:id="rId10"/>
              <a:extLst>
                <a:ext uri="{FF2B5EF4-FFF2-40B4-BE49-F238E27FC236}">
                  <a16:creationId xmlns:a16="http://schemas.microsoft.com/office/drawing/2014/main" id="{00000000-0008-0000-1700-00003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3" name="TextBox 62">
              <a:hlinkClick xmlns:r="http://schemas.openxmlformats.org/officeDocument/2006/relationships" r:id="rId11"/>
              <a:extLst>
                <a:ext uri="{FF2B5EF4-FFF2-40B4-BE49-F238E27FC236}">
                  <a16:creationId xmlns:a16="http://schemas.microsoft.com/office/drawing/2014/main" id="{00000000-0008-0000-1700-00003F000000}"/>
                </a:ext>
              </a:extLst>
            </xdr:cNvPr>
            <xdr:cNvSpPr txBox="1"/>
          </xdr:nvSpPr>
          <xdr:spPr>
            <a:xfrm>
              <a:off x="7216431" y="83413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4" name="TextBox 63">
              <a:extLst>
                <a:ext uri="{FF2B5EF4-FFF2-40B4-BE49-F238E27FC236}">
                  <a16:creationId xmlns:a16="http://schemas.microsoft.com/office/drawing/2014/main" id="{00000000-0008-0000-1700-00004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5" name="TextBox 64">
              <a:hlinkClick xmlns:r="http://schemas.openxmlformats.org/officeDocument/2006/relationships" r:id="rId12"/>
              <a:extLst>
                <a:ext uri="{FF2B5EF4-FFF2-40B4-BE49-F238E27FC236}">
                  <a16:creationId xmlns:a16="http://schemas.microsoft.com/office/drawing/2014/main" id="{00000000-0008-0000-1700-00004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9" name="TextBox 58">
            <a:extLst>
              <a:ext uri="{FF2B5EF4-FFF2-40B4-BE49-F238E27FC236}">
                <a16:creationId xmlns:a16="http://schemas.microsoft.com/office/drawing/2014/main" id="{00000000-0008-0000-1700-00003B000000}"/>
              </a:ext>
            </a:extLst>
          </xdr:cNvPr>
          <xdr:cNvSpPr txBox="1"/>
        </xdr:nvSpPr>
        <xdr:spPr>
          <a:xfrm>
            <a:off x="1000261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2" name="Group 51">
            <a:extLst>
              <a:ext uri="{FF2B5EF4-FFF2-40B4-BE49-F238E27FC236}">
                <a16:creationId xmlns:a16="http://schemas.microsoft.com/office/drawing/2014/main" id="{00000000-0008-0000-1700-000034000000}"/>
              </a:ext>
            </a:extLst>
          </xdr:cNvPr>
          <xdr:cNvGrpSpPr/>
        </xdr:nvGrpSpPr>
        <xdr:grpSpPr>
          <a:xfrm>
            <a:off x="0" y="0"/>
            <a:ext cx="1584245" cy="1006853"/>
            <a:chOff x="0" y="0"/>
            <a:chExt cx="1584245" cy="1006853"/>
          </a:xfrm>
        </xdr:grpSpPr>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700-00003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700-000036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5" name="TextBox 54">
              <a:extLst>
                <a:ext uri="{FF2B5EF4-FFF2-40B4-BE49-F238E27FC236}">
                  <a16:creationId xmlns:a16="http://schemas.microsoft.com/office/drawing/2014/main" id="{00000000-0008-0000-1700-00003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1700-00003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1700-000039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8</xdr:col>
      <xdr:colOff>183064</xdr:colOff>
      <xdr:row>3</xdr:row>
      <xdr:rowOff>142875</xdr:rowOff>
    </xdr:from>
    <xdr:to>
      <xdr:col>10</xdr:col>
      <xdr:colOff>430714</xdr:colOff>
      <xdr:row>4</xdr:row>
      <xdr:rowOff>104774</xdr:rowOff>
    </xdr:to>
    <xdr:sp macro="" textlink="">
      <xdr:nvSpPr>
        <xdr:cNvPr id="35" name="TextBox 34">
          <a:hlinkClick xmlns:r="http://schemas.openxmlformats.org/officeDocument/2006/relationships" r:id="rId17"/>
          <a:extLst>
            <a:ext uri="{FF2B5EF4-FFF2-40B4-BE49-F238E27FC236}">
              <a16:creationId xmlns:a16="http://schemas.microsoft.com/office/drawing/2014/main" id="{00000000-0008-0000-1700-000023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8</xdr:col>
      <xdr:colOff>183063</xdr:colOff>
      <xdr:row>2</xdr:row>
      <xdr:rowOff>152401</xdr:rowOff>
    </xdr:from>
    <xdr:to>
      <xdr:col>10</xdr:col>
      <xdr:colOff>427381</xdr:colOff>
      <xdr:row>3</xdr:row>
      <xdr:rowOff>114300</xdr:rowOff>
    </xdr:to>
    <xdr:sp macro="" textlink="">
      <xdr:nvSpPr>
        <xdr:cNvPr id="36" name="TextBox 35">
          <a:hlinkClick xmlns:r="http://schemas.openxmlformats.org/officeDocument/2006/relationships" r:id="rId18"/>
          <a:extLst>
            <a:ext uri="{FF2B5EF4-FFF2-40B4-BE49-F238E27FC236}">
              <a16:creationId xmlns:a16="http://schemas.microsoft.com/office/drawing/2014/main" id="{00000000-0008-0000-1700-000024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8</xdr:col>
      <xdr:colOff>180975</xdr:colOff>
      <xdr:row>1</xdr:row>
      <xdr:rowOff>171450</xdr:rowOff>
    </xdr:from>
    <xdr:to>
      <xdr:col>10</xdr:col>
      <xdr:colOff>433575</xdr:colOff>
      <xdr:row>2</xdr:row>
      <xdr:rowOff>123825</xdr:rowOff>
    </xdr:to>
    <xdr:sp macro="" textlink="">
      <xdr:nvSpPr>
        <xdr:cNvPr id="37" name="TextBox 36">
          <a:hlinkClick xmlns:r="http://schemas.openxmlformats.org/officeDocument/2006/relationships" r:id="rId19"/>
          <a:extLst>
            <a:ext uri="{FF2B5EF4-FFF2-40B4-BE49-F238E27FC236}">
              <a16:creationId xmlns:a16="http://schemas.microsoft.com/office/drawing/2014/main" id="{00000000-0008-0000-1700-000025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601859</xdr:colOff>
      <xdr:row>7</xdr:row>
      <xdr:rowOff>134475</xdr:rowOff>
    </xdr:to>
    <xdr:grpSp>
      <xdr:nvGrpSpPr>
        <xdr:cNvPr id="73" name="Group 72">
          <a:extLst>
            <a:ext uri="{FF2B5EF4-FFF2-40B4-BE49-F238E27FC236}">
              <a16:creationId xmlns:a16="http://schemas.microsoft.com/office/drawing/2014/main" id="{00000000-0008-0000-1800-000049000000}"/>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00000000-0008-0000-1800-00004A000000}"/>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00000000-0008-0000-1800-00006F000000}"/>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4" name="TextBox 123">
              <a:hlinkClick xmlns:r="http://schemas.openxmlformats.org/officeDocument/2006/relationships" r:id="rId2"/>
              <a:extLst>
                <a:ext uri="{FF2B5EF4-FFF2-40B4-BE49-F238E27FC236}">
                  <a16:creationId xmlns:a16="http://schemas.microsoft.com/office/drawing/2014/main" id="{00000000-0008-0000-1800-00007C00000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5" name="TextBox 124">
              <a:hlinkClick xmlns:r="http://schemas.openxmlformats.org/officeDocument/2006/relationships" r:id="rId3"/>
              <a:extLst>
                <a:ext uri="{FF2B5EF4-FFF2-40B4-BE49-F238E27FC236}">
                  <a16:creationId xmlns:a16="http://schemas.microsoft.com/office/drawing/2014/main" id="{00000000-0008-0000-1800-00007D000000}"/>
                </a:ext>
              </a:extLst>
            </xdr:cNvPr>
            <xdr:cNvSpPr txBox="1"/>
          </xdr:nvSpPr>
          <xdr:spPr>
            <a:xfrm>
              <a:off x="7213444"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6" name="TextBox 125">
              <a:extLst>
                <a:ext uri="{FF2B5EF4-FFF2-40B4-BE49-F238E27FC236}">
                  <a16:creationId xmlns:a16="http://schemas.microsoft.com/office/drawing/2014/main" id="{00000000-0008-0000-1800-00007E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7" name="TextBox 126">
              <a:hlinkClick xmlns:r="http://schemas.openxmlformats.org/officeDocument/2006/relationships" r:id="rId4"/>
              <a:extLst>
                <a:ext uri="{FF2B5EF4-FFF2-40B4-BE49-F238E27FC236}">
                  <a16:creationId xmlns:a16="http://schemas.microsoft.com/office/drawing/2014/main" id="{00000000-0008-0000-1800-00007F000000}"/>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00000000-0008-0000-18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18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00000000-0008-0000-18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00000000-0008-0000-18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00000000-0008-0000-1800-00006D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18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18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18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00000000-0008-0000-18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18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18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00000000-0008-0000-18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00000000-0008-0000-18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18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18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00000000-0008-0000-18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00000000-0008-0000-18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18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18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00000000-0008-0000-18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00000000-0008-0000-18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00000000-0008-0000-18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18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00000000-0008-0000-18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18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00000000-0008-0000-1800-000059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00000000-0008-0000-18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18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00000000-0008-0000-18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18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00000000-0008-0000-18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00000000-0008-0000-18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18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00000000-0008-0000-18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00000000-0008-0000-18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1800-00005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163709</xdr:colOff>
      <xdr:row>5</xdr:row>
      <xdr:rowOff>54353</xdr:rowOff>
    </xdr:to>
    <xdr:grpSp>
      <xdr:nvGrpSpPr>
        <xdr:cNvPr id="75" name="Group 74">
          <a:extLst>
            <a:ext uri="{FF2B5EF4-FFF2-40B4-BE49-F238E27FC236}">
              <a16:creationId xmlns:a16="http://schemas.microsoft.com/office/drawing/2014/main" id="{00000000-0008-0000-19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19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1"/>
              <a:extLst>
                <a:ext uri="{FF2B5EF4-FFF2-40B4-BE49-F238E27FC236}">
                  <a16:creationId xmlns:a16="http://schemas.microsoft.com/office/drawing/2014/main" id="{00000000-0008-0000-19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2"/>
              <a:extLst>
                <a:ext uri="{FF2B5EF4-FFF2-40B4-BE49-F238E27FC236}">
                  <a16:creationId xmlns:a16="http://schemas.microsoft.com/office/drawing/2014/main" id="{00000000-0008-0000-19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3"/>
              <a:extLst>
                <a:ext uri="{FF2B5EF4-FFF2-40B4-BE49-F238E27FC236}">
                  <a16:creationId xmlns:a16="http://schemas.microsoft.com/office/drawing/2014/main" id="{00000000-0008-0000-1900-00006D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19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19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4"/>
              <a:extLst>
                <a:ext uri="{FF2B5EF4-FFF2-40B4-BE49-F238E27FC236}">
                  <a16:creationId xmlns:a16="http://schemas.microsoft.com/office/drawing/2014/main" id="{00000000-0008-0000-19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5"/>
              <a:extLst>
                <a:ext uri="{FF2B5EF4-FFF2-40B4-BE49-F238E27FC236}">
                  <a16:creationId xmlns:a16="http://schemas.microsoft.com/office/drawing/2014/main" id="{00000000-0008-0000-19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19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19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6"/>
              <a:extLst>
                <a:ext uri="{FF2B5EF4-FFF2-40B4-BE49-F238E27FC236}">
                  <a16:creationId xmlns:a16="http://schemas.microsoft.com/office/drawing/2014/main" id="{00000000-0008-0000-19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7"/>
              <a:extLst>
                <a:ext uri="{FF2B5EF4-FFF2-40B4-BE49-F238E27FC236}">
                  <a16:creationId xmlns:a16="http://schemas.microsoft.com/office/drawing/2014/main" id="{00000000-0008-0000-19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19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19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8"/>
              <a:extLst>
                <a:ext uri="{FF2B5EF4-FFF2-40B4-BE49-F238E27FC236}">
                  <a16:creationId xmlns:a16="http://schemas.microsoft.com/office/drawing/2014/main" id="{00000000-0008-0000-19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9"/>
              <a:extLst>
                <a:ext uri="{FF2B5EF4-FFF2-40B4-BE49-F238E27FC236}">
                  <a16:creationId xmlns:a16="http://schemas.microsoft.com/office/drawing/2014/main" id="{00000000-0008-0000-19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19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19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0"/>
              <a:extLst>
                <a:ext uri="{FF2B5EF4-FFF2-40B4-BE49-F238E27FC236}">
                  <a16:creationId xmlns:a16="http://schemas.microsoft.com/office/drawing/2014/main" id="{00000000-0008-0000-19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1"/>
              <a:extLst>
                <a:ext uri="{FF2B5EF4-FFF2-40B4-BE49-F238E27FC236}">
                  <a16:creationId xmlns:a16="http://schemas.microsoft.com/office/drawing/2014/main" id="{00000000-0008-0000-19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2"/>
              <a:extLst>
                <a:ext uri="{FF2B5EF4-FFF2-40B4-BE49-F238E27FC236}">
                  <a16:creationId xmlns:a16="http://schemas.microsoft.com/office/drawing/2014/main" id="{00000000-0008-0000-19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19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3"/>
              <a:extLst>
                <a:ext uri="{FF2B5EF4-FFF2-40B4-BE49-F238E27FC236}">
                  <a16:creationId xmlns:a16="http://schemas.microsoft.com/office/drawing/2014/main" id="{00000000-0008-0000-19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19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4"/>
              <a:extLst>
                <a:ext uri="{FF2B5EF4-FFF2-40B4-BE49-F238E27FC236}">
                  <a16:creationId xmlns:a16="http://schemas.microsoft.com/office/drawing/2014/main" id="{00000000-0008-0000-1900-000059000000}"/>
                </a:ext>
              </a:extLst>
            </xdr:cNvPr>
            <xdr:cNvSpPr txBox="1"/>
          </xdr:nvSpPr>
          <xdr:spPr>
            <a:xfrm>
              <a:off x="8776629" y="351084"/>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5"/>
              <a:extLst>
                <a:ext uri="{FF2B5EF4-FFF2-40B4-BE49-F238E27FC236}">
                  <a16:creationId xmlns:a16="http://schemas.microsoft.com/office/drawing/2014/main" id="{00000000-0008-0000-19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19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16"/>
              <a:extLst>
                <a:ext uri="{FF2B5EF4-FFF2-40B4-BE49-F238E27FC236}">
                  <a16:creationId xmlns:a16="http://schemas.microsoft.com/office/drawing/2014/main" id="{00000000-0008-0000-19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19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17"/>
              <a:extLst>
                <a:ext uri="{FF2B5EF4-FFF2-40B4-BE49-F238E27FC236}">
                  <a16:creationId xmlns:a16="http://schemas.microsoft.com/office/drawing/2014/main" id="{00000000-0008-0000-19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18"/>
              <a:extLst>
                <a:ext uri="{FF2B5EF4-FFF2-40B4-BE49-F238E27FC236}">
                  <a16:creationId xmlns:a16="http://schemas.microsoft.com/office/drawing/2014/main" id="{00000000-0008-0000-19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19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19"/>
              <a:extLst>
                <a:ext uri="{FF2B5EF4-FFF2-40B4-BE49-F238E27FC236}">
                  <a16:creationId xmlns:a16="http://schemas.microsoft.com/office/drawing/2014/main" id="{00000000-0008-0000-19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0"/>
              <a:extLst>
                <a:ext uri="{FF2B5EF4-FFF2-40B4-BE49-F238E27FC236}">
                  <a16:creationId xmlns:a16="http://schemas.microsoft.com/office/drawing/2014/main" id="{00000000-0008-0000-19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1900-000053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238125</xdr:rowOff>
        </xdr:from>
        <xdr:to>
          <xdr:col>1</xdr:col>
          <xdr:colOff>0</xdr:colOff>
          <xdr:row>2</xdr:row>
          <xdr:rowOff>104775</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1A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238125</xdr:rowOff>
        </xdr:from>
        <xdr:to>
          <xdr:col>1</xdr:col>
          <xdr:colOff>0</xdr:colOff>
          <xdr:row>8</xdr:row>
          <xdr:rowOff>104775</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1A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238125</xdr:rowOff>
        </xdr:from>
        <xdr:to>
          <xdr:col>1</xdr:col>
          <xdr:colOff>0</xdr:colOff>
          <xdr:row>13</xdr:row>
          <xdr:rowOff>104775</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1A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238125</xdr:rowOff>
        </xdr:from>
        <xdr:to>
          <xdr:col>1</xdr:col>
          <xdr:colOff>0</xdr:colOff>
          <xdr:row>19</xdr:row>
          <xdr:rowOff>104775</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1A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238125</xdr:rowOff>
        </xdr:from>
        <xdr:to>
          <xdr:col>1</xdr:col>
          <xdr:colOff>0</xdr:colOff>
          <xdr:row>21</xdr:row>
          <xdr:rowOff>104775</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1A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238125</xdr:rowOff>
        </xdr:from>
        <xdr:to>
          <xdr:col>1</xdr:col>
          <xdr:colOff>0</xdr:colOff>
          <xdr:row>26</xdr:row>
          <xdr:rowOff>104775</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1A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238125</xdr:rowOff>
        </xdr:from>
        <xdr:to>
          <xdr:col>1</xdr:col>
          <xdr:colOff>0</xdr:colOff>
          <xdr:row>32</xdr:row>
          <xdr:rowOff>104775</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1A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238125</xdr:rowOff>
        </xdr:from>
        <xdr:to>
          <xdr:col>1</xdr:col>
          <xdr:colOff>0</xdr:colOff>
          <xdr:row>37</xdr:row>
          <xdr:rowOff>104775</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1A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40</xdr:row>
          <xdr:rowOff>238125</xdr:rowOff>
        </xdr:from>
        <xdr:to>
          <xdr:col>1</xdr:col>
          <xdr:colOff>0</xdr:colOff>
          <xdr:row>42</xdr:row>
          <xdr:rowOff>104775</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1A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238125</xdr:rowOff>
        </xdr:from>
        <xdr:to>
          <xdr:col>1</xdr:col>
          <xdr:colOff>0</xdr:colOff>
          <xdr:row>45</xdr:row>
          <xdr:rowOff>104775</xdr:rowOff>
        </xdr:to>
        <xdr:sp macro="" textlink="">
          <xdr:nvSpPr>
            <xdr:cNvPr id="68639" name="Check Box 31" hidden="1">
              <a:extLst>
                <a:ext uri="{63B3BB69-23CF-44E3-9099-C40C66FF867C}">
                  <a14:compatExt spid="_x0000_s68639"/>
                </a:ext>
                <a:ext uri="{FF2B5EF4-FFF2-40B4-BE49-F238E27FC236}">
                  <a16:creationId xmlns:a16="http://schemas.microsoft.com/office/drawing/2014/main" id="{00000000-0008-0000-1A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238125</xdr:rowOff>
        </xdr:from>
        <xdr:to>
          <xdr:col>1</xdr:col>
          <xdr:colOff>0</xdr:colOff>
          <xdr:row>55</xdr:row>
          <xdr:rowOff>104775</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1A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63</xdr:row>
          <xdr:rowOff>238125</xdr:rowOff>
        </xdr:from>
        <xdr:to>
          <xdr:col>1</xdr:col>
          <xdr:colOff>0</xdr:colOff>
          <xdr:row>65</xdr:row>
          <xdr:rowOff>104775</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1A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68</xdr:row>
          <xdr:rowOff>238125</xdr:rowOff>
        </xdr:from>
        <xdr:to>
          <xdr:col>1</xdr:col>
          <xdr:colOff>0</xdr:colOff>
          <xdr:row>70</xdr:row>
          <xdr:rowOff>104775</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1A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5</xdr:col>
      <xdr:colOff>304800</xdr:colOff>
      <xdr:row>7</xdr:row>
      <xdr:rowOff>123823</xdr:rowOff>
    </xdr:from>
    <xdr:to>
      <xdr:col>12</xdr:col>
      <xdr:colOff>533400</xdr:colOff>
      <xdr:row>49</xdr:row>
      <xdr:rowOff>161925</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6905625" y="1457323"/>
          <a:ext cx="4495800" cy="8124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b="1"/>
            <a:t>CALCULATOR USAGE</a:t>
          </a:r>
        </a:p>
        <a:p>
          <a:endParaRPr lang="en-CA" b="1"/>
        </a:p>
        <a:p>
          <a:r>
            <a:rPr lang="en-CA"/>
            <a:t>If a classification is funded by more than one funding source, each funder must be reported on a separate line in the applicable schedule (N1 or B1).</a:t>
          </a:r>
        </a:p>
        <a:p>
          <a:endParaRPr lang="en-CA"/>
        </a:p>
        <a:p>
          <a:r>
            <a:rPr lang="en-CA"/>
            <a:t>In some cases, funding agreements or service contracts clearly state how hours are split between funders. When this information is available, agencies should report the hours according to those agreements and do not need to use the calculator.</a:t>
          </a:r>
        </a:p>
        <a:p>
          <a:endParaRPr lang="en-CA"/>
        </a:p>
        <a:p>
          <a:r>
            <a:rPr lang="en-CA" b="1"/>
            <a:t>If a classification is funded by more than one funder and the exact split of hours is not known, the Funder Hours Calculator must be used</a:t>
          </a:r>
          <a:r>
            <a:rPr lang="en-CA"/>
            <a:t>. The calculator estimates how hours should be split between funders per each reported classification, using the funding information already provided on the Home Schedule.</a:t>
          </a:r>
        </a:p>
        <a:p>
          <a:endParaRPr lang="en-CA"/>
        </a:p>
        <a:p>
          <a:r>
            <a:rPr lang="en-CA" b="1"/>
            <a:t>HOW IT WORKS</a:t>
          </a:r>
        </a:p>
        <a:p>
          <a:endParaRPr lang="en-CA" b="1"/>
        </a:p>
        <a:p>
          <a:r>
            <a:rPr lang="en-CA"/>
            <a:t>The calculator compares the funding amounts for each selected funder on the Home Schedule and determines each funder’s share of funding. It then uses these shares to divide the total hours worked by the classification across the selected funders.</a:t>
          </a:r>
        </a:p>
        <a:p>
          <a:endParaRPr lang="en-CA"/>
        </a:p>
        <a:p>
          <a:r>
            <a:rPr lang="en-CA"/>
            <a:t>To use the calculator, enter the total number of hours worked and select the applicable funders. The calculator automatically calculates the split of hours for each funder.</a:t>
          </a:r>
        </a:p>
        <a:p>
          <a:endParaRPr lang="en-CA" sz="1100" baseline="0"/>
        </a:p>
        <a:p>
          <a:r>
            <a:rPr lang="en-CA" sz="1100" b="1" baseline="0">
              <a:latin typeface="Calibri" panose="020F0502020204030204" pitchFamily="34" charset="0"/>
              <a:cs typeface="Calibri" panose="020F0502020204030204" pitchFamily="34" charset="0"/>
            </a:rPr>
            <a:t>INSTRUCTIONS</a:t>
          </a:r>
        </a:p>
        <a:p>
          <a:endParaRPr lang="en-CA" sz="1100" b="1" baseline="0"/>
        </a:p>
        <a:p>
          <a:r>
            <a:rPr lang="en-CA" sz="1100" b="0" baseline="0"/>
            <a:t>1. Indicate the total number of hours worked by the classification in the green cell</a:t>
          </a:r>
        </a:p>
        <a:p>
          <a:r>
            <a:rPr lang="en-CA" sz="1100" b="0" baseline="0"/>
            <a:t>2. Select the applicable funders using the drop-down menu (B19:B23).</a:t>
          </a:r>
        </a:p>
        <a:p>
          <a:r>
            <a:rPr lang="en-CA" sz="1100" b="0" baseline="0"/>
            <a:t>3. Review the calculated split hours.</a:t>
          </a:r>
        </a:p>
        <a:p>
          <a:r>
            <a:rPr lang="en-CA" sz="1100" b="0" baseline="0"/>
            <a:t>4. Copy and paste the split hours into the relevant schedule (N1 or B1), reporting the classification on separate lines for each funder.</a:t>
          </a:r>
        </a:p>
        <a:p>
          <a:endParaRPr lang="en-CA" sz="1100" b="0" baseline="0"/>
        </a:p>
        <a:p>
          <a:r>
            <a:rPr lang="en-CA" sz="1100" b="1" u="sng" baseline="0">
              <a:solidFill>
                <a:schemeClr val="accent6">
                  <a:lumMod val="75000"/>
                </a:schemeClr>
              </a:solidFill>
            </a:rPr>
            <a:t>EXAMPLE</a:t>
          </a:r>
        </a:p>
        <a:p>
          <a:endParaRPr lang="en-CA" sz="1100" b="1" u="sng" baseline="0">
            <a:solidFill>
              <a:schemeClr val="accent6"/>
            </a:solidFill>
          </a:endParaRPr>
        </a:p>
        <a:p>
          <a:r>
            <a:rPr lang="en-CA"/>
            <a:t>An Adult, Youth and/or Child Worker is funded by both the Ministry of Children and Family Development (MCFD) and Community Living BC (CLBC), with 1820 total hours worked and no known hours split between funders. The agency enters the total hours and selects both funders in the calculator, which applies funding ratios based on</a:t>
          </a:r>
          <a:r>
            <a:rPr lang="en-CA" baseline="0"/>
            <a:t> funding</a:t>
          </a:r>
          <a:r>
            <a:rPr lang="en-CA"/>
            <a:t> amounts from the Home Schedule. If CLBC represents 78.6% of funding and MCFD 21.4%, the hours are split into 1430 hours for CLBC and 390 hours for MCFD and reported on separate lines in the relevant schedule.</a:t>
          </a:r>
          <a:endParaRPr lang="en-CA" sz="1100" b="0" baseline="0"/>
        </a:p>
      </xdr:txBody>
    </xdr:sp>
    <xdr:clientData/>
  </xdr:twoCellAnchor>
  <xdr:twoCellAnchor>
    <xdr:from>
      <xdr:col>1</xdr:col>
      <xdr:colOff>1076325</xdr:colOff>
      <xdr:row>0</xdr:row>
      <xdr:rowOff>0</xdr:rowOff>
    </xdr:from>
    <xdr:to>
      <xdr:col>1</xdr:col>
      <xdr:colOff>2623820</xdr:colOff>
      <xdr:row>1</xdr:row>
      <xdr:rowOff>169545</xdr:rowOff>
    </xdr:to>
    <xdr:sp macro="" textlink="">
      <xdr:nvSpPr>
        <xdr:cNvPr id="3" name="TextBox 120">
          <a:extLst>
            <a:ext uri="{FF2B5EF4-FFF2-40B4-BE49-F238E27FC236}">
              <a16:creationId xmlns:a16="http://schemas.microsoft.com/office/drawing/2014/main" id="{00000000-0008-0000-1B00-000003000000}"/>
            </a:ext>
          </a:extLst>
        </xdr:cNvPr>
        <xdr:cNvSpPr txBox="1"/>
      </xdr:nvSpPr>
      <xdr:spPr>
        <a:xfrm>
          <a:off x="1685925" y="0"/>
          <a:ext cx="1547495"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Non-Union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2724150</xdr:colOff>
      <xdr:row>0</xdr:row>
      <xdr:rowOff>0</xdr:rowOff>
    </xdr:from>
    <xdr:to>
      <xdr:col>2</xdr:col>
      <xdr:colOff>1176020</xdr:colOff>
      <xdr:row>1</xdr:row>
      <xdr:rowOff>168275</xdr:rowOff>
    </xdr:to>
    <xdr:sp macro="" textlink="">
      <xdr:nvSpPr>
        <xdr:cNvPr id="4" name="TextBox 116">
          <a:extLst>
            <a:ext uri="{FF2B5EF4-FFF2-40B4-BE49-F238E27FC236}">
              <a16:creationId xmlns:a16="http://schemas.microsoft.com/office/drawing/2014/main" id="{00000000-0008-0000-1B00-000004000000}"/>
            </a:ext>
          </a:extLst>
        </xdr:cNvPr>
        <xdr:cNvSpPr txBox="1"/>
      </xdr:nvSpPr>
      <xdr:spPr>
        <a:xfrm>
          <a:off x="3333750" y="0"/>
          <a:ext cx="154749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Management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2</xdr:col>
      <xdr:colOff>1219200</xdr:colOff>
      <xdr:row>0</xdr:row>
      <xdr:rowOff>0</xdr:rowOff>
    </xdr:from>
    <xdr:to>
      <xdr:col>4</xdr:col>
      <xdr:colOff>671195</xdr:colOff>
      <xdr:row>1</xdr:row>
      <xdr:rowOff>168275</xdr:rowOff>
    </xdr:to>
    <xdr:sp macro="" textlink="">
      <xdr:nvSpPr>
        <xdr:cNvPr id="5" name="TextBox 113">
          <a:extLst>
            <a:ext uri="{FF2B5EF4-FFF2-40B4-BE49-F238E27FC236}">
              <a16:creationId xmlns:a16="http://schemas.microsoft.com/office/drawing/2014/main" id="{00000000-0008-0000-1B00-000005000000}"/>
            </a:ext>
          </a:extLst>
        </xdr:cNvPr>
        <xdr:cNvSpPr txBox="1"/>
      </xdr:nvSpPr>
      <xdr:spPr>
        <a:xfrm>
          <a:off x="4924425" y="0"/>
          <a:ext cx="154749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Bargaining Unit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66675</xdr:colOff>
      <xdr:row>0</xdr:row>
      <xdr:rowOff>0</xdr:rowOff>
    </xdr:from>
    <xdr:to>
      <xdr:col>7</xdr:col>
      <xdr:colOff>394970</xdr:colOff>
      <xdr:row>1</xdr:row>
      <xdr:rowOff>168275</xdr:rowOff>
    </xdr:to>
    <xdr:sp macro="" textlink="">
      <xdr:nvSpPr>
        <xdr:cNvPr id="6" name="TextBox 70">
          <a:extLst>
            <a:ext uri="{FF2B5EF4-FFF2-40B4-BE49-F238E27FC236}">
              <a16:creationId xmlns:a16="http://schemas.microsoft.com/office/drawing/2014/main" id="{00000000-0008-0000-1B00-000006000000}"/>
            </a:ext>
          </a:extLst>
        </xdr:cNvPr>
        <xdr:cNvSpPr txBox="1"/>
      </xdr:nvSpPr>
      <xdr:spPr>
        <a:xfrm>
          <a:off x="6667500" y="0"/>
          <a:ext cx="1547495"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Summary</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514350</xdr:colOff>
      <xdr:row>0</xdr:row>
      <xdr:rowOff>0</xdr:rowOff>
    </xdr:from>
    <xdr:to>
      <xdr:col>10</xdr:col>
      <xdr:colOff>233045</xdr:colOff>
      <xdr:row>1</xdr:row>
      <xdr:rowOff>170180</xdr:rowOff>
    </xdr:to>
    <xdr:sp macro="" textlink="">
      <xdr:nvSpPr>
        <xdr:cNvPr id="7" name="TextBox 66">
          <a:extLst>
            <a:ext uri="{FF2B5EF4-FFF2-40B4-BE49-F238E27FC236}">
              <a16:creationId xmlns:a16="http://schemas.microsoft.com/office/drawing/2014/main" id="{00000000-0008-0000-1B00-000007000000}"/>
            </a:ext>
          </a:extLst>
        </xdr:cNvPr>
        <xdr:cNvSpPr txBox="1"/>
      </xdr:nvSpPr>
      <xdr:spPr>
        <a:xfrm>
          <a:off x="8334375" y="0"/>
          <a:ext cx="1547495" cy="360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Termination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342900</xdr:colOff>
      <xdr:row>0</xdr:row>
      <xdr:rowOff>0</xdr:rowOff>
    </xdr:from>
    <xdr:to>
      <xdr:col>13</xdr:col>
      <xdr:colOff>61595</xdr:colOff>
      <xdr:row>1</xdr:row>
      <xdr:rowOff>168910</xdr:rowOff>
    </xdr:to>
    <xdr:sp macro="" textlink="">
      <xdr:nvSpPr>
        <xdr:cNvPr id="8" name="TextBox 61">
          <a:extLst>
            <a:ext uri="{FF2B5EF4-FFF2-40B4-BE49-F238E27FC236}">
              <a16:creationId xmlns:a16="http://schemas.microsoft.com/office/drawing/2014/main" id="{00000000-0008-0000-1B00-000008000000}"/>
            </a:ext>
          </a:extLst>
        </xdr:cNvPr>
        <xdr:cNvSpPr txBox="1"/>
      </xdr:nvSpPr>
      <xdr:spPr>
        <a:xfrm>
          <a:off x="9991725" y="0"/>
          <a:ext cx="1547495" cy="359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References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28575</xdr:colOff>
      <xdr:row>0</xdr:row>
      <xdr:rowOff>0</xdr:rowOff>
    </xdr:from>
    <xdr:to>
      <xdr:col>1</xdr:col>
      <xdr:colOff>966470</xdr:colOff>
      <xdr:row>1</xdr:row>
      <xdr:rowOff>168910</xdr:rowOff>
    </xdr:to>
    <xdr:sp macro="" textlink="">
      <xdr:nvSpPr>
        <xdr:cNvPr id="9" name="TextBox 58">
          <a:extLst>
            <a:ext uri="{FF2B5EF4-FFF2-40B4-BE49-F238E27FC236}">
              <a16:creationId xmlns:a16="http://schemas.microsoft.com/office/drawing/2014/main" id="{00000000-0008-0000-1B00-000009000000}"/>
            </a:ext>
          </a:extLst>
        </xdr:cNvPr>
        <xdr:cNvSpPr txBox="1"/>
      </xdr:nvSpPr>
      <xdr:spPr>
        <a:xfrm>
          <a:off x="28575" y="0"/>
          <a:ext cx="1547495" cy="359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n-US" sz="1100" b="1">
              <a:solidFill>
                <a:srgbClr val="FFFFFF"/>
              </a:solidFill>
              <a:effectLst/>
              <a:ea typeface="Times New Roman" panose="02020603050405020304" pitchFamily="18" charset="0"/>
              <a:cs typeface="Times New Roman" panose="02020603050405020304" pitchFamily="18" charset="0"/>
            </a:rPr>
            <a:t>Home</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1036320</xdr:colOff>
      <xdr:row>1</xdr:row>
      <xdr:rowOff>170180</xdr:rowOff>
    </xdr:from>
    <xdr:to>
      <xdr:col>1</xdr:col>
      <xdr:colOff>2583815</xdr:colOff>
      <xdr:row>2</xdr:row>
      <xdr:rowOff>123190</xdr:rowOff>
    </xdr:to>
    <xdr:sp macro="" textlink="">
      <xdr:nvSpPr>
        <xdr:cNvPr id="10" name="TextBox 74">
          <a:hlinkClick xmlns:r="http://schemas.openxmlformats.org/officeDocument/2006/relationships" r:id="rId1"/>
          <a:extLst>
            <a:ext uri="{FF2B5EF4-FFF2-40B4-BE49-F238E27FC236}">
              <a16:creationId xmlns:a16="http://schemas.microsoft.com/office/drawing/2014/main" id="{00000000-0008-0000-1B00-00000A000000}"/>
            </a:ext>
          </a:extLst>
        </xdr:cNvPr>
        <xdr:cNvSpPr txBox="1"/>
      </xdr:nvSpPr>
      <xdr:spPr>
        <a:xfrm>
          <a:off x="1645920" y="36068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N1: Hours &amp; Employees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1036320</xdr:colOff>
      <xdr:row>2</xdr:row>
      <xdr:rowOff>141605</xdr:rowOff>
    </xdr:from>
    <xdr:to>
      <xdr:col>1</xdr:col>
      <xdr:colOff>2583815</xdr:colOff>
      <xdr:row>3</xdr:row>
      <xdr:rowOff>94615</xdr:rowOff>
    </xdr:to>
    <xdr:sp macro="" textlink="">
      <xdr:nvSpPr>
        <xdr:cNvPr id="11" name="TextBox 75">
          <a:hlinkClick xmlns:r="http://schemas.openxmlformats.org/officeDocument/2006/relationships" r:id="rId2"/>
          <a:extLst>
            <a:ext uri="{FF2B5EF4-FFF2-40B4-BE49-F238E27FC236}">
              <a16:creationId xmlns:a16="http://schemas.microsoft.com/office/drawing/2014/main" id="{00000000-0008-0000-1B00-00000B000000}"/>
            </a:ext>
          </a:extLst>
        </xdr:cNvPr>
        <xdr:cNvSpPr txBox="1"/>
      </xdr:nvSpPr>
      <xdr:spPr>
        <a:xfrm>
          <a:off x="1645920" y="52260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N2: Demographics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2693035</xdr:colOff>
      <xdr:row>1</xdr:row>
      <xdr:rowOff>168910</xdr:rowOff>
    </xdr:from>
    <xdr:to>
      <xdr:col>2</xdr:col>
      <xdr:colOff>1144905</xdr:colOff>
      <xdr:row>2</xdr:row>
      <xdr:rowOff>121920</xdr:rowOff>
    </xdr:to>
    <xdr:sp macro="" textlink="">
      <xdr:nvSpPr>
        <xdr:cNvPr id="12" name="TextBox 71">
          <a:hlinkClick xmlns:r="http://schemas.openxmlformats.org/officeDocument/2006/relationships" r:id="rId3"/>
          <a:extLst>
            <a:ext uri="{FF2B5EF4-FFF2-40B4-BE49-F238E27FC236}">
              <a16:creationId xmlns:a16="http://schemas.microsoft.com/office/drawing/2014/main" id="{00000000-0008-0000-1B00-00000C000000}"/>
            </a:ext>
          </a:extLst>
        </xdr:cNvPr>
        <xdr:cNvSpPr txBox="1"/>
      </xdr:nvSpPr>
      <xdr:spPr>
        <a:xfrm>
          <a:off x="3302635" y="35941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M1: Hours &amp; Employees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2693035</xdr:colOff>
      <xdr:row>2</xdr:row>
      <xdr:rowOff>140335</xdr:rowOff>
    </xdr:from>
    <xdr:to>
      <xdr:col>2</xdr:col>
      <xdr:colOff>1144905</xdr:colOff>
      <xdr:row>3</xdr:row>
      <xdr:rowOff>93345</xdr:rowOff>
    </xdr:to>
    <xdr:sp macro="" textlink="">
      <xdr:nvSpPr>
        <xdr:cNvPr id="13" name="TextBox 72">
          <a:hlinkClick xmlns:r="http://schemas.openxmlformats.org/officeDocument/2006/relationships" r:id="rId4"/>
          <a:extLst>
            <a:ext uri="{FF2B5EF4-FFF2-40B4-BE49-F238E27FC236}">
              <a16:creationId xmlns:a16="http://schemas.microsoft.com/office/drawing/2014/main" id="{00000000-0008-0000-1B00-00000D000000}"/>
            </a:ext>
          </a:extLst>
        </xdr:cNvPr>
        <xdr:cNvSpPr txBox="1"/>
      </xdr:nvSpPr>
      <xdr:spPr>
        <a:xfrm>
          <a:off x="3302635" y="52133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M2: Demographics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6350</xdr:colOff>
      <xdr:row>1</xdr:row>
      <xdr:rowOff>168910</xdr:rowOff>
    </xdr:from>
    <xdr:to>
      <xdr:col>4</xdr:col>
      <xdr:colOff>715645</xdr:colOff>
      <xdr:row>2</xdr:row>
      <xdr:rowOff>121920</xdr:rowOff>
    </xdr:to>
    <xdr:sp macro="" textlink="">
      <xdr:nvSpPr>
        <xdr:cNvPr id="14" name="TextBox 68">
          <a:hlinkClick xmlns:r="http://schemas.openxmlformats.org/officeDocument/2006/relationships" r:id="rId5"/>
          <a:extLst>
            <a:ext uri="{FF2B5EF4-FFF2-40B4-BE49-F238E27FC236}">
              <a16:creationId xmlns:a16="http://schemas.microsoft.com/office/drawing/2014/main" id="{00000000-0008-0000-1B00-00000E000000}"/>
            </a:ext>
          </a:extLst>
        </xdr:cNvPr>
        <xdr:cNvSpPr txBox="1"/>
      </xdr:nvSpPr>
      <xdr:spPr>
        <a:xfrm>
          <a:off x="4968875" y="35941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B1: Hours &amp; Employees </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6350</xdr:colOff>
      <xdr:row>2</xdr:row>
      <xdr:rowOff>140335</xdr:rowOff>
    </xdr:from>
    <xdr:to>
      <xdr:col>4</xdr:col>
      <xdr:colOff>715645</xdr:colOff>
      <xdr:row>3</xdr:row>
      <xdr:rowOff>93345</xdr:rowOff>
    </xdr:to>
    <xdr:sp macro="" textlink="">
      <xdr:nvSpPr>
        <xdr:cNvPr id="15" name="TextBox 69">
          <a:hlinkClick xmlns:r="http://schemas.openxmlformats.org/officeDocument/2006/relationships" r:id="rId6"/>
          <a:extLst>
            <a:ext uri="{FF2B5EF4-FFF2-40B4-BE49-F238E27FC236}">
              <a16:creationId xmlns:a16="http://schemas.microsoft.com/office/drawing/2014/main" id="{00000000-0008-0000-1B00-00000F000000}"/>
            </a:ext>
          </a:extLst>
        </xdr:cNvPr>
        <xdr:cNvSpPr txBox="1"/>
      </xdr:nvSpPr>
      <xdr:spPr>
        <a:xfrm>
          <a:off x="4968875" y="52133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B2: Demographics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43815</xdr:colOff>
      <xdr:row>1</xdr:row>
      <xdr:rowOff>168910</xdr:rowOff>
    </xdr:from>
    <xdr:to>
      <xdr:col>7</xdr:col>
      <xdr:colOff>372110</xdr:colOff>
      <xdr:row>2</xdr:row>
      <xdr:rowOff>121920</xdr:rowOff>
    </xdr:to>
    <xdr:sp macro="" textlink="">
      <xdr:nvSpPr>
        <xdr:cNvPr id="16" name="TextBox 65">
          <a:hlinkClick xmlns:r="http://schemas.openxmlformats.org/officeDocument/2006/relationships" r:id="rId7"/>
          <a:extLst>
            <a:ext uri="{FF2B5EF4-FFF2-40B4-BE49-F238E27FC236}">
              <a16:creationId xmlns:a16="http://schemas.microsoft.com/office/drawing/2014/main" id="{00000000-0008-0000-1B00-000010000000}"/>
            </a:ext>
          </a:extLst>
        </xdr:cNvPr>
        <xdr:cNvSpPr txBox="1"/>
      </xdr:nvSpPr>
      <xdr:spPr>
        <a:xfrm>
          <a:off x="6644640" y="359410"/>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S1: Hours &amp; Employees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43815</xdr:colOff>
      <xdr:row>2</xdr:row>
      <xdr:rowOff>140335</xdr:rowOff>
    </xdr:from>
    <xdr:to>
      <xdr:col>7</xdr:col>
      <xdr:colOff>372110</xdr:colOff>
      <xdr:row>3</xdr:row>
      <xdr:rowOff>93345</xdr:rowOff>
    </xdr:to>
    <xdr:sp macro="" textlink="">
      <xdr:nvSpPr>
        <xdr:cNvPr id="17" name="TextBox 66">
          <a:hlinkClick xmlns:r="http://schemas.openxmlformats.org/officeDocument/2006/relationships" r:id="rId8"/>
          <a:extLst>
            <a:ext uri="{FF2B5EF4-FFF2-40B4-BE49-F238E27FC236}">
              <a16:creationId xmlns:a16="http://schemas.microsoft.com/office/drawing/2014/main" id="{00000000-0008-0000-1B00-000011000000}"/>
            </a:ext>
          </a:extLst>
        </xdr:cNvPr>
        <xdr:cNvSpPr txBox="1"/>
      </xdr:nvSpPr>
      <xdr:spPr>
        <a:xfrm>
          <a:off x="6644640" y="521335"/>
          <a:ext cx="1547495" cy="143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S2: Total Compensation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2</xdr:row>
      <xdr:rowOff>133350</xdr:rowOff>
    </xdr:from>
    <xdr:to>
      <xdr:col>10</xdr:col>
      <xdr:colOff>200025</xdr:colOff>
      <xdr:row>3</xdr:row>
      <xdr:rowOff>86995</xdr:rowOff>
    </xdr:to>
    <xdr:sp macro="" textlink="">
      <xdr:nvSpPr>
        <xdr:cNvPr id="18" name="TextBox 60">
          <a:hlinkClick xmlns:r="http://schemas.openxmlformats.org/officeDocument/2006/relationships" r:id="rId9"/>
          <a:extLst>
            <a:ext uri="{FF2B5EF4-FFF2-40B4-BE49-F238E27FC236}">
              <a16:creationId xmlns:a16="http://schemas.microsoft.com/office/drawing/2014/main" id="{00000000-0008-0000-1B00-000012000000}"/>
            </a:ext>
          </a:extLst>
        </xdr:cNvPr>
        <xdr:cNvSpPr txBox="1"/>
      </xdr:nvSpPr>
      <xdr:spPr>
        <a:xfrm>
          <a:off x="8301355" y="514350"/>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T2: Non-Union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3</xdr:row>
      <xdr:rowOff>105410</xdr:rowOff>
    </xdr:from>
    <xdr:to>
      <xdr:col>10</xdr:col>
      <xdr:colOff>200025</xdr:colOff>
      <xdr:row>4</xdr:row>
      <xdr:rowOff>59055</xdr:rowOff>
    </xdr:to>
    <xdr:sp macro="" textlink="">
      <xdr:nvSpPr>
        <xdr:cNvPr id="19" name="TextBox 61">
          <a:hlinkClick xmlns:r="http://schemas.openxmlformats.org/officeDocument/2006/relationships" r:id="rId10"/>
          <a:extLst>
            <a:ext uri="{FF2B5EF4-FFF2-40B4-BE49-F238E27FC236}">
              <a16:creationId xmlns:a16="http://schemas.microsoft.com/office/drawing/2014/main" id="{00000000-0008-0000-1B00-000013000000}"/>
            </a:ext>
          </a:extLst>
        </xdr:cNvPr>
        <xdr:cNvSpPr txBox="1"/>
      </xdr:nvSpPr>
      <xdr:spPr>
        <a:xfrm>
          <a:off x="8301355" y="676910"/>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T3: Management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4</xdr:row>
      <xdr:rowOff>77470</xdr:rowOff>
    </xdr:from>
    <xdr:to>
      <xdr:col>10</xdr:col>
      <xdr:colOff>200025</xdr:colOff>
      <xdr:row>5</xdr:row>
      <xdr:rowOff>31115</xdr:rowOff>
    </xdr:to>
    <xdr:sp macro="" textlink="">
      <xdr:nvSpPr>
        <xdr:cNvPr id="20" name="TextBox 62">
          <a:hlinkClick xmlns:r="http://schemas.openxmlformats.org/officeDocument/2006/relationships" r:id="rId11"/>
          <a:extLst>
            <a:ext uri="{FF2B5EF4-FFF2-40B4-BE49-F238E27FC236}">
              <a16:creationId xmlns:a16="http://schemas.microsoft.com/office/drawing/2014/main" id="{00000000-0008-0000-1B00-000014000000}"/>
            </a:ext>
          </a:extLst>
        </xdr:cNvPr>
        <xdr:cNvSpPr txBox="1"/>
      </xdr:nvSpPr>
      <xdr:spPr>
        <a:xfrm>
          <a:off x="8301355" y="839470"/>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T4: Bargaining Unit</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481330</xdr:colOff>
      <xdr:row>1</xdr:row>
      <xdr:rowOff>161925</xdr:rowOff>
    </xdr:from>
    <xdr:to>
      <xdr:col>10</xdr:col>
      <xdr:colOff>200025</xdr:colOff>
      <xdr:row>2</xdr:row>
      <xdr:rowOff>115570</xdr:rowOff>
    </xdr:to>
    <xdr:sp macro="" textlink="">
      <xdr:nvSpPr>
        <xdr:cNvPr id="21" name="TextBox 64">
          <a:hlinkClick xmlns:r="http://schemas.openxmlformats.org/officeDocument/2006/relationships" r:id="rId12"/>
          <a:extLst>
            <a:ext uri="{FF2B5EF4-FFF2-40B4-BE49-F238E27FC236}">
              <a16:creationId xmlns:a16="http://schemas.microsoft.com/office/drawing/2014/main" id="{00000000-0008-0000-1B00-000015000000}"/>
            </a:ext>
          </a:extLst>
        </xdr:cNvPr>
        <xdr:cNvSpPr txBox="1"/>
      </xdr:nvSpPr>
      <xdr:spPr>
        <a:xfrm>
          <a:off x="8301355" y="352425"/>
          <a:ext cx="1547495" cy="144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T1: Time to Fill &amp; Reasons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1</xdr:row>
      <xdr:rowOff>163195</xdr:rowOff>
    </xdr:from>
    <xdr:to>
      <xdr:col>1</xdr:col>
      <xdr:colOff>937895</xdr:colOff>
      <xdr:row>2</xdr:row>
      <xdr:rowOff>125730</xdr:rowOff>
    </xdr:to>
    <xdr:sp macro="" textlink="">
      <xdr:nvSpPr>
        <xdr:cNvPr id="24" name="TextBox 52">
          <a:hlinkClick xmlns:r="http://schemas.openxmlformats.org/officeDocument/2006/relationships" r:id="rId13"/>
          <a:extLst>
            <a:ext uri="{FF2B5EF4-FFF2-40B4-BE49-F238E27FC236}">
              <a16:creationId xmlns:a16="http://schemas.microsoft.com/office/drawing/2014/main" id="{00000000-0008-0000-1B00-000018000000}"/>
            </a:ext>
          </a:extLst>
        </xdr:cNvPr>
        <xdr:cNvSpPr txBox="1"/>
      </xdr:nvSpPr>
      <xdr:spPr>
        <a:xfrm>
          <a:off x="0" y="353695"/>
          <a:ext cx="1547495" cy="153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Home: Funding &amp; Contracts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2</xdr:row>
      <xdr:rowOff>137160</xdr:rowOff>
    </xdr:from>
    <xdr:to>
      <xdr:col>1</xdr:col>
      <xdr:colOff>937895</xdr:colOff>
      <xdr:row>3</xdr:row>
      <xdr:rowOff>99695</xdr:rowOff>
    </xdr:to>
    <xdr:sp macro="" textlink="">
      <xdr:nvSpPr>
        <xdr:cNvPr id="25" name="TextBox 53">
          <a:hlinkClick xmlns:r="http://schemas.openxmlformats.org/officeDocument/2006/relationships" r:id="rId14"/>
          <a:extLst>
            <a:ext uri="{FF2B5EF4-FFF2-40B4-BE49-F238E27FC236}">
              <a16:creationId xmlns:a16="http://schemas.microsoft.com/office/drawing/2014/main" id="{00000000-0008-0000-1B00-000019000000}"/>
            </a:ext>
          </a:extLst>
        </xdr:cNvPr>
        <xdr:cNvSpPr txBox="1"/>
      </xdr:nvSpPr>
      <xdr:spPr>
        <a:xfrm>
          <a:off x="0" y="518160"/>
          <a:ext cx="1547495" cy="153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H2: Other Funding Sources</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4</xdr:row>
      <xdr:rowOff>93980</xdr:rowOff>
    </xdr:from>
    <xdr:to>
      <xdr:col>1</xdr:col>
      <xdr:colOff>937895</xdr:colOff>
      <xdr:row>5</xdr:row>
      <xdr:rowOff>56515</xdr:rowOff>
    </xdr:to>
    <xdr:sp macro="" textlink="">
      <xdr:nvSpPr>
        <xdr:cNvPr id="26" name="TextBox 55">
          <a:hlinkClick xmlns:r="http://schemas.openxmlformats.org/officeDocument/2006/relationships" r:id="rId15"/>
          <a:extLst>
            <a:ext uri="{FF2B5EF4-FFF2-40B4-BE49-F238E27FC236}">
              <a16:creationId xmlns:a16="http://schemas.microsoft.com/office/drawing/2014/main" id="{00000000-0008-0000-1B00-00001A000000}"/>
            </a:ext>
          </a:extLst>
        </xdr:cNvPr>
        <xdr:cNvSpPr txBox="1"/>
      </xdr:nvSpPr>
      <xdr:spPr>
        <a:xfrm>
          <a:off x="0" y="855980"/>
          <a:ext cx="1547495" cy="153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rgbClr val="000000"/>
              </a:solidFill>
              <a:effectLst/>
              <a:ea typeface="Times New Roman" panose="02020603050405020304" pitchFamily="18" charset="0"/>
              <a:cs typeface="Times New Roman" panose="02020603050405020304" pitchFamily="18" charset="0"/>
            </a:rPr>
            <a:t>R1: Recruitment &amp; Retention</a:t>
          </a:r>
          <a:endParaRPr lang="en-CA"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3</xdr:row>
      <xdr:rowOff>108585</xdr:rowOff>
    </xdr:from>
    <xdr:to>
      <xdr:col>1</xdr:col>
      <xdr:colOff>937895</xdr:colOff>
      <xdr:row>4</xdr:row>
      <xdr:rowOff>71120</xdr:rowOff>
    </xdr:to>
    <xdr:sp macro="" textlink="">
      <xdr:nvSpPr>
        <xdr:cNvPr id="27" name="TextBox 56">
          <a:hlinkClick xmlns:r="http://schemas.openxmlformats.org/officeDocument/2006/relationships" r:id="rId16"/>
          <a:extLst>
            <a:ext uri="{FF2B5EF4-FFF2-40B4-BE49-F238E27FC236}">
              <a16:creationId xmlns:a16="http://schemas.microsoft.com/office/drawing/2014/main" id="{00000000-0008-0000-1B00-00001B000000}"/>
            </a:ext>
          </a:extLst>
        </xdr:cNvPr>
        <xdr:cNvSpPr txBox="1"/>
      </xdr:nvSpPr>
      <xdr:spPr>
        <a:xfrm>
          <a:off x="0" y="680085"/>
          <a:ext cx="1547495" cy="15303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pPr>
            <a:spcAft>
              <a:spcPts val="0"/>
            </a:spcAft>
          </a:pPr>
          <a:r>
            <a:rPr lang="en-US" sz="900">
              <a:solidFill>
                <a:sysClr val="windowText" lastClr="000000"/>
              </a:solidFill>
              <a:effectLst/>
              <a:ea typeface="Times New Roman" panose="02020603050405020304" pitchFamily="18" charset="0"/>
              <a:cs typeface="Times New Roman" panose="02020603050405020304" pitchFamily="18" charset="0"/>
            </a:rPr>
            <a:t>Q1: Questions</a:t>
          </a:r>
          <a:endParaRPr lang="en-CA" sz="1200">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383089</xdr:colOff>
      <xdr:row>3</xdr:row>
      <xdr:rowOff>142875</xdr:rowOff>
    </xdr:from>
    <xdr:to>
      <xdr:col>13</xdr:col>
      <xdr:colOff>97339</xdr:colOff>
      <xdr:row>4</xdr:row>
      <xdr:rowOff>104774</xdr:rowOff>
    </xdr:to>
    <xdr:sp macro="" textlink="">
      <xdr:nvSpPr>
        <xdr:cNvPr id="28" name="TextBox 27">
          <a:hlinkClick xmlns:r="http://schemas.openxmlformats.org/officeDocument/2006/relationships" r:id="rId17"/>
          <a:extLst>
            <a:ext uri="{FF2B5EF4-FFF2-40B4-BE49-F238E27FC236}">
              <a16:creationId xmlns:a16="http://schemas.microsoft.com/office/drawing/2014/main" id="{00000000-0008-0000-1B00-00001C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10</xdr:col>
      <xdr:colOff>383088</xdr:colOff>
      <xdr:row>2</xdr:row>
      <xdr:rowOff>152401</xdr:rowOff>
    </xdr:from>
    <xdr:to>
      <xdr:col>13</xdr:col>
      <xdr:colOff>94006</xdr:colOff>
      <xdr:row>3</xdr:row>
      <xdr:rowOff>114300</xdr:rowOff>
    </xdr:to>
    <xdr:sp macro="" textlink="">
      <xdr:nvSpPr>
        <xdr:cNvPr id="29" name="TextBox 28">
          <a:hlinkClick xmlns:r="http://schemas.openxmlformats.org/officeDocument/2006/relationships" r:id="rId18"/>
          <a:extLst>
            <a:ext uri="{FF2B5EF4-FFF2-40B4-BE49-F238E27FC236}">
              <a16:creationId xmlns:a16="http://schemas.microsoft.com/office/drawing/2014/main" id="{00000000-0008-0000-1B00-00001D000000}"/>
            </a:ext>
          </a:extLst>
        </xdr:cNvPr>
        <xdr:cNvSpPr txBox="1"/>
      </xdr:nvSpPr>
      <xdr:spPr>
        <a:xfrm>
          <a:off x="10031913" y="533401"/>
          <a:ext cx="1539718"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10</xdr:col>
      <xdr:colOff>381000</xdr:colOff>
      <xdr:row>1</xdr:row>
      <xdr:rowOff>171450</xdr:rowOff>
    </xdr:from>
    <xdr:to>
      <xdr:col>13</xdr:col>
      <xdr:colOff>100200</xdr:colOff>
      <xdr:row>2</xdr:row>
      <xdr:rowOff>123825</xdr:rowOff>
    </xdr:to>
    <xdr:sp macro="" textlink="">
      <xdr:nvSpPr>
        <xdr:cNvPr id="30" name="TextBox 29">
          <a:hlinkClick xmlns:r="http://schemas.openxmlformats.org/officeDocument/2006/relationships" r:id="rId19"/>
          <a:extLst>
            <a:ext uri="{FF2B5EF4-FFF2-40B4-BE49-F238E27FC236}">
              <a16:creationId xmlns:a16="http://schemas.microsoft.com/office/drawing/2014/main" id="{00000000-0008-0000-1B00-00001E000000}"/>
            </a:ext>
          </a:extLst>
        </xdr:cNvPr>
        <xdr:cNvSpPr txBox="1"/>
      </xdr:nvSpPr>
      <xdr:spPr>
        <a:xfrm>
          <a:off x="10029825" y="361950"/>
          <a:ext cx="1548000" cy="1428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a:t>
          </a:r>
          <a:r>
            <a:rPr lang="en-US" sz="900" baseline="0"/>
            <a:t> </a:t>
          </a:r>
          <a:r>
            <a:rPr lang="en-US" sz="900"/>
            <a:t>Calculator</a:t>
          </a:r>
        </a:p>
      </xdr:txBody>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5</xdr:col>
      <xdr:colOff>0</xdr:colOff>
      <xdr:row>10</xdr:row>
      <xdr:rowOff>66675</xdr:rowOff>
    </xdr:from>
    <xdr:to>
      <xdr:col>12</xdr:col>
      <xdr:colOff>412800</xdr:colOff>
      <xdr:row>48</xdr:row>
      <xdr:rowOff>27675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1C00-000006000000}"/>
                </a:ext>
              </a:extLst>
            </xdr:cNvPr>
            <xdr:cNvSpPr txBox="1"/>
          </xdr:nvSpPr>
          <xdr:spPr>
            <a:xfrm>
              <a:off x="4533900" y="1638300"/>
              <a:ext cx="4680000" cy="7200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𝑊𝑒𝑖𝑔h𝑡𝑒𝑑</m:t>
                    </m:r>
                    <m:r>
                      <a:rPr lang="en-CA" sz="1100" b="0" i="1">
                        <a:latin typeface="Cambria Math" panose="02040503050406030204" pitchFamily="18" charset="0"/>
                      </a:rPr>
                      <m:t> </m:t>
                    </m:r>
                    <m:r>
                      <a:rPr lang="en-CA" sz="1100" b="0" i="1">
                        <a:latin typeface="Cambria Math" panose="02040503050406030204" pitchFamily="18" charset="0"/>
                      </a:rPr>
                      <m:t>𝐴𝑣𝑒𝑟𝑎𝑔𝑒</m:t>
                    </m:r>
                    <m:r>
                      <a:rPr lang="en-CA" sz="1100" b="0" i="1">
                        <a:latin typeface="Cambria Math" panose="02040503050406030204" pitchFamily="18" charset="0"/>
                      </a:rPr>
                      <m:t> </m:t>
                    </m:r>
                    <m:r>
                      <a:rPr lang="en-CA" sz="1100" b="0" i="1">
                        <a:latin typeface="Cambria Math" panose="02040503050406030204" pitchFamily="18" charset="0"/>
                      </a:rPr>
                      <m:t>𝑊𝑎𝑔𝑒</m:t>
                    </m:r>
                    <m:r>
                      <a:rPr lang="en-CA" sz="1100" b="0" i="1">
                        <a:latin typeface="Cambria Math" panose="02040503050406030204" pitchFamily="18" charset="0"/>
                      </a:rPr>
                      <m:t> </m:t>
                    </m:r>
                    <m:r>
                      <a:rPr lang="en-CA" sz="1100" b="0" i="1">
                        <a:latin typeface="Cambria Math" panose="02040503050406030204" pitchFamily="18" charset="0"/>
                      </a:rPr>
                      <m:t>𝑅𝑎𝑡𝑒</m:t>
                    </m:r>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𝑊𝑎𝑔𝑒𝑠</m:t>
                        </m:r>
                      </m:num>
                      <m:den>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𝑃𝑎𝑖𝑑</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𝐻𝑜𝑢𝑟𝑠</m:t>
                        </m:r>
                      </m:den>
                    </m:f>
                  </m:oMath>
                </m:oMathPara>
              </a14:m>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en-CA" b="0" i="1">
                            <a:effectLst/>
                            <a:latin typeface="Cambria Math" panose="02040503050406030204" pitchFamily="18" charset="0"/>
                          </a:rPr>
                        </m:ctrlPr>
                      </m:fPr>
                      <m:num>
                        <m:r>
                          <a:rPr lang="en-CA" b="0" i="1">
                            <a:effectLst/>
                            <a:latin typeface="Cambria Math" panose="02040503050406030204" pitchFamily="18" charset="0"/>
                          </a:rPr>
                          <m:t>1,092</m:t>
                        </m:r>
                        <m:r>
                          <a:rPr lang="en-CA" b="0" i="1">
                            <a:effectLst/>
                            <a:latin typeface="Cambria Math" panose="02040503050406030204" pitchFamily="18" charset="0"/>
                            <a:ea typeface="Cambria Math" panose="02040503050406030204" pitchFamily="18" charset="0"/>
                          </a:rPr>
                          <m:t>×$25.00+1,456×$26.00+1,820×$27.00</m:t>
                        </m:r>
                      </m:num>
                      <m:den>
                        <m:r>
                          <a:rPr lang="en-CA" b="0" i="1">
                            <a:effectLst/>
                            <a:latin typeface="Cambria Math" panose="02040503050406030204" pitchFamily="18" charset="0"/>
                          </a:rPr>
                          <m:t>1,092+1,456+1,820</m:t>
                        </m:r>
                      </m:den>
                    </m:f>
                    <m:r>
                      <a:rPr lang="en-CA" b="0" i="1">
                        <a:effectLst/>
                        <a:latin typeface="Cambria Math" panose="02040503050406030204" pitchFamily="18" charset="0"/>
                      </a:rPr>
                      <m:t>=</m:t>
                    </m:r>
                    <m:f>
                      <m:fPr>
                        <m:ctrlPr>
                          <a:rPr lang="en-CA" b="0" i="1">
                            <a:effectLst/>
                            <a:latin typeface="Cambria Math" panose="02040503050406030204" pitchFamily="18" charset="0"/>
                          </a:rPr>
                        </m:ctrlPr>
                      </m:fPr>
                      <m:num>
                        <m:r>
                          <a:rPr lang="en-CA" b="0" i="1">
                            <a:effectLst/>
                            <a:latin typeface="Cambria Math" panose="02040503050406030204" pitchFamily="18" charset="0"/>
                          </a:rPr>
                          <m:t>$114,296</m:t>
                        </m:r>
                      </m:num>
                      <m:den>
                        <m:r>
                          <a:rPr lang="en-CA" b="0" i="1">
                            <a:effectLst/>
                            <a:latin typeface="Cambria Math" panose="02040503050406030204" pitchFamily="18" charset="0"/>
                          </a:rPr>
                          <m:t>4,368</m:t>
                        </m:r>
                      </m:den>
                    </m:f>
                    <m:r>
                      <a:rPr lang="en-CA" b="0" i="1">
                        <a:effectLst/>
                        <a:latin typeface="Cambria Math" panose="02040503050406030204" pitchFamily="18" charset="0"/>
                      </a:rPr>
                      <m:t>=$26.17</m:t>
                    </m:r>
                  </m:oMath>
                </m:oMathPara>
              </a14:m>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Choice>
      <mc:Fallback xmlns="">
        <xdr:sp macro="" textlink="">
          <xdr:nvSpPr>
            <xdr:cNvPr id="6" name="TextBox 5">
              <a:extLst>
                <a:ext uri="{FF2B5EF4-FFF2-40B4-BE49-F238E27FC236}">
                  <a16:creationId xmlns:a16="http://schemas.microsoft.com/office/drawing/2014/main" id="{00000000-0008-0000-1D00-000006000000}"/>
                </a:ext>
              </a:extLst>
            </xdr:cNvPr>
            <xdr:cNvSpPr txBox="1"/>
          </xdr:nvSpPr>
          <xdr:spPr>
            <a:xfrm>
              <a:off x="4533900" y="1638300"/>
              <a:ext cx="4680000" cy="7200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r>
                <a:rPr lang="en-CA" sz="1100" b="0" i="0">
                  <a:latin typeface="Cambria Math" panose="02040503050406030204" pitchFamily="18" charset="0"/>
                </a:rPr>
                <a:t>𝑊𝑒𝑖𝑔ℎ𝑡𝑒𝑑 𝐴𝑣𝑒𝑟𝑎𝑔𝑒 𝑊𝑎𝑔𝑒 𝑅𝑎𝑡𝑒=(𝑇𝑜𝑡𝑎𝑙 𝑆𝑡𝑟𝑎𝑖𝑔ℎ𝑡 𝑇𝑖𝑚𝑒 𝑊𝑎𝑔𝑒𝑠)/(𝑇𝑜𝑡𝑎𝑙 𝑃𝑎𝑖𝑑 𝑆𝑡𝑟𝑎𝑖𝑔ℎ𝑡 𝑇𝑖𝑚𝑒 𝐻𝑜𝑢𝑟𝑠)</a:t>
              </a:r>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b="0" i="0">
                  <a:effectLst/>
                  <a:latin typeface="Cambria Math" panose="02040503050406030204" pitchFamily="18" charset="0"/>
                </a:rPr>
                <a:t>(1,092</a:t>
              </a:r>
              <a:r>
                <a:rPr lang="en-CA" b="0" i="0">
                  <a:effectLst/>
                  <a:latin typeface="Cambria Math" panose="02040503050406030204" pitchFamily="18" charset="0"/>
                  <a:ea typeface="Cambria Math" panose="02040503050406030204" pitchFamily="18" charset="0"/>
                </a:rPr>
                <a:t>×$25.00+1,456×$26.00+1,820×$27.00)/(</a:t>
              </a:r>
              <a:r>
                <a:rPr lang="en-CA" b="0" i="0">
                  <a:effectLst/>
                  <a:latin typeface="Cambria Math" panose="02040503050406030204" pitchFamily="18" charset="0"/>
                </a:rPr>
                <a:t>1,092+1,456+1,820)=$114,296/4,368=$26.17</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Fallback>
    </mc:AlternateContent>
    <xdr:clientData/>
  </xdr:twoCellAnchor>
  <xdr:twoCellAnchor editAs="absolute">
    <xdr:from>
      <xdr:col>0</xdr:col>
      <xdr:colOff>0</xdr:colOff>
      <xdr:row>0</xdr:row>
      <xdr:rowOff>0</xdr:rowOff>
    </xdr:from>
    <xdr:to>
      <xdr:col>16</xdr:col>
      <xdr:colOff>320638</xdr:colOff>
      <xdr:row>5</xdr:row>
      <xdr:rowOff>54353</xdr:rowOff>
    </xdr:to>
    <xdr:grpSp>
      <xdr:nvGrpSpPr>
        <xdr:cNvPr id="46" name="Group 45">
          <a:extLst>
            <a:ext uri="{FF2B5EF4-FFF2-40B4-BE49-F238E27FC236}">
              <a16:creationId xmlns:a16="http://schemas.microsoft.com/office/drawing/2014/main" id="{00000000-0008-0000-1C00-00002E000000}"/>
            </a:ext>
          </a:extLst>
        </xdr:cNvPr>
        <xdr:cNvGrpSpPr/>
      </xdr:nvGrpSpPr>
      <xdr:grpSpPr>
        <a:xfrm>
          <a:off x="0" y="0"/>
          <a:ext cx="11560138" cy="1006853"/>
          <a:chOff x="0" y="0"/>
          <a:chExt cx="11560138" cy="1006853"/>
        </a:xfrm>
      </xdr:grpSpPr>
      <xdr:grpSp>
        <xdr:nvGrpSpPr>
          <xdr:cNvPr id="47" name="Group 46">
            <a:extLst>
              <a:ext uri="{FF2B5EF4-FFF2-40B4-BE49-F238E27FC236}">
                <a16:creationId xmlns:a16="http://schemas.microsoft.com/office/drawing/2014/main" id="{00000000-0008-0000-1C00-00002F000000}"/>
              </a:ext>
            </a:extLst>
          </xdr:cNvPr>
          <xdr:cNvGrpSpPr/>
        </xdr:nvGrpSpPr>
        <xdr:grpSpPr>
          <a:xfrm>
            <a:off x="1646474" y="0"/>
            <a:ext cx="1591505" cy="664291"/>
            <a:chOff x="978300" y="0"/>
            <a:chExt cx="1491714" cy="663813"/>
          </a:xfrm>
        </xdr:grpSpPr>
        <xdr:sp macro="" textlink="">
          <xdr:nvSpPr>
            <xdr:cNvPr id="76" name="TextBox 75">
              <a:hlinkClick xmlns:r="http://schemas.openxmlformats.org/officeDocument/2006/relationships" r:id="rId1"/>
              <a:extLst>
                <a:ext uri="{FF2B5EF4-FFF2-40B4-BE49-F238E27FC236}">
                  <a16:creationId xmlns:a16="http://schemas.microsoft.com/office/drawing/2014/main" id="{00000000-0008-0000-1C00-00004C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77" name="TextBox 76">
              <a:hlinkClick xmlns:r="http://schemas.openxmlformats.org/officeDocument/2006/relationships" r:id="rId2"/>
              <a:extLst>
                <a:ext uri="{FF2B5EF4-FFF2-40B4-BE49-F238E27FC236}">
                  <a16:creationId xmlns:a16="http://schemas.microsoft.com/office/drawing/2014/main" id="{00000000-0008-0000-1C00-00004D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N2: Demographics</a:t>
              </a:r>
            </a:p>
          </xdr:txBody>
        </xdr:sp>
        <xdr:sp macro="" textlink="">
          <xdr:nvSpPr>
            <xdr:cNvPr id="78" name="TextBox 77">
              <a:extLst>
                <a:ext uri="{FF2B5EF4-FFF2-40B4-BE49-F238E27FC236}">
                  <a16:creationId xmlns:a16="http://schemas.microsoft.com/office/drawing/2014/main" id="{00000000-0008-0000-1C00-00004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8" name="Group 47">
            <a:extLst>
              <a:ext uri="{FF2B5EF4-FFF2-40B4-BE49-F238E27FC236}">
                <a16:creationId xmlns:a16="http://schemas.microsoft.com/office/drawing/2014/main" id="{00000000-0008-0000-1C00-000030000000}"/>
              </a:ext>
            </a:extLst>
          </xdr:cNvPr>
          <xdr:cNvGrpSpPr/>
        </xdr:nvGrpSpPr>
        <xdr:grpSpPr>
          <a:xfrm>
            <a:off x="3302711" y="0"/>
            <a:ext cx="1584244" cy="662238"/>
            <a:chOff x="2530688" y="0"/>
            <a:chExt cx="1484909" cy="663813"/>
          </a:xfrm>
        </xdr:grpSpPr>
        <xdr:sp macro="" textlink="">
          <xdr:nvSpPr>
            <xdr:cNvPr id="73" name="TextBox 72">
              <a:hlinkClick xmlns:r="http://schemas.openxmlformats.org/officeDocument/2006/relationships" r:id="rId3"/>
              <a:extLst>
                <a:ext uri="{FF2B5EF4-FFF2-40B4-BE49-F238E27FC236}">
                  <a16:creationId xmlns:a16="http://schemas.microsoft.com/office/drawing/2014/main" id="{00000000-0008-0000-1C00-000049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74" name="TextBox 73">
              <a:hlinkClick xmlns:r="http://schemas.openxmlformats.org/officeDocument/2006/relationships" r:id="rId4"/>
              <a:extLst>
                <a:ext uri="{FF2B5EF4-FFF2-40B4-BE49-F238E27FC236}">
                  <a16:creationId xmlns:a16="http://schemas.microsoft.com/office/drawing/2014/main" id="{00000000-0008-0000-1C00-00004A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M2: Demographics</a:t>
              </a:r>
            </a:p>
          </xdr:txBody>
        </xdr:sp>
        <xdr:sp macro="" textlink="">
          <xdr:nvSpPr>
            <xdr:cNvPr id="75" name="TextBox 74">
              <a:extLst>
                <a:ext uri="{FF2B5EF4-FFF2-40B4-BE49-F238E27FC236}">
                  <a16:creationId xmlns:a16="http://schemas.microsoft.com/office/drawing/2014/main" id="{00000000-0008-0000-1C00-00004B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9" name="Group 48">
            <a:extLst>
              <a:ext uri="{FF2B5EF4-FFF2-40B4-BE49-F238E27FC236}">
                <a16:creationId xmlns:a16="http://schemas.microsoft.com/office/drawing/2014/main" id="{00000000-0008-0000-1C00-000031000000}"/>
              </a:ext>
            </a:extLst>
          </xdr:cNvPr>
          <xdr:cNvGrpSpPr/>
        </xdr:nvGrpSpPr>
        <xdr:grpSpPr>
          <a:xfrm>
            <a:off x="4954554" y="0"/>
            <a:ext cx="1562560" cy="662238"/>
            <a:chOff x="4078956" y="0"/>
            <a:chExt cx="1464584" cy="663813"/>
          </a:xfrm>
        </xdr:grpSpPr>
        <xdr:sp macro="" textlink="">
          <xdr:nvSpPr>
            <xdr:cNvPr id="70" name="TextBox 69">
              <a:hlinkClick xmlns:r="http://schemas.openxmlformats.org/officeDocument/2006/relationships" r:id="rId5"/>
              <a:extLst>
                <a:ext uri="{FF2B5EF4-FFF2-40B4-BE49-F238E27FC236}">
                  <a16:creationId xmlns:a16="http://schemas.microsoft.com/office/drawing/2014/main" id="{00000000-0008-0000-1C00-000046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71" name="TextBox 70">
              <a:hlinkClick xmlns:r="http://schemas.openxmlformats.org/officeDocument/2006/relationships" r:id="rId6"/>
              <a:extLst>
                <a:ext uri="{FF2B5EF4-FFF2-40B4-BE49-F238E27FC236}">
                  <a16:creationId xmlns:a16="http://schemas.microsoft.com/office/drawing/2014/main" id="{00000000-0008-0000-1C00-000047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2" name="TextBox 71">
              <a:extLst>
                <a:ext uri="{FF2B5EF4-FFF2-40B4-BE49-F238E27FC236}">
                  <a16:creationId xmlns:a16="http://schemas.microsoft.com/office/drawing/2014/main" id="{00000000-0008-0000-1C00-000048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50" name="Group 49">
            <a:extLst>
              <a:ext uri="{FF2B5EF4-FFF2-40B4-BE49-F238E27FC236}">
                <a16:creationId xmlns:a16="http://schemas.microsoft.com/office/drawing/2014/main" id="{00000000-0008-0000-1C00-000032000000}"/>
              </a:ext>
            </a:extLst>
          </xdr:cNvPr>
          <xdr:cNvGrpSpPr/>
        </xdr:nvGrpSpPr>
        <xdr:grpSpPr>
          <a:xfrm>
            <a:off x="6635513" y="0"/>
            <a:ext cx="1584243" cy="662238"/>
            <a:chOff x="5654517" y="0"/>
            <a:chExt cx="1484908" cy="663813"/>
          </a:xfrm>
        </xdr:grpSpPr>
        <xdr:sp macro="" textlink="">
          <xdr:nvSpPr>
            <xdr:cNvPr id="67" name="TextBox 66">
              <a:hlinkClick xmlns:r="http://schemas.openxmlformats.org/officeDocument/2006/relationships" r:id="rId7"/>
              <a:extLst>
                <a:ext uri="{FF2B5EF4-FFF2-40B4-BE49-F238E27FC236}">
                  <a16:creationId xmlns:a16="http://schemas.microsoft.com/office/drawing/2014/main" id="{00000000-0008-0000-1C00-000043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S1: </a:t>
              </a:r>
              <a:r>
                <a:rPr lang="en-US" sz="900" baseline="0"/>
                <a:t>Hours &amp; Employees</a:t>
              </a:r>
              <a:endParaRPr lang="en-US" sz="900"/>
            </a:p>
          </xdr:txBody>
        </xdr:sp>
        <xdr:sp macro="" textlink="">
          <xdr:nvSpPr>
            <xdr:cNvPr id="68" name="TextBox 67">
              <a:hlinkClick xmlns:r="http://schemas.openxmlformats.org/officeDocument/2006/relationships" r:id="rId8"/>
              <a:extLst>
                <a:ext uri="{FF2B5EF4-FFF2-40B4-BE49-F238E27FC236}">
                  <a16:creationId xmlns:a16="http://schemas.microsoft.com/office/drawing/2014/main" id="{00000000-0008-0000-1C00-000044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S2: Total Compensation</a:t>
              </a:r>
            </a:p>
          </xdr:txBody>
        </xdr:sp>
        <xdr:sp macro="" textlink="">
          <xdr:nvSpPr>
            <xdr:cNvPr id="69" name="TextBox 68">
              <a:extLst>
                <a:ext uri="{FF2B5EF4-FFF2-40B4-BE49-F238E27FC236}">
                  <a16:creationId xmlns:a16="http://schemas.microsoft.com/office/drawing/2014/main" id="{00000000-0008-0000-1C00-000045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1" name="Group 50">
            <a:extLst>
              <a:ext uri="{FF2B5EF4-FFF2-40B4-BE49-F238E27FC236}">
                <a16:creationId xmlns:a16="http://schemas.microsoft.com/office/drawing/2014/main" id="{00000000-0008-0000-1C00-000033000000}"/>
              </a:ext>
            </a:extLst>
          </xdr:cNvPr>
          <xdr:cNvGrpSpPr/>
        </xdr:nvGrpSpPr>
        <xdr:grpSpPr>
          <a:xfrm>
            <a:off x="8301914" y="0"/>
            <a:ext cx="1584243" cy="981336"/>
            <a:chOff x="7216431" y="0"/>
            <a:chExt cx="1484908" cy="978138"/>
          </a:xfrm>
        </xdr:grpSpPr>
        <xdr:sp macro="" textlink="">
          <xdr:nvSpPr>
            <xdr:cNvPr id="62" name="TextBox 61">
              <a:hlinkClick xmlns:r="http://schemas.openxmlformats.org/officeDocument/2006/relationships" r:id="rId9"/>
              <a:extLst>
                <a:ext uri="{FF2B5EF4-FFF2-40B4-BE49-F238E27FC236}">
                  <a16:creationId xmlns:a16="http://schemas.microsoft.com/office/drawing/2014/main" id="{00000000-0008-0000-1C00-00003E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T2: Non-Union</a:t>
              </a:r>
            </a:p>
          </xdr:txBody>
        </xdr:sp>
        <xdr:sp macro="" textlink="">
          <xdr:nvSpPr>
            <xdr:cNvPr id="63" name="TextBox 62">
              <a:hlinkClick xmlns:r="http://schemas.openxmlformats.org/officeDocument/2006/relationships" r:id="rId10"/>
              <a:extLst>
                <a:ext uri="{FF2B5EF4-FFF2-40B4-BE49-F238E27FC236}">
                  <a16:creationId xmlns:a16="http://schemas.microsoft.com/office/drawing/2014/main" id="{00000000-0008-0000-1C00-00003F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T3: Management</a:t>
              </a:r>
            </a:p>
          </xdr:txBody>
        </xdr:sp>
        <xdr:sp macro="" textlink="">
          <xdr:nvSpPr>
            <xdr:cNvPr id="64" name="TextBox 63">
              <a:hlinkClick xmlns:r="http://schemas.openxmlformats.org/officeDocument/2006/relationships" r:id="rId11"/>
              <a:extLst>
                <a:ext uri="{FF2B5EF4-FFF2-40B4-BE49-F238E27FC236}">
                  <a16:creationId xmlns:a16="http://schemas.microsoft.com/office/drawing/2014/main" id="{00000000-0008-0000-1C00-000040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T4: Bargaining Unit</a:t>
              </a:r>
            </a:p>
          </xdr:txBody>
        </xdr:sp>
        <xdr:sp macro="" textlink="">
          <xdr:nvSpPr>
            <xdr:cNvPr id="65" name="TextBox 64">
              <a:extLst>
                <a:ext uri="{FF2B5EF4-FFF2-40B4-BE49-F238E27FC236}">
                  <a16:creationId xmlns:a16="http://schemas.microsoft.com/office/drawing/2014/main" id="{00000000-0008-0000-1C00-000041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6" name="TextBox 65">
              <a:hlinkClick xmlns:r="http://schemas.openxmlformats.org/officeDocument/2006/relationships" r:id="rId12"/>
              <a:extLst>
                <a:ext uri="{FF2B5EF4-FFF2-40B4-BE49-F238E27FC236}">
                  <a16:creationId xmlns:a16="http://schemas.microsoft.com/office/drawing/2014/main" id="{00000000-0008-0000-1C00-000042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60" name="TextBox 59">
            <a:extLst>
              <a:ext uri="{FF2B5EF4-FFF2-40B4-BE49-F238E27FC236}">
                <a16:creationId xmlns:a16="http://schemas.microsoft.com/office/drawing/2014/main" id="{00000000-0008-0000-1C00-00003C000000}"/>
              </a:ext>
            </a:extLst>
          </xdr:cNvPr>
          <xdr:cNvSpPr txBox="1"/>
        </xdr:nvSpPr>
        <xdr:spPr>
          <a:xfrm>
            <a:off x="10012139" y="0"/>
            <a:ext cx="1547999" cy="359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3" name="Group 52">
            <a:extLst>
              <a:ext uri="{FF2B5EF4-FFF2-40B4-BE49-F238E27FC236}">
                <a16:creationId xmlns:a16="http://schemas.microsoft.com/office/drawing/2014/main" id="{00000000-0008-0000-1C00-000035000000}"/>
              </a:ext>
            </a:extLst>
          </xdr:cNvPr>
          <xdr:cNvGrpSpPr/>
        </xdr:nvGrpSpPr>
        <xdr:grpSpPr>
          <a:xfrm>
            <a:off x="0" y="0"/>
            <a:ext cx="1584245" cy="1006853"/>
            <a:chOff x="0" y="0"/>
            <a:chExt cx="1584245" cy="1006853"/>
          </a:xfrm>
        </xdr:grpSpPr>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1C00-000036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1C00-000037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6" name="TextBox 55">
              <a:extLst>
                <a:ext uri="{FF2B5EF4-FFF2-40B4-BE49-F238E27FC236}">
                  <a16:creationId xmlns:a16="http://schemas.microsoft.com/office/drawing/2014/main" id="{00000000-0008-0000-1C00-000038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7" name="TextBox 56">
              <a:hlinkClick xmlns:r="http://schemas.openxmlformats.org/officeDocument/2006/relationships" r:id="rId15"/>
              <a:extLst>
                <a:ext uri="{FF2B5EF4-FFF2-40B4-BE49-F238E27FC236}">
                  <a16:creationId xmlns:a16="http://schemas.microsoft.com/office/drawing/2014/main" id="{00000000-0008-0000-1C00-000039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8" name="TextBox 57">
              <a:hlinkClick xmlns:r="http://schemas.openxmlformats.org/officeDocument/2006/relationships" r:id="rId16"/>
              <a:extLst>
                <a:ext uri="{FF2B5EF4-FFF2-40B4-BE49-F238E27FC236}">
                  <a16:creationId xmlns:a16="http://schemas.microsoft.com/office/drawing/2014/main" id="{00000000-0008-0000-1C00-00003A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14</xdr:col>
      <xdr:colOff>11614</xdr:colOff>
      <xdr:row>3</xdr:row>
      <xdr:rowOff>142875</xdr:rowOff>
    </xdr:from>
    <xdr:to>
      <xdr:col>16</xdr:col>
      <xdr:colOff>335464</xdr:colOff>
      <xdr:row>4</xdr:row>
      <xdr:rowOff>104774</xdr:rowOff>
    </xdr:to>
    <xdr:sp macro="" textlink="">
      <xdr:nvSpPr>
        <xdr:cNvPr id="36" name="TextBox 35">
          <a:hlinkClick xmlns:r="http://schemas.openxmlformats.org/officeDocument/2006/relationships" r:id="rId17"/>
          <a:extLst>
            <a:ext uri="{FF2B5EF4-FFF2-40B4-BE49-F238E27FC236}">
              <a16:creationId xmlns:a16="http://schemas.microsoft.com/office/drawing/2014/main" id="{00000000-0008-0000-1C00-000024000000}"/>
            </a:ext>
          </a:extLst>
        </xdr:cNvPr>
        <xdr:cNvSpPr txBox="1"/>
      </xdr:nvSpPr>
      <xdr:spPr>
        <a:xfrm>
          <a:off x="10031914" y="714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twoCellAnchor>
    <xdr:from>
      <xdr:col>14</xdr:col>
      <xdr:colOff>11613</xdr:colOff>
      <xdr:row>2</xdr:row>
      <xdr:rowOff>152401</xdr:rowOff>
    </xdr:from>
    <xdr:to>
      <xdr:col>16</xdr:col>
      <xdr:colOff>332131</xdr:colOff>
      <xdr:row>3</xdr:row>
      <xdr:rowOff>114300</xdr:rowOff>
    </xdr:to>
    <xdr:sp macro="" textlink="">
      <xdr:nvSpPr>
        <xdr:cNvPr id="37" name="TextBox 36">
          <a:hlinkClick xmlns:r="http://schemas.openxmlformats.org/officeDocument/2006/relationships" r:id="rId18"/>
          <a:extLst>
            <a:ext uri="{FF2B5EF4-FFF2-40B4-BE49-F238E27FC236}">
              <a16:creationId xmlns:a16="http://schemas.microsoft.com/office/drawing/2014/main" id="{00000000-0008-0000-1C00-000025000000}"/>
            </a:ext>
          </a:extLst>
        </xdr:cNvPr>
        <xdr:cNvSpPr txBox="1"/>
      </xdr:nvSpPr>
      <xdr:spPr>
        <a:xfrm>
          <a:off x="10031913" y="533401"/>
          <a:ext cx="1539718" cy="15239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clientData/>
  </xdr:twoCellAnchor>
  <xdr:twoCellAnchor>
    <xdr:from>
      <xdr:col>14</xdr:col>
      <xdr:colOff>9525</xdr:colOff>
      <xdr:row>1</xdr:row>
      <xdr:rowOff>171450</xdr:rowOff>
    </xdr:from>
    <xdr:to>
      <xdr:col>16</xdr:col>
      <xdr:colOff>338325</xdr:colOff>
      <xdr:row>2</xdr:row>
      <xdr:rowOff>123825</xdr:rowOff>
    </xdr:to>
    <xdr:sp macro="" textlink="">
      <xdr:nvSpPr>
        <xdr:cNvPr id="38" name="TextBox 37">
          <a:hlinkClick xmlns:r="http://schemas.openxmlformats.org/officeDocument/2006/relationships" r:id="rId19"/>
          <a:extLst>
            <a:ext uri="{FF2B5EF4-FFF2-40B4-BE49-F238E27FC236}">
              <a16:creationId xmlns:a16="http://schemas.microsoft.com/office/drawing/2014/main" id="{00000000-0008-0000-1C00-000026000000}"/>
            </a:ext>
          </a:extLst>
        </xdr:cNvPr>
        <xdr:cNvSpPr txBox="1"/>
      </xdr:nvSpPr>
      <xdr:spPr>
        <a:xfrm>
          <a:off x="10029825" y="361950"/>
          <a:ext cx="1548000"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Calculator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0</xdr:row>
      <xdr:rowOff>0</xdr:rowOff>
    </xdr:from>
    <xdr:to>
      <xdr:col>7</xdr:col>
      <xdr:colOff>1406487</xdr:colOff>
      <xdr:row>5</xdr:row>
      <xdr:rowOff>57150</xdr:rowOff>
    </xdr:to>
    <xdr:grpSp>
      <xdr:nvGrpSpPr>
        <xdr:cNvPr id="35" name="Group 34">
          <a:extLst>
            <a:ext uri="{FF2B5EF4-FFF2-40B4-BE49-F238E27FC236}">
              <a16:creationId xmlns:a16="http://schemas.microsoft.com/office/drawing/2014/main" id="{00000000-0008-0000-1D00-000023000000}"/>
            </a:ext>
          </a:extLst>
        </xdr:cNvPr>
        <xdr:cNvGrpSpPr/>
      </xdr:nvGrpSpPr>
      <xdr:grpSpPr>
        <a:xfrm>
          <a:off x="19050" y="0"/>
          <a:ext cx="9902787" cy="1009650"/>
          <a:chOff x="0" y="0"/>
          <a:chExt cx="9902787" cy="1016442"/>
        </a:xfrm>
      </xdr:grpSpPr>
      <xdr:grpSp>
        <xdr:nvGrpSpPr>
          <xdr:cNvPr id="36" name="Group 35">
            <a:extLst>
              <a:ext uri="{FF2B5EF4-FFF2-40B4-BE49-F238E27FC236}">
                <a16:creationId xmlns:a16="http://schemas.microsoft.com/office/drawing/2014/main" id="{00000000-0008-0000-1D00-000024000000}"/>
              </a:ext>
            </a:extLst>
          </xdr:cNvPr>
          <xdr:cNvGrpSpPr/>
        </xdr:nvGrpSpPr>
        <xdr:grpSpPr>
          <a:xfrm>
            <a:off x="0" y="0"/>
            <a:ext cx="9902787" cy="1016442"/>
            <a:chOff x="0" y="0"/>
            <a:chExt cx="9902787" cy="1016442"/>
          </a:xfrm>
        </xdr:grpSpPr>
        <xdr:grpSp>
          <xdr:nvGrpSpPr>
            <xdr:cNvPr id="38" name="Group 37">
              <a:extLst>
                <a:ext uri="{FF2B5EF4-FFF2-40B4-BE49-F238E27FC236}">
                  <a16:creationId xmlns:a16="http://schemas.microsoft.com/office/drawing/2014/main" id="{00000000-0008-0000-1D00-000026000000}"/>
                </a:ext>
              </a:extLst>
            </xdr:cNvPr>
            <xdr:cNvGrpSpPr/>
          </xdr:nvGrpSpPr>
          <xdr:grpSpPr>
            <a:xfrm>
              <a:off x="1646474" y="0"/>
              <a:ext cx="1591505" cy="502249"/>
              <a:chOff x="978300" y="0"/>
              <a:chExt cx="1491714" cy="501888"/>
            </a:xfrm>
          </xdr:grpSpPr>
          <xdr:sp macro="" textlink="">
            <xdr:nvSpPr>
              <xdr:cNvPr id="83" name="TextBox 82">
                <a:hlinkClick xmlns:r="http://schemas.openxmlformats.org/officeDocument/2006/relationships" r:id="rId1"/>
                <a:extLst>
                  <a:ext uri="{FF2B5EF4-FFF2-40B4-BE49-F238E27FC236}">
                    <a16:creationId xmlns:a16="http://schemas.microsoft.com/office/drawing/2014/main" id="{00000000-0008-0000-1D00-000053000000}"/>
                  </a:ext>
                </a:extLst>
              </xdr:cNvPr>
              <xdr:cNvSpPr txBox="1"/>
            </xdr:nvSpPr>
            <xdr:spPr>
              <a:xfrm>
                <a:off x="978300" y="357888"/>
                <a:ext cx="1450936"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84" name="TextBox 83">
                <a:extLst>
                  <a:ext uri="{FF2B5EF4-FFF2-40B4-BE49-F238E27FC236}">
                    <a16:creationId xmlns:a16="http://schemas.microsoft.com/office/drawing/2014/main" id="{00000000-0008-0000-1D00-000054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39" name="Group 38">
              <a:extLst>
                <a:ext uri="{FF2B5EF4-FFF2-40B4-BE49-F238E27FC236}">
                  <a16:creationId xmlns:a16="http://schemas.microsoft.com/office/drawing/2014/main" id="{00000000-0008-0000-1D00-000027000000}"/>
                </a:ext>
              </a:extLst>
            </xdr:cNvPr>
            <xdr:cNvGrpSpPr/>
          </xdr:nvGrpSpPr>
          <xdr:grpSpPr>
            <a:xfrm>
              <a:off x="3302712" y="0"/>
              <a:ext cx="1584243" cy="500697"/>
              <a:chOff x="2530689" y="0"/>
              <a:chExt cx="1484908" cy="501888"/>
            </a:xfrm>
          </xdr:grpSpPr>
          <xdr:sp macro="" textlink="">
            <xdr:nvSpPr>
              <xdr:cNvPr id="81" name="TextBox 80">
                <a:hlinkClick xmlns:r="http://schemas.openxmlformats.org/officeDocument/2006/relationships" r:id="rId2"/>
                <a:extLst>
                  <a:ext uri="{FF2B5EF4-FFF2-40B4-BE49-F238E27FC236}">
                    <a16:creationId xmlns:a16="http://schemas.microsoft.com/office/drawing/2014/main" id="{00000000-0008-0000-1D00-000051000000}"/>
                  </a:ext>
                </a:extLst>
              </xdr:cNvPr>
              <xdr:cNvSpPr txBox="1"/>
            </xdr:nvSpPr>
            <xdr:spPr>
              <a:xfrm>
                <a:off x="2530689" y="357888"/>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82" name="TextBox 81">
                <a:extLst>
                  <a:ext uri="{FF2B5EF4-FFF2-40B4-BE49-F238E27FC236}">
                    <a16:creationId xmlns:a16="http://schemas.microsoft.com/office/drawing/2014/main" id="{00000000-0008-0000-1D00-000052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40" name="Group 39">
              <a:extLst>
                <a:ext uri="{FF2B5EF4-FFF2-40B4-BE49-F238E27FC236}">
                  <a16:creationId xmlns:a16="http://schemas.microsoft.com/office/drawing/2014/main" id="{00000000-0008-0000-1D00-000028000000}"/>
                </a:ext>
              </a:extLst>
            </xdr:cNvPr>
            <xdr:cNvGrpSpPr/>
          </xdr:nvGrpSpPr>
          <xdr:grpSpPr>
            <a:xfrm>
              <a:off x="4954553" y="0"/>
              <a:ext cx="1562560" cy="500697"/>
              <a:chOff x="4078956" y="0"/>
              <a:chExt cx="1464584" cy="501888"/>
            </a:xfrm>
          </xdr:grpSpPr>
          <xdr:sp macro="" textlink="">
            <xdr:nvSpPr>
              <xdr:cNvPr id="79" name="TextBox 78">
                <a:hlinkClick xmlns:r="http://schemas.openxmlformats.org/officeDocument/2006/relationships" r:id="rId3"/>
                <a:extLst>
                  <a:ext uri="{FF2B5EF4-FFF2-40B4-BE49-F238E27FC236}">
                    <a16:creationId xmlns:a16="http://schemas.microsoft.com/office/drawing/2014/main" id="{00000000-0008-0000-1D00-00004F000000}"/>
                  </a:ext>
                </a:extLst>
              </xdr:cNvPr>
              <xdr:cNvSpPr txBox="1"/>
            </xdr:nvSpPr>
            <xdr:spPr>
              <a:xfrm>
                <a:off x="4092603" y="357888"/>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80" name="TextBox 79">
                <a:extLst>
                  <a:ext uri="{FF2B5EF4-FFF2-40B4-BE49-F238E27FC236}">
                    <a16:creationId xmlns:a16="http://schemas.microsoft.com/office/drawing/2014/main" id="{00000000-0008-0000-1D00-000050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00000000-0008-0000-1D00-00002C000000}"/>
                </a:ext>
              </a:extLst>
            </xdr:cNvPr>
            <xdr:cNvGrpSpPr/>
          </xdr:nvGrpSpPr>
          <xdr:grpSpPr>
            <a:xfrm>
              <a:off x="6654096" y="0"/>
              <a:ext cx="1584253" cy="493973"/>
              <a:chOff x="5671921" y="0"/>
              <a:chExt cx="1484915" cy="492363"/>
            </a:xfrm>
          </xdr:grpSpPr>
          <xdr:sp macro="" textlink="">
            <xdr:nvSpPr>
              <xdr:cNvPr id="77" name="TextBox 76">
                <a:extLst>
                  <a:ext uri="{FF2B5EF4-FFF2-40B4-BE49-F238E27FC236}">
                    <a16:creationId xmlns:a16="http://schemas.microsoft.com/office/drawing/2014/main" id="{00000000-0008-0000-1D00-00004D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78" name="TextBox 77">
                <a:hlinkClick xmlns:r="http://schemas.openxmlformats.org/officeDocument/2006/relationships" r:id="rId4"/>
                <a:extLst>
                  <a:ext uri="{FF2B5EF4-FFF2-40B4-BE49-F238E27FC236}">
                    <a16:creationId xmlns:a16="http://schemas.microsoft.com/office/drawing/2014/main" id="{00000000-0008-0000-1D00-00004E000000}"/>
                  </a:ext>
                </a:extLst>
              </xdr:cNvPr>
              <xdr:cNvSpPr txBox="1"/>
            </xdr:nvSpPr>
            <xdr:spPr>
              <a:xfrm>
                <a:off x="5671921" y="348363"/>
                <a:ext cx="1450937" cy="144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51" name="TextBox 50">
              <a:extLst>
                <a:ext uri="{FF2B5EF4-FFF2-40B4-BE49-F238E27FC236}">
                  <a16:creationId xmlns:a16="http://schemas.microsoft.com/office/drawing/2014/main" id="{00000000-0008-0000-1D00-000033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58" name="Group 57">
              <a:extLst>
                <a:ext uri="{FF2B5EF4-FFF2-40B4-BE49-F238E27FC236}">
                  <a16:creationId xmlns:a16="http://schemas.microsoft.com/office/drawing/2014/main" id="{00000000-0008-0000-1D00-00003A000000}"/>
                </a:ext>
              </a:extLst>
            </xdr:cNvPr>
            <xdr:cNvGrpSpPr/>
          </xdr:nvGrpSpPr>
          <xdr:grpSpPr>
            <a:xfrm>
              <a:off x="0" y="0"/>
              <a:ext cx="1584245" cy="1016442"/>
              <a:chOff x="0" y="0"/>
              <a:chExt cx="1584245" cy="1016442"/>
            </a:xfrm>
          </xdr:grpSpPr>
          <xdr:sp macro="" textlink="">
            <xdr:nvSpPr>
              <xdr:cNvPr id="60" name="TextBox 59">
                <a:hlinkClick xmlns:r="http://schemas.openxmlformats.org/officeDocument/2006/relationships" r:id="rId5"/>
                <a:extLst>
                  <a:ext uri="{FF2B5EF4-FFF2-40B4-BE49-F238E27FC236}">
                    <a16:creationId xmlns:a16="http://schemas.microsoft.com/office/drawing/2014/main" id="{00000000-0008-0000-1D00-00003C000000}"/>
                  </a:ext>
                </a:extLst>
              </xdr:cNvPr>
              <xdr:cNvSpPr txBox="1"/>
            </xdr:nvSpPr>
            <xdr:spPr>
              <a:xfrm>
                <a:off x="0" y="34156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73" name="TextBox 72">
                <a:hlinkClick xmlns:r="http://schemas.openxmlformats.org/officeDocument/2006/relationships" r:id="rId6"/>
                <a:extLst>
                  <a:ext uri="{FF2B5EF4-FFF2-40B4-BE49-F238E27FC236}">
                    <a16:creationId xmlns:a16="http://schemas.microsoft.com/office/drawing/2014/main" id="{00000000-0008-0000-1D00-00004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74" name="TextBox 73">
                <a:extLst>
                  <a:ext uri="{FF2B5EF4-FFF2-40B4-BE49-F238E27FC236}">
                    <a16:creationId xmlns:a16="http://schemas.microsoft.com/office/drawing/2014/main" id="{00000000-0008-0000-1D00-00004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5" name="TextBox 74">
                <a:hlinkClick xmlns:r="http://schemas.openxmlformats.org/officeDocument/2006/relationships" r:id="rId7"/>
                <a:extLst>
                  <a:ext uri="{FF2B5EF4-FFF2-40B4-BE49-F238E27FC236}">
                    <a16:creationId xmlns:a16="http://schemas.microsoft.com/office/drawing/2014/main" id="{00000000-0008-0000-1D00-00004B000000}"/>
                  </a:ext>
                </a:extLst>
              </xdr:cNvPr>
              <xdr:cNvSpPr txBox="1"/>
            </xdr:nvSpPr>
            <xdr:spPr>
              <a:xfrm>
                <a:off x="0" y="862917"/>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6" name="TextBox 75">
                <a:hlinkClick xmlns:r="http://schemas.openxmlformats.org/officeDocument/2006/relationships" r:id="rId8"/>
                <a:extLst>
                  <a:ext uri="{FF2B5EF4-FFF2-40B4-BE49-F238E27FC236}">
                    <a16:creationId xmlns:a16="http://schemas.microsoft.com/office/drawing/2014/main" id="{00000000-0008-0000-1D00-00004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37" name="TextBox 36">
            <a:hlinkClick xmlns:r="http://schemas.openxmlformats.org/officeDocument/2006/relationships" r:id="rId9"/>
            <a:extLst>
              <a:ext uri="{FF2B5EF4-FFF2-40B4-BE49-F238E27FC236}">
                <a16:creationId xmlns:a16="http://schemas.microsoft.com/office/drawing/2014/main" id="{00000000-0008-0000-1D00-000025000000}"/>
              </a:ext>
            </a:extLst>
          </xdr:cNvPr>
          <xdr:cNvSpPr txBox="1"/>
        </xdr:nvSpPr>
        <xdr:spPr>
          <a:xfrm>
            <a:off x="8343900" y="348887"/>
            <a:ext cx="1547999" cy="14414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530187</xdr:colOff>
      <xdr:row>5</xdr:row>
      <xdr:rowOff>63878</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0" y="0"/>
          <a:ext cx="9902787" cy="1016378"/>
          <a:chOff x="0" y="0"/>
          <a:chExt cx="9902787" cy="1016378"/>
        </a:xfrm>
      </xdr:grpSpPr>
      <xdr:grpSp>
        <xdr:nvGrpSpPr>
          <xdr:cNvPr id="7" name="Group 6">
            <a:extLst>
              <a:ext uri="{FF2B5EF4-FFF2-40B4-BE49-F238E27FC236}">
                <a16:creationId xmlns:a16="http://schemas.microsoft.com/office/drawing/2014/main" id="{00000000-0008-0000-0300-000007000000}"/>
              </a:ext>
            </a:extLst>
          </xdr:cNvPr>
          <xdr:cNvGrpSpPr/>
        </xdr:nvGrpSpPr>
        <xdr:grpSpPr>
          <a:xfrm>
            <a:off x="0" y="0"/>
            <a:ext cx="9902787" cy="1016378"/>
            <a:chOff x="0" y="0"/>
            <a:chExt cx="9902787" cy="1016378"/>
          </a:xfrm>
        </xdr:grpSpPr>
        <xdr:grpSp>
          <xdr:nvGrpSpPr>
            <xdr:cNvPr id="49" name="Group 48">
              <a:extLst>
                <a:ext uri="{FF2B5EF4-FFF2-40B4-BE49-F238E27FC236}">
                  <a16:creationId xmlns:a16="http://schemas.microsoft.com/office/drawing/2014/main" id="{00000000-0008-0000-0300-000031000000}"/>
                </a:ext>
              </a:extLst>
            </xdr:cNvPr>
            <xdr:cNvGrpSpPr/>
          </xdr:nvGrpSpPr>
          <xdr:grpSpPr>
            <a:xfrm>
              <a:off x="1646474" y="0"/>
              <a:ext cx="1591505" cy="502249"/>
              <a:chOff x="978300" y="0"/>
              <a:chExt cx="1491714" cy="501888"/>
            </a:xfrm>
          </xdr:grpSpPr>
          <xdr:sp macro="" textlink="">
            <xdr:nvSpPr>
              <xdr:cNvPr id="118" name="TextBox 117">
                <a:hlinkClick xmlns:r="http://schemas.openxmlformats.org/officeDocument/2006/relationships" r:id="rId1"/>
                <a:extLst>
                  <a:ext uri="{FF2B5EF4-FFF2-40B4-BE49-F238E27FC236}">
                    <a16:creationId xmlns:a16="http://schemas.microsoft.com/office/drawing/2014/main" id="{00000000-0008-0000-0300-000076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21" name="TextBox 120">
                <a:extLst>
                  <a:ext uri="{FF2B5EF4-FFF2-40B4-BE49-F238E27FC236}">
                    <a16:creationId xmlns:a16="http://schemas.microsoft.com/office/drawing/2014/main" id="{00000000-0008-0000-0300-000079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300-000032000000}"/>
                </a:ext>
              </a:extLst>
            </xdr:cNvPr>
            <xdr:cNvGrpSpPr/>
          </xdr:nvGrpSpPr>
          <xdr:grpSpPr>
            <a:xfrm>
              <a:off x="3302712" y="0"/>
              <a:ext cx="1584243" cy="500697"/>
              <a:chOff x="2530689" y="0"/>
              <a:chExt cx="1484908" cy="501888"/>
            </a:xfrm>
          </xdr:grpSpPr>
          <xdr:sp macro="" textlink="">
            <xdr:nvSpPr>
              <xdr:cNvPr id="115" name="TextBox 114">
                <a:hlinkClick xmlns:r="http://schemas.openxmlformats.org/officeDocument/2006/relationships" r:id="rId2"/>
                <a:extLst>
                  <a:ext uri="{FF2B5EF4-FFF2-40B4-BE49-F238E27FC236}">
                    <a16:creationId xmlns:a16="http://schemas.microsoft.com/office/drawing/2014/main" id="{00000000-0008-0000-0300-00007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17" name="TextBox 116">
                <a:extLst>
                  <a:ext uri="{FF2B5EF4-FFF2-40B4-BE49-F238E27FC236}">
                    <a16:creationId xmlns:a16="http://schemas.microsoft.com/office/drawing/2014/main" id="{00000000-0008-0000-0300-00007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51" name="Group 50">
              <a:extLst>
                <a:ext uri="{FF2B5EF4-FFF2-40B4-BE49-F238E27FC236}">
                  <a16:creationId xmlns:a16="http://schemas.microsoft.com/office/drawing/2014/main" id="{00000000-0008-0000-0300-000033000000}"/>
                </a:ext>
              </a:extLst>
            </xdr:cNvPr>
            <xdr:cNvGrpSpPr/>
          </xdr:nvGrpSpPr>
          <xdr:grpSpPr>
            <a:xfrm>
              <a:off x="4954553" y="0"/>
              <a:ext cx="1562560" cy="500697"/>
              <a:chOff x="4078956" y="0"/>
              <a:chExt cx="1464584" cy="501888"/>
            </a:xfrm>
          </xdr:grpSpPr>
          <xdr:sp macro="" textlink="">
            <xdr:nvSpPr>
              <xdr:cNvPr id="112" name="TextBox 111">
                <a:hlinkClick xmlns:r="http://schemas.openxmlformats.org/officeDocument/2006/relationships" r:id="rId3"/>
                <a:extLst>
                  <a:ext uri="{FF2B5EF4-FFF2-40B4-BE49-F238E27FC236}">
                    <a16:creationId xmlns:a16="http://schemas.microsoft.com/office/drawing/2014/main" id="{00000000-0008-0000-0300-00007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53" name="Group 52">
              <a:extLst>
                <a:ext uri="{FF2B5EF4-FFF2-40B4-BE49-F238E27FC236}">
                  <a16:creationId xmlns:a16="http://schemas.microsoft.com/office/drawing/2014/main" id="{00000000-0008-0000-0300-000035000000}"/>
                </a:ext>
              </a:extLst>
            </xdr:cNvPr>
            <xdr:cNvGrpSpPr/>
          </xdr:nvGrpSpPr>
          <xdr:grpSpPr>
            <a:xfrm>
              <a:off x="6654096" y="0"/>
              <a:ext cx="1584253" cy="493973"/>
              <a:chOff x="5671921" y="0"/>
              <a:chExt cx="1484915" cy="492363"/>
            </a:xfrm>
          </xdr:grpSpPr>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5705899"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8" name="TextBox 67">
                <a:hlinkClick xmlns:r="http://schemas.openxmlformats.org/officeDocument/2006/relationships" r:id="rId4"/>
                <a:extLst>
                  <a:ext uri="{FF2B5EF4-FFF2-40B4-BE49-F238E27FC236}">
                    <a16:creationId xmlns:a16="http://schemas.microsoft.com/office/drawing/2014/main" id="{00000000-0008-0000-0300-000044000000}"/>
                  </a:ext>
                </a:extLst>
              </xdr:cNvPr>
              <xdr:cNvSpPr txBox="1"/>
            </xdr:nvSpPr>
            <xdr:spPr>
              <a:xfrm>
                <a:off x="567192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8354788"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584245" cy="1016378"/>
              <a:chOff x="0" y="0"/>
              <a:chExt cx="1584245" cy="1016378"/>
            </a:xfrm>
          </xdr:grpSpPr>
          <xdr:sp macro="" textlink="">
            <xdr:nvSpPr>
              <xdr:cNvPr id="57" name="TextBox 56">
                <a:hlinkClick xmlns:r="http://schemas.openxmlformats.org/officeDocument/2006/relationships" r:id="rId5"/>
                <a:extLst>
                  <a:ext uri="{FF2B5EF4-FFF2-40B4-BE49-F238E27FC236}">
                    <a16:creationId xmlns:a16="http://schemas.microsoft.com/office/drawing/2014/main" id="{00000000-0008-0000-0300-000039000000}"/>
                  </a:ext>
                </a:extLst>
              </xdr:cNvPr>
              <xdr:cNvSpPr txBox="1"/>
            </xdr:nvSpPr>
            <xdr:spPr>
              <a:xfrm>
                <a:off x="0" y="35115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8" name="TextBox 57">
                <a:hlinkClick xmlns:r="http://schemas.openxmlformats.org/officeDocument/2006/relationships" r:id="rId6"/>
                <a:extLst>
                  <a:ext uri="{FF2B5EF4-FFF2-40B4-BE49-F238E27FC236}">
                    <a16:creationId xmlns:a16="http://schemas.microsoft.com/office/drawing/2014/main" id="{00000000-0008-0000-0300-00003A000000}"/>
                  </a:ext>
                </a:extLst>
              </xdr:cNvPr>
              <xdr:cNvSpPr txBox="1"/>
            </xdr:nvSpPr>
            <xdr:spPr>
              <a:xfrm>
                <a:off x="0" y="52477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2" name="TextBox 71">
                <a:hlinkClick xmlns:r="http://schemas.openxmlformats.org/officeDocument/2006/relationships" r:id="rId7"/>
                <a:extLst>
                  <a:ext uri="{FF2B5EF4-FFF2-40B4-BE49-F238E27FC236}">
                    <a16:creationId xmlns:a16="http://schemas.microsoft.com/office/drawing/2014/main" id="{00000000-0008-0000-0300-000048000000}"/>
                  </a:ext>
                </a:extLst>
              </xdr:cNvPr>
              <xdr:cNvSpPr txBox="1"/>
            </xdr:nvSpPr>
            <xdr:spPr>
              <a:xfrm>
                <a:off x="0" y="8628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4" name="TextBox 73">
                <a:hlinkClick xmlns:r="http://schemas.openxmlformats.org/officeDocument/2006/relationships" r:id="rId8"/>
                <a:extLst>
                  <a:ext uri="{FF2B5EF4-FFF2-40B4-BE49-F238E27FC236}">
                    <a16:creationId xmlns:a16="http://schemas.microsoft.com/office/drawing/2014/main" id="{00000000-0008-0000-0300-00004A000000}"/>
                  </a:ext>
                </a:extLst>
              </xdr:cNvPr>
              <xdr:cNvSpPr txBox="1"/>
            </xdr:nvSpPr>
            <xdr:spPr>
              <a:xfrm>
                <a:off x="0" y="6962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sp macro="" textlink="">
        <xdr:nvSpPr>
          <xdr:cNvPr id="198" name="TextBox 197">
            <a:hlinkClick xmlns:r="http://schemas.openxmlformats.org/officeDocument/2006/relationships" r:id="rId9"/>
            <a:extLst>
              <a:ext uri="{FF2B5EF4-FFF2-40B4-BE49-F238E27FC236}">
                <a16:creationId xmlns:a16="http://schemas.microsoft.com/office/drawing/2014/main" id="{00000000-0008-0000-0300-0000C6000000}"/>
              </a:ext>
            </a:extLst>
          </xdr:cNvPr>
          <xdr:cNvSpPr txBox="1"/>
        </xdr:nvSpPr>
        <xdr:spPr>
          <a:xfrm>
            <a:off x="8343900" y="348887"/>
            <a:ext cx="1547999" cy="1441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316109</xdr:colOff>
      <xdr:row>7</xdr:row>
      <xdr:rowOff>134475</xdr:rowOff>
    </xdr:to>
    <xdr:grpSp>
      <xdr:nvGrpSpPr>
        <xdr:cNvPr id="171" name="Group 170">
          <a:extLst>
            <a:ext uri="{FF2B5EF4-FFF2-40B4-BE49-F238E27FC236}">
              <a16:creationId xmlns:a16="http://schemas.microsoft.com/office/drawing/2014/main" id="{00000000-0008-0000-1E00-0000AB000000}"/>
            </a:ext>
          </a:extLst>
        </xdr:cNvPr>
        <xdr:cNvGrpSpPr/>
      </xdr:nvGrpSpPr>
      <xdr:grpSpPr>
        <a:xfrm>
          <a:off x="0" y="0"/>
          <a:ext cx="13565384" cy="1467975"/>
          <a:chOff x="0" y="0"/>
          <a:chExt cx="13565384" cy="1467975"/>
        </a:xfrm>
      </xdr:grpSpPr>
      <xdr:grpSp>
        <xdr:nvGrpSpPr>
          <xdr:cNvPr id="172" name="Group 171">
            <a:extLst>
              <a:ext uri="{FF2B5EF4-FFF2-40B4-BE49-F238E27FC236}">
                <a16:creationId xmlns:a16="http://schemas.microsoft.com/office/drawing/2014/main" id="{00000000-0008-0000-1E00-0000AC000000}"/>
              </a:ext>
            </a:extLst>
          </xdr:cNvPr>
          <xdr:cNvGrpSpPr/>
        </xdr:nvGrpSpPr>
        <xdr:grpSpPr>
          <a:xfrm>
            <a:off x="1652795" y="804449"/>
            <a:ext cx="9867209" cy="663526"/>
            <a:chOff x="984225" y="802812"/>
            <a:chExt cx="9248512" cy="665163"/>
          </a:xfrm>
        </xdr:grpSpPr>
        <xdr:sp macro="" textlink="">
          <xdr:nvSpPr>
            <xdr:cNvPr id="209" name="TextBox 208">
              <a:hlinkClick xmlns:r="http://schemas.openxmlformats.org/officeDocument/2006/relationships" r:id="rId1"/>
              <a:extLst>
                <a:ext uri="{FF2B5EF4-FFF2-40B4-BE49-F238E27FC236}">
                  <a16:creationId xmlns:a16="http://schemas.microsoft.com/office/drawing/2014/main" id="{00000000-0008-0000-1E00-0000D1000000}"/>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210" name="TextBox 209">
              <a:hlinkClick xmlns:r="http://schemas.openxmlformats.org/officeDocument/2006/relationships" r:id="rId2"/>
              <a:extLst>
                <a:ext uri="{FF2B5EF4-FFF2-40B4-BE49-F238E27FC236}">
                  <a16:creationId xmlns:a16="http://schemas.microsoft.com/office/drawing/2014/main" id="{00000000-0008-0000-1E00-0000D200000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211" name="TextBox 210">
              <a:hlinkClick xmlns:r="http://schemas.openxmlformats.org/officeDocument/2006/relationships" r:id="rId3"/>
              <a:extLst>
                <a:ext uri="{FF2B5EF4-FFF2-40B4-BE49-F238E27FC236}">
                  <a16:creationId xmlns:a16="http://schemas.microsoft.com/office/drawing/2014/main" id="{00000000-0008-0000-1E00-0000D300000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212" name="TextBox 211">
              <a:extLst>
                <a:ext uri="{FF2B5EF4-FFF2-40B4-BE49-F238E27FC236}">
                  <a16:creationId xmlns:a16="http://schemas.microsoft.com/office/drawing/2014/main" id="{00000000-0008-0000-1E00-0000D4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213" name="TextBox 212">
              <a:hlinkClick xmlns:r="http://schemas.openxmlformats.org/officeDocument/2006/relationships" r:id="rId4"/>
              <a:extLst>
                <a:ext uri="{FF2B5EF4-FFF2-40B4-BE49-F238E27FC236}">
                  <a16:creationId xmlns:a16="http://schemas.microsoft.com/office/drawing/2014/main" id="{00000000-0008-0000-1E00-0000D5000000}"/>
                </a:ext>
              </a:extLst>
            </xdr:cNvPr>
            <xdr:cNvSpPr txBox="1"/>
          </xdr:nvSpPr>
          <xdr:spPr>
            <a:xfrm>
              <a:off x="8781800" y="11611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73" name="Group 172">
            <a:extLst>
              <a:ext uri="{FF2B5EF4-FFF2-40B4-BE49-F238E27FC236}">
                <a16:creationId xmlns:a16="http://schemas.microsoft.com/office/drawing/2014/main" id="{00000000-0008-0000-1E00-0000AD000000}"/>
              </a:ext>
            </a:extLst>
          </xdr:cNvPr>
          <xdr:cNvGrpSpPr/>
        </xdr:nvGrpSpPr>
        <xdr:grpSpPr>
          <a:xfrm>
            <a:off x="0" y="0"/>
            <a:ext cx="13565384" cy="1006853"/>
            <a:chOff x="0" y="0"/>
            <a:chExt cx="13565384" cy="1006853"/>
          </a:xfrm>
        </xdr:grpSpPr>
        <xdr:grpSp>
          <xdr:nvGrpSpPr>
            <xdr:cNvPr id="174" name="Group 173">
              <a:extLst>
                <a:ext uri="{FF2B5EF4-FFF2-40B4-BE49-F238E27FC236}">
                  <a16:creationId xmlns:a16="http://schemas.microsoft.com/office/drawing/2014/main" id="{00000000-0008-0000-1E00-0000AE000000}"/>
                </a:ext>
              </a:extLst>
            </xdr:cNvPr>
            <xdr:cNvGrpSpPr/>
          </xdr:nvGrpSpPr>
          <xdr:grpSpPr>
            <a:xfrm>
              <a:off x="1646474" y="0"/>
              <a:ext cx="1591505" cy="826333"/>
              <a:chOff x="978300" y="0"/>
              <a:chExt cx="1491714" cy="825738"/>
            </a:xfrm>
          </xdr:grpSpPr>
          <xdr:sp macro="" textlink="">
            <xdr:nvSpPr>
              <xdr:cNvPr id="205" name="TextBox 204">
                <a:hlinkClick xmlns:r="http://schemas.openxmlformats.org/officeDocument/2006/relationships" r:id="rId5"/>
                <a:extLst>
                  <a:ext uri="{FF2B5EF4-FFF2-40B4-BE49-F238E27FC236}">
                    <a16:creationId xmlns:a16="http://schemas.microsoft.com/office/drawing/2014/main" id="{00000000-0008-0000-1E00-0000CD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206" name="TextBox 205">
                <a:hlinkClick xmlns:r="http://schemas.openxmlformats.org/officeDocument/2006/relationships" r:id="rId6"/>
                <a:extLst>
                  <a:ext uri="{FF2B5EF4-FFF2-40B4-BE49-F238E27FC236}">
                    <a16:creationId xmlns:a16="http://schemas.microsoft.com/office/drawing/2014/main" id="{00000000-0008-0000-1E00-0000CE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207" name="TextBox 206">
                <a:hlinkClick xmlns:r="http://schemas.openxmlformats.org/officeDocument/2006/relationships" r:id="rId7"/>
                <a:extLst>
                  <a:ext uri="{FF2B5EF4-FFF2-40B4-BE49-F238E27FC236}">
                    <a16:creationId xmlns:a16="http://schemas.microsoft.com/office/drawing/2014/main" id="{00000000-0008-0000-1E00-0000CF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208" name="TextBox 207">
                <a:extLst>
                  <a:ext uri="{FF2B5EF4-FFF2-40B4-BE49-F238E27FC236}">
                    <a16:creationId xmlns:a16="http://schemas.microsoft.com/office/drawing/2014/main" id="{00000000-0008-0000-1E00-0000D0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75" name="Group 174">
              <a:extLst>
                <a:ext uri="{FF2B5EF4-FFF2-40B4-BE49-F238E27FC236}">
                  <a16:creationId xmlns:a16="http://schemas.microsoft.com/office/drawing/2014/main" id="{00000000-0008-0000-1E00-0000AF000000}"/>
                </a:ext>
              </a:extLst>
            </xdr:cNvPr>
            <xdr:cNvGrpSpPr/>
          </xdr:nvGrpSpPr>
          <xdr:grpSpPr>
            <a:xfrm>
              <a:off x="3302711" y="0"/>
              <a:ext cx="1584244" cy="662238"/>
              <a:chOff x="2530688" y="0"/>
              <a:chExt cx="1484909" cy="663813"/>
            </a:xfrm>
          </xdr:grpSpPr>
          <xdr:sp macro="" textlink="">
            <xdr:nvSpPr>
              <xdr:cNvPr id="202" name="TextBox 201">
                <a:hlinkClick xmlns:r="http://schemas.openxmlformats.org/officeDocument/2006/relationships" r:id="rId8"/>
                <a:extLst>
                  <a:ext uri="{FF2B5EF4-FFF2-40B4-BE49-F238E27FC236}">
                    <a16:creationId xmlns:a16="http://schemas.microsoft.com/office/drawing/2014/main" id="{00000000-0008-0000-1E00-0000CA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203" name="TextBox 202">
                <a:hlinkClick xmlns:r="http://schemas.openxmlformats.org/officeDocument/2006/relationships" r:id="rId9"/>
                <a:extLst>
                  <a:ext uri="{FF2B5EF4-FFF2-40B4-BE49-F238E27FC236}">
                    <a16:creationId xmlns:a16="http://schemas.microsoft.com/office/drawing/2014/main" id="{00000000-0008-0000-1E00-0000CB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204" name="TextBox 203">
                <a:extLst>
                  <a:ext uri="{FF2B5EF4-FFF2-40B4-BE49-F238E27FC236}">
                    <a16:creationId xmlns:a16="http://schemas.microsoft.com/office/drawing/2014/main" id="{00000000-0008-0000-1E00-0000CC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76" name="Group 175">
              <a:extLst>
                <a:ext uri="{FF2B5EF4-FFF2-40B4-BE49-F238E27FC236}">
                  <a16:creationId xmlns:a16="http://schemas.microsoft.com/office/drawing/2014/main" id="{00000000-0008-0000-1E00-0000B0000000}"/>
                </a:ext>
              </a:extLst>
            </xdr:cNvPr>
            <xdr:cNvGrpSpPr/>
          </xdr:nvGrpSpPr>
          <xdr:grpSpPr>
            <a:xfrm>
              <a:off x="4954554" y="0"/>
              <a:ext cx="1562560" cy="662238"/>
              <a:chOff x="4078956" y="0"/>
              <a:chExt cx="1464584" cy="663813"/>
            </a:xfrm>
          </xdr:grpSpPr>
          <xdr:sp macro="" textlink="">
            <xdr:nvSpPr>
              <xdr:cNvPr id="199" name="TextBox 198">
                <a:hlinkClick xmlns:r="http://schemas.openxmlformats.org/officeDocument/2006/relationships" r:id="rId10"/>
                <a:extLst>
                  <a:ext uri="{FF2B5EF4-FFF2-40B4-BE49-F238E27FC236}">
                    <a16:creationId xmlns:a16="http://schemas.microsoft.com/office/drawing/2014/main" id="{00000000-0008-0000-1E00-0000C7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200" name="TextBox 199">
                <a:hlinkClick xmlns:r="http://schemas.openxmlformats.org/officeDocument/2006/relationships" r:id="rId11"/>
                <a:extLst>
                  <a:ext uri="{FF2B5EF4-FFF2-40B4-BE49-F238E27FC236}">
                    <a16:creationId xmlns:a16="http://schemas.microsoft.com/office/drawing/2014/main" id="{00000000-0008-0000-1E00-0000C8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201" name="TextBox 200">
                <a:extLst>
                  <a:ext uri="{FF2B5EF4-FFF2-40B4-BE49-F238E27FC236}">
                    <a16:creationId xmlns:a16="http://schemas.microsoft.com/office/drawing/2014/main" id="{00000000-0008-0000-1E00-0000C9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77" name="Group 176">
              <a:extLst>
                <a:ext uri="{FF2B5EF4-FFF2-40B4-BE49-F238E27FC236}">
                  <a16:creationId xmlns:a16="http://schemas.microsoft.com/office/drawing/2014/main" id="{00000000-0008-0000-1E00-0000B1000000}"/>
                </a:ext>
              </a:extLst>
            </xdr:cNvPr>
            <xdr:cNvGrpSpPr/>
          </xdr:nvGrpSpPr>
          <xdr:grpSpPr>
            <a:xfrm>
              <a:off x="6635513" y="0"/>
              <a:ext cx="1584243" cy="662238"/>
              <a:chOff x="5654517" y="0"/>
              <a:chExt cx="1484908" cy="663813"/>
            </a:xfrm>
          </xdr:grpSpPr>
          <xdr:sp macro="" textlink="">
            <xdr:nvSpPr>
              <xdr:cNvPr id="196" name="TextBox 195">
                <a:hlinkClick xmlns:r="http://schemas.openxmlformats.org/officeDocument/2006/relationships" r:id="rId12"/>
                <a:extLst>
                  <a:ext uri="{FF2B5EF4-FFF2-40B4-BE49-F238E27FC236}">
                    <a16:creationId xmlns:a16="http://schemas.microsoft.com/office/drawing/2014/main" id="{00000000-0008-0000-1E00-0000C4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97" name="TextBox 196">
                <a:hlinkClick xmlns:r="http://schemas.openxmlformats.org/officeDocument/2006/relationships" r:id="rId13"/>
                <a:extLst>
                  <a:ext uri="{FF2B5EF4-FFF2-40B4-BE49-F238E27FC236}">
                    <a16:creationId xmlns:a16="http://schemas.microsoft.com/office/drawing/2014/main" id="{00000000-0008-0000-1E00-0000C5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98" name="TextBox 197">
                <a:extLst>
                  <a:ext uri="{FF2B5EF4-FFF2-40B4-BE49-F238E27FC236}">
                    <a16:creationId xmlns:a16="http://schemas.microsoft.com/office/drawing/2014/main" id="{00000000-0008-0000-1E00-0000C6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78" name="Group 177">
              <a:extLst>
                <a:ext uri="{FF2B5EF4-FFF2-40B4-BE49-F238E27FC236}">
                  <a16:creationId xmlns:a16="http://schemas.microsoft.com/office/drawing/2014/main" id="{00000000-0008-0000-1E00-0000B2000000}"/>
                </a:ext>
              </a:extLst>
            </xdr:cNvPr>
            <xdr:cNvGrpSpPr/>
          </xdr:nvGrpSpPr>
          <xdr:grpSpPr>
            <a:xfrm>
              <a:off x="8301914" y="0"/>
              <a:ext cx="1584243" cy="981336"/>
              <a:chOff x="7216431" y="0"/>
              <a:chExt cx="1484908" cy="978138"/>
            </a:xfrm>
          </xdr:grpSpPr>
          <xdr:sp macro="" textlink="">
            <xdr:nvSpPr>
              <xdr:cNvPr id="191" name="TextBox 190">
                <a:hlinkClick xmlns:r="http://schemas.openxmlformats.org/officeDocument/2006/relationships" r:id="rId14"/>
                <a:extLst>
                  <a:ext uri="{FF2B5EF4-FFF2-40B4-BE49-F238E27FC236}">
                    <a16:creationId xmlns:a16="http://schemas.microsoft.com/office/drawing/2014/main" id="{00000000-0008-0000-1E00-0000BF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92" name="TextBox 191">
                <a:hlinkClick xmlns:r="http://schemas.openxmlformats.org/officeDocument/2006/relationships" r:id="rId15"/>
                <a:extLst>
                  <a:ext uri="{FF2B5EF4-FFF2-40B4-BE49-F238E27FC236}">
                    <a16:creationId xmlns:a16="http://schemas.microsoft.com/office/drawing/2014/main" id="{00000000-0008-0000-1E00-0000C0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93" name="TextBox 192">
                <a:hlinkClick xmlns:r="http://schemas.openxmlformats.org/officeDocument/2006/relationships" r:id="rId16"/>
                <a:extLst>
                  <a:ext uri="{FF2B5EF4-FFF2-40B4-BE49-F238E27FC236}">
                    <a16:creationId xmlns:a16="http://schemas.microsoft.com/office/drawing/2014/main" id="{00000000-0008-0000-1E00-0000C1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94" name="TextBox 193">
                <a:extLst>
                  <a:ext uri="{FF2B5EF4-FFF2-40B4-BE49-F238E27FC236}">
                    <a16:creationId xmlns:a16="http://schemas.microsoft.com/office/drawing/2014/main" id="{00000000-0008-0000-1E00-0000C2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95" name="TextBox 194">
                <a:hlinkClick xmlns:r="http://schemas.openxmlformats.org/officeDocument/2006/relationships" r:id="rId17"/>
                <a:extLst>
                  <a:ext uri="{FF2B5EF4-FFF2-40B4-BE49-F238E27FC236}">
                    <a16:creationId xmlns:a16="http://schemas.microsoft.com/office/drawing/2014/main" id="{00000000-0008-0000-1E00-0000C3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79" name="Group 178">
              <a:extLst>
                <a:ext uri="{FF2B5EF4-FFF2-40B4-BE49-F238E27FC236}">
                  <a16:creationId xmlns:a16="http://schemas.microsoft.com/office/drawing/2014/main" id="{00000000-0008-0000-1E00-0000B3000000}"/>
                </a:ext>
              </a:extLst>
            </xdr:cNvPr>
            <xdr:cNvGrpSpPr/>
          </xdr:nvGrpSpPr>
          <xdr:grpSpPr>
            <a:xfrm>
              <a:off x="9962104" y="0"/>
              <a:ext cx="1588508" cy="821118"/>
              <a:chOff x="8772524" y="0"/>
              <a:chExt cx="1488905" cy="820275"/>
            </a:xfrm>
          </xdr:grpSpPr>
          <xdr:sp macro="" textlink="">
            <xdr:nvSpPr>
              <xdr:cNvPr id="187" name="TextBox 186">
                <a:hlinkClick xmlns:r="http://schemas.openxmlformats.org/officeDocument/2006/relationships" r:id="rId18"/>
                <a:extLst>
                  <a:ext uri="{FF2B5EF4-FFF2-40B4-BE49-F238E27FC236}">
                    <a16:creationId xmlns:a16="http://schemas.microsoft.com/office/drawing/2014/main" id="{00000000-0008-0000-1E00-0000BB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88" name="TextBox 187">
                <a:hlinkClick xmlns:r="http://schemas.openxmlformats.org/officeDocument/2006/relationships" r:id="rId19"/>
                <a:extLst>
                  <a:ext uri="{FF2B5EF4-FFF2-40B4-BE49-F238E27FC236}">
                    <a16:creationId xmlns:a16="http://schemas.microsoft.com/office/drawing/2014/main" id="{00000000-0008-0000-1E00-0000BC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89" name="TextBox 188">
                <a:extLst>
                  <a:ext uri="{FF2B5EF4-FFF2-40B4-BE49-F238E27FC236}">
                    <a16:creationId xmlns:a16="http://schemas.microsoft.com/office/drawing/2014/main" id="{00000000-0008-0000-1E00-0000BD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90" name="TextBox 189">
                <a:hlinkClick xmlns:r="http://schemas.openxmlformats.org/officeDocument/2006/relationships" r:id="rId20"/>
                <a:extLst>
                  <a:ext uri="{FF2B5EF4-FFF2-40B4-BE49-F238E27FC236}">
                    <a16:creationId xmlns:a16="http://schemas.microsoft.com/office/drawing/2014/main" id="{00000000-0008-0000-1E00-0000BE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80" name="Group 179">
              <a:extLst>
                <a:ext uri="{FF2B5EF4-FFF2-40B4-BE49-F238E27FC236}">
                  <a16:creationId xmlns:a16="http://schemas.microsoft.com/office/drawing/2014/main" id="{00000000-0008-0000-1E00-0000B4000000}"/>
                </a:ext>
              </a:extLst>
            </xdr:cNvPr>
            <xdr:cNvGrpSpPr/>
          </xdr:nvGrpSpPr>
          <xdr:grpSpPr>
            <a:xfrm>
              <a:off x="0" y="0"/>
              <a:ext cx="1584245" cy="1006853"/>
              <a:chOff x="0" y="0"/>
              <a:chExt cx="1584245" cy="1006853"/>
            </a:xfrm>
          </xdr:grpSpPr>
          <xdr:sp macro="" textlink="">
            <xdr:nvSpPr>
              <xdr:cNvPr id="182" name="TextBox 181">
                <a:hlinkClick xmlns:r="http://schemas.openxmlformats.org/officeDocument/2006/relationships" r:id="rId21"/>
                <a:extLst>
                  <a:ext uri="{FF2B5EF4-FFF2-40B4-BE49-F238E27FC236}">
                    <a16:creationId xmlns:a16="http://schemas.microsoft.com/office/drawing/2014/main" id="{00000000-0008-0000-1E00-0000B6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83" name="TextBox 182">
                <a:hlinkClick xmlns:r="http://schemas.openxmlformats.org/officeDocument/2006/relationships" r:id="rId22"/>
                <a:extLst>
                  <a:ext uri="{FF2B5EF4-FFF2-40B4-BE49-F238E27FC236}">
                    <a16:creationId xmlns:a16="http://schemas.microsoft.com/office/drawing/2014/main" id="{00000000-0008-0000-1E00-0000B7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84" name="TextBox 183">
                <a:extLst>
                  <a:ext uri="{FF2B5EF4-FFF2-40B4-BE49-F238E27FC236}">
                    <a16:creationId xmlns:a16="http://schemas.microsoft.com/office/drawing/2014/main" id="{00000000-0008-0000-1E00-0000B8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85" name="TextBox 184">
                <a:hlinkClick xmlns:r="http://schemas.openxmlformats.org/officeDocument/2006/relationships" r:id="rId23"/>
                <a:extLst>
                  <a:ext uri="{FF2B5EF4-FFF2-40B4-BE49-F238E27FC236}">
                    <a16:creationId xmlns:a16="http://schemas.microsoft.com/office/drawing/2014/main" id="{00000000-0008-0000-1E00-0000B9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86" name="TextBox 185">
                <a:hlinkClick xmlns:r="http://schemas.openxmlformats.org/officeDocument/2006/relationships" r:id="rId24"/>
                <a:extLst>
                  <a:ext uri="{FF2B5EF4-FFF2-40B4-BE49-F238E27FC236}">
                    <a16:creationId xmlns:a16="http://schemas.microsoft.com/office/drawing/2014/main" id="{00000000-0008-0000-1E00-0000BA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81" name="Picture 180">
              <a:extLst>
                <a:ext uri="{FF2B5EF4-FFF2-40B4-BE49-F238E27FC236}">
                  <a16:creationId xmlns:a16="http://schemas.microsoft.com/office/drawing/2014/main" id="{00000000-0008-0000-1E00-0000B5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497084</xdr:colOff>
      <xdr:row>5</xdr:row>
      <xdr:rowOff>54353</xdr:rowOff>
    </xdr:to>
    <xdr:grpSp>
      <xdr:nvGrpSpPr>
        <xdr:cNvPr id="47" name="Group 46">
          <a:extLst>
            <a:ext uri="{FF2B5EF4-FFF2-40B4-BE49-F238E27FC236}">
              <a16:creationId xmlns:a16="http://schemas.microsoft.com/office/drawing/2014/main" id="{00000000-0008-0000-0400-00002F000000}"/>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0000000-0008-0000-0400-000030000000}"/>
              </a:ext>
            </a:extLst>
          </xdr:cNvPr>
          <xdr:cNvGrpSpPr/>
        </xdr:nvGrpSpPr>
        <xdr:grpSpPr>
          <a:xfrm>
            <a:off x="1646474" y="0"/>
            <a:ext cx="1591505" cy="826333"/>
            <a:chOff x="978300" y="0"/>
            <a:chExt cx="1491714" cy="825738"/>
          </a:xfrm>
        </xdr:grpSpPr>
        <xdr:sp macro="" textlink="">
          <xdr:nvSpPr>
            <xdr:cNvPr id="79" name="TextBox 78">
              <a:hlinkClick xmlns:r="http://schemas.openxmlformats.org/officeDocument/2006/relationships" r:id="rId1"/>
              <a:extLst>
                <a:ext uri="{FF2B5EF4-FFF2-40B4-BE49-F238E27FC236}">
                  <a16:creationId xmlns:a16="http://schemas.microsoft.com/office/drawing/2014/main" id="{00000000-0008-0000-0400-00004F000000}"/>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80" name="TextBox 79">
              <a:hlinkClick xmlns:r="http://schemas.openxmlformats.org/officeDocument/2006/relationships" r:id="rId2"/>
              <a:extLst>
                <a:ext uri="{FF2B5EF4-FFF2-40B4-BE49-F238E27FC236}">
                  <a16:creationId xmlns:a16="http://schemas.microsoft.com/office/drawing/2014/main" id="{00000000-0008-0000-0400-000050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81" name="TextBox 80">
              <a:hlinkClick xmlns:r="http://schemas.openxmlformats.org/officeDocument/2006/relationships" r:id="rId3"/>
              <a:extLst>
                <a:ext uri="{FF2B5EF4-FFF2-40B4-BE49-F238E27FC236}">
                  <a16:creationId xmlns:a16="http://schemas.microsoft.com/office/drawing/2014/main" id="{00000000-0008-0000-0400-000051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400-000031000000}"/>
              </a:ext>
            </a:extLst>
          </xdr:cNvPr>
          <xdr:cNvGrpSpPr/>
        </xdr:nvGrpSpPr>
        <xdr:grpSpPr>
          <a:xfrm>
            <a:off x="3302711" y="0"/>
            <a:ext cx="1584244" cy="662238"/>
            <a:chOff x="2530688" y="0"/>
            <a:chExt cx="1484909" cy="663813"/>
          </a:xfrm>
        </xdr:grpSpPr>
        <xdr:sp macro="" textlink="">
          <xdr:nvSpPr>
            <xdr:cNvPr id="76" name="TextBox 75">
              <a:hlinkClick xmlns:r="http://schemas.openxmlformats.org/officeDocument/2006/relationships" r:id="rId4"/>
              <a:extLst>
                <a:ext uri="{FF2B5EF4-FFF2-40B4-BE49-F238E27FC236}">
                  <a16:creationId xmlns:a16="http://schemas.microsoft.com/office/drawing/2014/main" id="{00000000-0008-0000-0400-00004C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7" name="TextBox 76">
              <a:hlinkClick xmlns:r="http://schemas.openxmlformats.org/officeDocument/2006/relationships" r:id="rId5"/>
              <a:extLst>
                <a:ext uri="{FF2B5EF4-FFF2-40B4-BE49-F238E27FC236}">
                  <a16:creationId xmlns:a16="http://schemas.microsoft.com/office/drawing/2014/main" id="{00000000-0008-0000-0400-00004D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400-000032000000}"/>
              </a:ext>
            </a:extLst>
          </xdr:cNvPr>
          <xdr:cNvGrpSpPr/>
        </xdr:nvGrpSpPr>
        <xdr:grpSpPr>
          <a:xfrm>
            <a:off x="4954554" y="0"/>
            <a:ext cx="1562560" cy="662238"/>
            <a:chOff x="4078956" y="0"/>
            <a:chExt cx="1464584" cy="663813"/>
          </a:xfrm>
        </xdr:grpSpPr>
        <xdr:sp macro="" textlink="">
          <xdr:nvSpPr>
            <xdr:cNvPr id="73" name="TextBox 72">
              <a:hlinkClick xmlns:r="http://schemas.openxmlformats.org/officeDocument/2006/relationships" r:id="rId6"/>
              <a:extLst>
                <a:ext uri="{FF2B5EF4-FFF2-40B4-BE49-F238E27FC236}">
                  <a16:creationId xmlns:a16="http://schemas.microsoft.com/office/drawing/2014/main" id="{00000000-0008-0000-0400-000049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74" name="TextBox 73">
              <a:hlinkClick xmlns:r="http://schemas.openxmlformats.org/officeDocument/2006/relationships" r:id="rId7"/>
              <a:extLst>
                <a:ext uri="{FF2B5EF4-FFF2-40B4-BE49-F238E27FC236}">
                  <a16:creationId xmlns:a16="http://schemas.microsoft.com/office/drawing/2014/main" id="{00000000-0008-0000-0400-00004A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0000000-0008-0000-0400-000033000000}"/>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8"/>
              <a:extLst>
                <a:ext uri="{FF2B5EF4-FFF2-40B4-BE49-F238E27FC236}">
                  <a16:creationId xmlns:a16="http://schemas.microsoft.com/office/drawing/2014/main" id="{00000000-0008-0000-0400-00004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9"/>
              <a:extLst>
                <a:ext uri="{FF2B5EF4-FFF2-40B4-BE49-F238E27FC236}">
                  <a16:creationId xmlns:a16="http://schemas.microsoft.com/office/drawing/2014/main" id="{00000000-0008-0000-0400-00004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00000000-0008-0000-0400-00004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00000000-0008-0000-0400-000034000000}"/>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0"/>
              <a:extLst>
                <a:ext uri="{FF2B5EF4-FFF2-40B4-BE49-F238E27FC236}">
                  <a16:creationId xmlns:a16="http://schemas.microsoft.com/office/drawing/2014/main" id="{00000000-0008-0000-0400-00004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1"/>
              <a:extLst>
                <a:ext uri="{FF2B5EF4-FFF2-40B4-BE49-F238E27FC236}">
                  <a16:creationId xmlns:a16="http://schemas.microsoft.com/office/drawing/2014/main" id="{00000000-0008-0000-0400-00004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2"/>
              <a:extLst>
                <a:ext uri="{FF2B5EF4-FFF2-40B4-BE49-F238E27FC236}">
                  <a16:creationId xmlns:a16="http://schemas.microsoft.com/office/drawing/2014/main" id="{00000000-0008-0000-0400-00004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0000000-0008-0000-0400-00004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3"/>
              <a:extLst>
                <a:ext uri="{FF2B5EF4-FFF2-40B4-BE49-F238E27FC236}">
                  <a16:creationId xmlns:a16="http://schemas.microsoft.com/office/drawing/2014/main" id="{00000000-0008-0000-0400-00004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00000000-0008-0000-0400-000035000000}"/>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4"/>
              <a:extLst>
                <a:ext uri="{FF2B5EF4-FFF2-40B4-BE49-F238E27FC236}">
                  <a16:creationId xmlns:a16="http://schemas.microsoft.com/office/drawing/2014/main" id="{00000000-0008-0000-0400-00003D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5"/>
              <a:extLst>
                <a:ext uri="{FF2B5EF4-FFF2-40B4-BE49-F238E27FC236}">
                  <a16:creationId xmlns:a16="http://schemas.microsoft.com/office/drawing/2014/main" id="{00000000-0008-0000-0400-00003E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00000000-0008-0000-0400-00003F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16"/>
              <a:extLst>
                <a:ext uri="{FF2B5EF4-FFF2-40B4-BE49-F238E27FC236}">
                  <a16:creationId xmlns:a16="http://schemas.microsoft.com/office/drawing/2014/main" id="{00000000-0008-0000-0400-000040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00000000-0008-0000-0400-000036000000}"/>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17"/>
              <a:extLst>
                <a:ext uri="{FF2B5EF4-FFF2-40B4-BE49-F238E27FC236}">
                  <a16:creationId xmlns:a16="http://schemas.microsoft.com/office/drawing/2014/main" id="{00000000-0008-0000-0400-000038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18"/>
              <a:extLst>
                <a:ext uri="{FF2B5EF4-FFF2-40B4-BE49-F238E27FC236}">
                  <a16:creationId xmlns:a16="http://schemas.microsoft.com/office/drawing/2014/main" id="{00000000-0008-0000-0400-00003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00000000-0008-0000-0400-00003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19"/>
              <a:extLst>
                <a:ext uri="{FF2B5EF4-FFF2-40B4-BE49-F238E27FC236}">
                  <a16:creationId xmlns:a16="http://schemas.microsoft.com/office/drawing/2014/main" id="{00000000-0008-0000-0400-00003B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0"/>
              <a:extLst>
                <a:ext uri="{FF2B5EF4-FFF2-40B4-BE49-F238E27FC236}">
                  <a16:creationId xmlns:a16="http://schemas.microsoft.com/office/drawing/2014/main" id="{00000000-0008-0000-0400-00003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97034</xdr:colOff>
      <xdr:row>5</xdr:row>
      <xdr:rowOff>54353</xdr:rowOff>
    </xdr:to>
    <xdr:grpSp>
      <xdr:nvGrpSpPr>
        <xdr:cNvPr id="47" name="Group 46">
          <a:extLst>
            <a:ext uri="{FF2B5EF4-FFF2-40B4-BE49-F238E27FC236}">
              <a16:creationId xmlns:a16="http://schemas.microsoft.com/office/drawing/2014/main" id="{00000000-0008-0000-0500-00002F000000}"/>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0000000-0008-0000-0500-000030000000}"/>
              </a:ext>
            </a:extLst>
          </xdr:cNvPr>
          <xdr:cNvGrpSpPr/>
        </xdr:nvGrpSpPr>
        <xdr:grpSpPr>
          <a:xfrm>
            <a:off x="1646474" y="0"/>
            <a:ext cx="1591505" cy="826333"/>
            <a:chOff x="978300" y="0"/>
            <a:chExt cx="1491714" cy="825738"/>
          </a:xfrm>
        </xdr:grpSpPr>
        <xdr:sp macro="" textlink="">
          <xdr:nvSpPr>
            <xdr:cNvPr id="79" name="TextBox 78">
              <a:hlinkClick xmlns:r="http://schemas.openxmlformats.org/officeDocument/2006/relationships" r:id="rId1"/>
              <a:extLst>
                <a:ext uri="{FF2B5EF4-FFF2-40B4-BE49-F238E27FC236}">
                  <a16:creationId xmlns:a16="http://schemas.microsoft.com/office/drawing/2014/main" id="{00000000-0008-0000-0500-00004F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22" name="TextBox 121">
              <a:hlinkClick xmlns:r="http://schemas.openxmlformats.org/officeDocument/2006/relationships" r:id="rId2"/>
              <a:extLst>
                <a:ext uri="{FF2B5EF4-FFF2-40B4-BE49-F238E27FC236}">
                  <a16:creationId xmlns:a16="http://schemas.microsoft.com/office/drawing/2014/main" id="{00000000-0008-0000-0500-00007A000000}"/>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3" name="TextBox 122">
              <a:hlinkClick xmlns:r="http://schemas.openxmlformats.org/officeDocument/2006/relationships" r:id="rId3"/>
              <a:extLst>
                <a:ext uri="{FF2B5EF4-FFF2-40B4-BE49-F238E27FC236}">
                  <a16:creationId xmlns:a16="http://schemas.microsoft.com/office/drawing/2014/main" id="{00000000-0008-0000-0500-00007B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4" name="TextBox 123">
              <a:extLst>
                <a:ext uri="{FF2B5EF4-FFF2-40B4-BE49-F238E27FC236}">
                  <a16:creationId xmlns:a16="http://schemas.microsoft.com/office/drawing/2014/main" id="{00000000-0008-0000-0500-00007C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500-000031000000}"/>
              </a:ext>
            </a:extLst>
          </xdr:cNvPr>
          <xdr:cNvGrpSpPr/>
        </xdr:nvGrpSpPr>
        <xdr:grpSpPr>
          <a:xfrm>
            <a:off x="3302711" y="0"/>
            <a:ext cx="1584244" cy="662238"/>
            <a:chOff x="2530688" y="0"/>
            <a:chExt cx="1484909" cy="663813"/>
          </a:xfrm>
        </xdr:grpSpPr>
        <xdr:sp macro="" textlink="">
          <xdr:nvSpPr>
            <xdr:cNvPr id="76" name="TextBox 75">
              <a:hlinkClick xmlns:r="http://schemas.openxmlformats.org/officeDocument/2006/relationships" r:id="rId4"/>
              <a:extLst>
                <a:ext uri="{FF2B5EF4-FFF2-40B4-BE49-F238E27FC236}">
                  <a16:creationId xmlns:a16="http://schemas.microsoft.com/office/drawing/2014/main" id="{00000000-0008-0000-0500-00004C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7" name="TextBox 76">
              <a:hlinkClick xmlns:r="http://schemas.openxmlformats.org/officeDocument/2006/relationships" r:id="rId5"/>
              <a:extLst>
                <a:ext uri="{FF2B5EF4-FFF2-40B4-BE49-F238E27FC236}">
                  <a16:creationId xmlns:a16="http://schemas.microsoft.com/office/drawing/2014/main" id="{00000000-0008-0000-0500-00004D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8" name="TextBox 77">
              <a:extLst>
                <a:ext uri="{FF2B5EF4-FFF2-40B4-BE49-F238E27FC236}">
                  <a16:creationId xmlns:a16="http://schemas.microsoft.com/office/drawing/2014/main" id="{00000000-0008-0000-0500-00004E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500-000032000000}"/>
              </a:ext>
            </a:extLst>
          </xdr:cNvPr>
          <xdr:cNvGrpSpPr/>
        </xdr:nvGrpSpPr>
        <xdr:grpSpPr>
          <a:xfrm>
            <a:off x="4954554" y="0"/>
            <a:ext cx="1562560" cy="662238"/>
            <a:chOff x="4078956" y="0"/>
            <a:chExt cx="1464584" cy="663813"/>
          </a:xfrm>
        </xdr:grpSpPr>
        <xdr:sp macro="" textlink="">
          <xdr:nvSpPr>
            <xdr:cNvPr id="73" name="TextBox 72">
              <a:hlinkClick xmlns:r="http://schemas.openxmlformats.org/officeDocument/2006/relationships" r:id="rId6"/>
              <a:extLst>
                <a:ext uri="{FF2B5EF4-FFF2-40B4-BE49-F238E27FC236}">
                  <a16:creationId xmlns:a16="http://schemas.microsoft.com/office/drawing/2014/main" id="{00000000-0008-0000-0500-000049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74" name="TextBox 73">
              <a:hlinkClick xmlns:r="http://schemas.openxmlformats.org/officeDocument/2006/relationships" r:id="rId7"/>
              <a:extLst>
                <a:ext uri="{FF2B5EF4-FFF2-40B4-BE49-F238E27FC236}">
                  <a16:creationId xmlns:a16="http://schemas.microsoft.com/office/drawing/2014/main" id="{00000000-0008-0000-0500-00004A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75" name="TextBox 74">
              <a:extLst>
                <a:ext uri="{FF2B5EF4-FFF2-40B4-BE49-F238E27FC236}">
                  <a16:creationId xmlns:a16="http://schemas.microsoft.com/office/drawing/2014/main" id="{00000000-0008-0000-0500-00004B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0000000-0008-0000-0500-000033000000}"/>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8"/>
              <a:extLst>
                <a:ext uri="{FF2B5EF4-FFF2-40B4-BE49-F238E27FC236}">
                  <a16:creationId xmlns:a16="http://schemas.microsoft.com/office/drawing/2014/main" id="{00000000-0008-0000-0500-00004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9"/>
              <a:extLst>
                <a:ext uri="{FF2B5EF4-FFF2-40B4-BE49-F238E27FC236}">
                  <a16:creationId xmlns:a16="http://schemas.microsoft.com/office/drawing/2014/main" id="{00000000-0008-0000-0500-00004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00000000-0008-0000-0500-00004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00000000-0008-0000-0500-000034000000}"/>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0"/>
              <a:extLst>
                <a:ext uri="{FF2B5EF4-FFF2-40B4-BE49-F238E27FC236}">
                  <a16:creationId xmlns:a16="http://schemas.microsoft.com/office/drawing/2014/main" id="{00000000-0008-0000-0500-00004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1"/>
              <a:extLst>
                <a:ext uri="{FF2B5EF4-FFF2-40B4-BE49-F238E27FC236}">
                  <a16:creationId xmlns:a16="http://schemas.microsoft.com/office/drawing/2014/main" id="{00000000-0008-0000-0500-00004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2"/>
              <a:extLst>
                <a:ext uri="{FF2B5EF4-FFF2-40B4-BE49-F238E27FC236}">
                  <a16:creationId xmlns:a16="http://schemas.microsoft.com/office/drawing/2014/main" id="{00000000-0008-0000-0500-00004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0000000-0008-0000-0500-00004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3"/>
              <a:extLst>
                <a:ext uri="{FF2B5EF4-FFF2-40B4-BE49-F238E27FC236}">
                  <a16:creationId xmlns:a16="http://schemas.microsoft.com/office/drawing/2014/main" id="{00000000-0008-0000-0500-00004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00000000-0008-0000-0500-000035000000}"/>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4"/>
              <a:extLst>
                <a:ext uri="{FF2B5EF4-FFF2-40B4-BE49-F238E27FC236}">
                  <a16:creationId xmlns:a16="http://schemas.microsoft.com/office/drawing/2014/main" id="{00000000-0008-0000-0500-00003D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5"/>
              <a:extLst>
                <a:ext uri="{FF2B5EF4-FFF2-40B4-BE49-F238E27FC236}">
                  <a16:creationId xmlns:a16="http://schemas.microsoft.com/office/drawing/2014/main" id="{00000000-0008-0000-0500-00003E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00000000-0008-0000-0500-00003F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16"/>
              <a:extLst>
                <a:ext uri="{FF2B5EF4-FFF2-40B4-BE49-F238E27FC236}">
                  <a16:creationId xmlns:a16="http://schemas.microsoft.com/office/drawing/2014/main" id="{00000000-0008-0000-0500-000040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00000000-0008-0000-0500-000036000000}"/>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17"/>
              <a:extLst>
                <a:ext uri="{FF2B5EF4-FFF2-40B4-BE49-F238E27FC236}">
                  <a16:creationId xmlns:a16="http://schemas.microsoft.com/office/drawing/2014/main" id="{00000000-0008-0000-0500-000038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18"/>
              <a:extLst>
                <a:ext uri="{FF2B5EF4-FFF2-40B4-BE49-F238E27FC236}">
                  <a16:creationId xmlns:a16="http://schemas.microsoft.com/office/drawing/2014/main" id="{00000000-0008-0000-0500-00003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19"/>
              <a:extLst>
                <a:ext uri="{FF2B5EF4-FFF2-40B4-BE49-F238E27FC236}">
                  <a16:creationId xmlns:a16="http://schemas.microsoft.com/office/drawing/2014/main" id="{00000000-0008-0000-0500-00003B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0"/>
              <a:extLst>
                <a:ext uri="{FF2B5EF4-FFF2-40B4-BE49-F238E27FC236}">
                  <a16:creationId xmlns:a16="http://schemas.microsoft.com/office/drawing/2014/main" id="{00000000-0008-0000-0500-00003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478034</xdr:colOff>
      <xdr:row>5</xdr:row>
      <xdr:rowOff>54353</xdr:rowOff>
    </xdr:to>
    <xdr:grpSp>
      <xdr:nvGrpSpPr>
        <xdr:cNvPr id="75" name="Group 74">
          <a:extLst>
            <a:ext uri="{FF2B5EF4-FFF2-40B4-BE49-F238E27FC236}">
              <a16:creationId xmlns:a16="http://schemas.microsoft.com/office/drawing/2014/main" id="{00000000-0008-0000-06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06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1"/>
              <a:extLst>
                <a:ext uri="{FF2B5EF4-FFF2-40B4-BE49-F238E27FC236}">
                  <a16:creationId xmlns:a16="http://schemas.microsoft.com/office/drawing/2014/main" id="{00000000-0008-0000-06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2"/>
              <a:extLst>
                <a:ext uri="{FF2B5EF4-FFF2-40B4-BE49-F238E27FC236}">
                  <a16:creationId xmlns:a16="http://schemas.microsoft.com/office/drawing/2014/main" id="{00000000-0008-0000-06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3"/>
              <a:extLst>
                <a:ext uri="{FF2B5EF4-FFF2-40B4-BE49-F238E27FC236}">
                  <a16:creationId xmlns:a16="http://schemas.microsoft.com/office/drawing/2014/main" id="{00000000-0008-0000-0600-00006D000000}"/>
                </a:ext>
              </a:extLst>
            </xdr:cNvPr>
            <xdr:cNvSpPr txBox="1"/>
          </xdr:nvSpPr>
          <xdr:spPr>
            <a:xfrm>
              <a:off x="978300" y="68173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06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06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4"/>
              <a:extLst>
                <a:ext uri="{FF2B5EF4-FFF2-40B4-BE49-F238E27FC236}">
                  <a16:creationId xmlns:a16="http://schemas.microsoft.com/office/drawing/2014/main" id="{00000000-0008-0000-06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5"/>
              <a:extLst>
                <a:ext uri="{FF2B5EF4-FFF2-40B4-BE49-F238E27FC236}">
                  <a16:creationId xmlns:a16="http://schemas.microsoft.com/office/drawing/2014/main" id="{00000000-0008-0000-06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06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06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6"/>
              <a:extLst>
                <a:ext uri="{FF2B5EF4-FFF2-40B4-BE49-F238E27FC236}">
                  <a16:creationId xmlns:a16="http://schemas.microsoft.com/office/drawing/2014/main" id="{00000000-0008-0000-06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7"/>
              <a:extLst>
                <a:ext uri="{FF2B5EF4-FFF2-40B4-BE49-F238E27FC236}">
                  <a16:creationId xmlns:a16="http://schemas.microsoft.com/office/drawing/2014/main" id="{00000000-0008-0000-06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06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06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8"/>
              <a:extLst>
                <a:ext uri="{FF2B5EF4-FFF2-40B4-BE49-F238E27FC236}">
                  <a16:creationId xmlns:a16="http://schemas.microsoft.com/office/drawing/2014/main" id="{00000000-0008-0000-06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9"/>
              <a:extLst>
                <a:ext uri="{FF2B5EF4-FFF2-40B4-BE49-F238E27FC236}">
                  <a16:creationId xmlns:a16="http://schemas.microsoft.com/office/drawing/2014/main" id="{00000000-0008-0000-06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06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06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0"/>
              <a:extLst>
                <a:ext uri="{FF2B5EF4-FFF2-40B4-BE49-F238E27FC236}">
                  <a16:creationId xmlns:a16="http://schemas.microsoft.com/office/drawing/2014/main" id="{00000000-0008-0000-06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1"/>
              <a:extLst>
                <a:ext uri="{FF2B5EF4-FFF2-40B4-BE49-F238E27FC236}">
                  <a16:creationId xmlns:a16="http://schemas.microsoft.com/office/drawing/2014/main" id="{00000000-0008-0000-06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2"/>
              <a:extLst>
                <a:ext uri="{FF2B5EF4-FFF2-40B4-BE49-F238E27FC236}">
                  <a16:creationId xmlns:a16="http://schemas.microsoft.com/office/drawing/2014/main" id="{00000000-0008-0000-06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06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3"/>
              <a:extLst>
                <a:ext uri="{FF2B5EF4-FFF2-40B4-BE49-F238E27FC236}">
                  <a16:creationId xmlns:a16="http://schemas.microsoft.com/office/drawing/2014/main" id="{00000000-0008-0000-06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06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4"/>
              <a:extLst>
                <a:ext uri="{FF2B5EF4-FFF2-40B4-BE49-F238E27FC236}">
                  <a16:creationId xmlns:a16="http://schemas.microsoft.com/office/drawing/2014/main" id="{00000000-0008-0000-0600-000059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5"/>
              <a:extLst>
                <a:ext uri="{FF2B5EF4-FFF2-40B4-BE49-F238E27FC236}">
                  <a16:creationId xmlns:a16="http://schemas.microsoft.com/office/drawing/2014/main" id="{00000000-0008-0000-06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06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16"/>
              <a:extLst>
                <a:ext uri="{FF2B5EF4-FFF2-40B4-BE49-F238E27FC236}">
                  <a16:creationId xmlns:a16="http://schemas.microsoft.com/office/drawing/2014/main" id="{00000000-0008-0000-06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06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17"/>
              <a:extLst>
                <a:ext uri="{FF2B5EF4-FFF2-40B4-BE49-F238E27FC236}">
                  <a16:creationId xmlns:a16="http://schemas.microsoft.com/office/drawing/2014/main" id="{00000000-0008-0000-06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18"/>
              <a:extLst>
                <a:ext uri="{FF2B5EF4-FFF2-40B4-BE49-F238E27FC236}">
                  <a16:creationId xmlns:a16="http://schemas.microsoft.com/office/drawing/2014/main" id="{00000000-0008-0000-06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06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19"/>
              <a:extLst>
                <a:ext uri="{FF2B5EF4-FFF2-40B4-BE49-F238E27FC236}">
                  <a16:creationId xmlns:a16="http://schemas.microsoft.com/office/drawing/2014/main" id="{00000000-0008-0000-06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0"/>
              <a:extLst>
                <a:ext uri="{FF2B5EF4-FFF2-40B4-BE49-F238E27FC236}">
                  <a16:creationId xmlns:a16="http://schemas.microsoft.com/office/drawing/2014/main" id="{00000000-0008-0000-06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316109</xdr:colOff>
      <xdr:row>7</xdr:row>
      <xdr:rowOff>134475</xdr:rowOff>
    </xdr:to>
    <xdr:grpSp>
      <xdr:nvGrpSpPr>
        <xdr:cNvPr id="45" name="Group 44">
          <a:extLst>
            <a:ext uri="{FF2B5EF4-FFF2-40B4-BE49-F238E27FC236}">
              <a16:creationId xmlns:a16="http://schemas.microsoft.com/office/drawing/2014/main" id="{00000000-0008-0000-0700-00002D000000}"/>
            </a:ext>
          </a:extLst>
        </xdr:cNvPr>
        <xdr:cNvGrpSpPr/>
      </xdr:nvGrpSpPr>
      <xdr:grpSpPr>
        <a:xfrm>
          <a:off x="0" y="0"/>
          <a:ext cx="13565384" cy="1467975"/>
          <a:chOff x="0" y="0"/>
          <a:chExt cx="13565384" cy="1467975"/>
        </a:xfrm>
      </xdr:grpSpPr>
      <xdr:grpSp>
        <xdr:nvGrpSpPr>
          <xdr:cNvPr id="46" name="Group 45">
            <a:extLst>
              <a:ext uri="{FF2B5EF4-FFF2-40B4-BE49-F238E27FC236}">
                <a16:creationId xmlns:a16="http://schemas.microsoft.com/office/drawing/2014/main" id="{00000000-0008-0000-0700-00002E000000}"/>
              </a:ext>
            </a:extLst>
          </xdr:cNvPr>
          <xdr:cNvGrpSpPr/>
        </xdr:nvGrpSpPr>
        <xdr:grpSpPr>
          <a:xfrm>
            <a:off x="1652795" y="804449"/>
            <a:ext cx="9867209" cy="663526"/>
            <a:chOff x="984225" y="802812"/>
            <a:chExt cx="9248512" cy="665163"/>
          </a:xfrm>
        </xdr:grpSpPr>
        <xdr:sp macro="" textlink="">
          <xdr:nvSpPr>
            <xdr:cNvPr id="125" name="TextBox 124">
              <a:hlinkClick xmlns:r="http://schemas.openxmlformats.org/officeDocument/2006/relationships" r:id="rId1"/>
              <a:extLst>
                <a:ext uri="{FF2B5EF4-FFF2-40B4-BE49-F238E27FC236}">
                  <a16:creationId xmlns:a16="http://schemas.microsoft.com/office/drawing/2014/main" id="{00000000-0008-0000-0700-00007D000000}"/>
                </a:ext>
              </a:extLst>
            </xdr:cNvPr>
            <xdr:cNvSpPr txBox="1"/>
          </xdr:nvSpPr>
          <xdr:spPr>
            <a:xfrm>
              <a:off x="989732"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6" name="TextBox 125">
              <a:hlinkClick xmlns:r="http://schemas.openxmlformats.org/officeDocument/2006/relationships" r:id="rId2"/>
              <a:extLst>
                <a:ext uri="{FF2B5EF4-FFF2-40B4-BE49-F238E27FC236}">
                  <a16:creationId xmlns:a16="http://schemas.microsoft.com/office/drawing/2014/main" id="{00000000-0008-0000-0700-00007E000000}"/>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7" name="TextBox 126">
              <a:hlinkClick xmlns:r="http://schemas.openxmlformats.org/officeDocument/2006/relationships" r:id="rId3"/>
              <a:extLst>
                <a:ext uri="{FF2B5EF4-FFF2-40B4-BE49-F238E27FC236}">
                  <a16:creationId xmlns:a16="http://schemas.microsoft.com/office/drawing/2014/main" id="{00000000-0008-0000-0700-00007F00000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8" name="TextBox 127">
              <a:extLst>
                <a:ext uri="{FF2B5EF4-FFF2-40B4-BE49-F238E27FC236}">
                  <a16:creationId xmlns:a16="http://schemas.microsoft.com/office/drawing/2014/main" id="{00000000-0008-0000-0700-000080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9" name="TextBox 128">
              <a:hlinkClick xmlns:r="http://schemas.openxmlformats.org/officeDocument/2006/relationships" r:id="rId4"/>
              <a:extLst>
                <a:ext uri="{FF2B5EF4-FFF2-40B4-BE49-F238E27FC236}">
                  <a16:creationId xmlns:a16="http://schemas.microsoft.com/office/drawing/2014/main" id="{00000000-0008-0000-0700-000081000000}"/>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7" name="Group 46">
            <a:extLst>
              <a:ext uri="{FF2B5EF4-FFF2-40B4-BE49-F238E27FC236}">
                <a16:creationId xmlns:a16="http://schemas.microsoft.com/office/drawing/2014/main" id="{00000000-0008-0000-0700-00002F000000}"/>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0000000-0008-0000-0700-000030000000}"/>
                </a:ext>
              </a:extLst>
            </xdr:cNvPr>
            <xdr:cNvGrpSpPr/>
          </xdr:nvGrpSpPr>
          <xdr:grpSpPr>
            <a:xfrm>
              <a:off x="1646474" y="0"/>
              <a:ext cx="1591505" cy="826333"/>
              <a:chOff x="978300" y="0"/>
              <a:chExt cx="1491714" cy="825738"/>
            </a:xfrm>
          </xdr:grpSpPr>
          <xdr:sp macro="" textlink="">
            <xdr:nvSpPr>
              <xdr:cNvPr id="121" name="TextBox 120">
                <a:hlinkClick xmlns:r="http://schemas.openxmlformats.org/officeDocument/2006/relationships" r:id="rId5"/>
                <a:extLst>
                  <a:ext uri="{FF2B5EF4-FFF2-40B4-BE49-F238E27FC236}">
                    <a16:creationId xmlns:a16="http://schemas.microsoft.com/office/drawing/2014/main" id="{00000000-0008-0000-0700-000079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22" name="TextBox 121">
                <a:hlinkClick xmlns:r="http://schemas.openxmlformats.org/officeDocument/2006/relationships" r:id="rId6"/>
                <a:extLst>
                  <a:ext uri="{FF2B5EF4-FFF2-40B4-BE49-F238E27FC236}">
                    <a16:creationId xmlns:a16="http://schemas.microsoft.com/office/drawing/2014/main" id="{00000000-0008-0000-0700-00007A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3" name="TextBox 122">
                <a:hlinkClick xmlns:r="http://schemas.openxmlformats.org/officeDocument/2006/relationships" r:id="rId7"/>
                <a:extLst>
                  <a:ext uri="{FF2B5EF4-FFF2-40B4-BE49-F238E27FC236}">
                    <a16:creationId xmlns:a16="http://schemas.microsoft.com/office/drawing/2014/main" id="{00000000-0008-0000-0700-00007B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4" name="TextBox 123">
                <a:extLst>
                  <a:ext uri="{FF2B5EF4-FFF2-40B4-BE49-F238E27FC236}">
                    <a16:creationId xmlns:a16="http://schemas.microsoft.com/office/drawing/2014/main" id="{00000000-0008-0000-0700-00007C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00000000-0008-0000-0700-000031000000}"/>
                </a:ext>
              </a:extLst>
            </xdr:cNvPr>
            <xdr:cNvGrpSpPr/>
          </xdr:nvGrpSpPr>
          <xdr:grpSpPr>
            <a:xfrm>
              <a:off x="3302711" y="0"/>
              <a:ext cx="1584244" cy="662238"/>
              <a:chOff x="2530688" y="0"/>
              <a:chExt cx="1484909" cy="663813"/>
            </a:xfrm>
          </xdr:grpSpPr>
          <xdr:sp macro="" textlink="">
            <xdr:nvSpPr>
              <xdr:cNvPr id="99" name="TextBox 98">
                <a:hlinkClick xmlns:r="http://schemas.openxmlformats.org/officeDocument/2006/relationships" r:id="rId8"/>
                <a:extLst>
                  <a:ext uri="{FF2B5EF4-FFF2-40B4-BE49-F238E27FC236}">
                    <a16:creationId xmlns:a16="http://schemas.microsoft.com/office/drawing/2014/main" id="{00000000-0008-0000-0700-00006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0" name="TextBox 99">
                <a:hlinkClick xmlns:r="http://schemas.openxmlformats.org/officeDocument/2006/relationships" r:id="rId9"/>
                <a:extLst>
                  <a:ext uri="{FF2B5EF4-FFF2-40B4-BE49-F238E27FC236}">
                    <a16:creationId xmlns:a16="http://schemas.microsoft.com/office/drawing/2014/main" id="{00000000-0008-0000-0700-000064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1" name="TextBox 100">
                <a:extLst>
                  <a:ext uri="{FF2B5EF4-FFF2-40B4-BE49-F238E27FC236}">
                    <a16:creationId xmlns:a16="http://schemas.microsoft.com/office/drawing/2014/main" id="{00000000-0008-0000-0700-00006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00000000-0008-0000-0700-000032000000}"/>
                </a:ext>
              </a:extLst>
            </xdr:cNvPr>
            <xdr:cNvGrpSpPr/>
          </xdr:nvGrpSpPr>
          <xdr:grpSpPr>
            <a:xfrm>
              <a:off x="4954554" y="0"/>
              <a:ext cx="1562560" cy="662238"/>
              <a:chOff x="4078956" y="0"/>
              <a:chExt cx="1464584" cy="663813"/>
            </a:xfrm>
          </xdr:grpSpPr>
          <xdr:sp macro="" textlink="">
            <xdr:nvSpPr>
              <xdr:cNvPr id="96" name="TextBox 95">
                <a:hlinkClick xmlns:r="http://schemas.openxmlformats.org/officeDocument/2006/relationships" r:id="rId10"/>
                <a:extLst>
                  <a:ext uri="{FF2B5EF4-FFF2-40B4-BE49-F238E27FC236}">
                    <a16:creationId xmlns:a16="http://schemas.microsoft.com/office/drawing/2014/main" id="{00000000-0008-0000-0700-00006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97" name="TextBox 96">
                <a:hlinkClick xmlns:r="http://schemas.openxmlformats.org/officeDocument/2006/relationships" r:id="rId11"/>
                <a:extLst>
                  <a:ext uri="{FF2B5EF4-FFF2-40B4-BE49-F238E27FC236}">
                    <a16:creationId xmlns:a16="http://schemas.microsoft.com/office/drawing/2014/main" id="{00000000-0008-0000-0700-000061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98" name="TextBox 97">
                <a:extLst>
                  <a:ext uri="{FF2B5EF4-FFF2-40B4-BE49-F238E27FC236}">
                    <a16:creationId xmlns:a16="http://schemas.microsoft.com/office/drawing/2014/main" id="{00000000-0008-0000-0700-00006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0000000-0008-0000-0700-000033000000}"/>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12"/>
                <a:extLst>
                  <a:ext uri="{FF2B5EF4-FFF2-40B4-BE49-F238E27FC236}">
                    <a16:creationId xmlns:a16="http://schemas.microsoft.com/office/drawing/2014/main" id="{00000000-0008-0000-0700-000046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13"/>
                <a:extLst>
                  <a:ext uri="{FF2B5EF4-FFF2-40B4-BE49-F238E27FC236}">
                    <a16:creationId xmlns:a16="http://schemas.microsoft.com/office/drawing/2014/main" id="{00000000-0008-0000-0700-000047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00000000-0008-0000-0700-000048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00000000-0008-0000-0700-000034000000}"/>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4"/>
                <a:extLst>
                  <a:ext uri="{FF2B5EF4-FFF2-40B4-BE49-F238E27FC236}">
                    <a16:creationId xmlns:a16="http://schemas.microsoft.com/office/drawing/2014/main" id="{00000000-0008-0000-0700-000041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5"/>
                <a:extLst>
                  <a:ext uri="{FF2B5EF4-FFF2-40B4-BE49-F238E27FC236}">
                    <a16:creationId xmlns:a16="http://schemas.microsoft.com/office/drawing/2014/main" id="{00000000-0008-0000-0700-000042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6"/>
                <a:extLst>
                  <a:ext uri="{FF2B5EF4-FFF2-40B4-BE49-F238E27FC236}">
                    <a16:creationId xmlns:a16="http://schemas.microsoft.com/office/drawing/2014/main" id="{00000000-0008-0000-0700-000043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0000000-0008-0000-0700-000044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id="{00000000-0008-0000-0700-000045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00000000-0008-0000-0700-000035000000}"/>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8"/>
                <a:extLst>
                  <a:ext uri="{FF2B5EF4-FFF2-40B4-BE49-F238E27FC236}">
                    <a16:creationId xmlns:a16="http://schemas.microsoft.com/office/drawing/2014/main" id="{00000000-0008-0000-0700-00003D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9"/>
                <a:extLst>
                  <a:ext uri="{FF2B5EF4-FFF2-40B4-BE49-F238E27FC236}">
                    <a16:creationId xmlns:a16="http://schemas.microsoft.com/office/drawing/2014/main" id="{00000000-0008-0000-0700-00003E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00000000-0008-0000-0700-00003F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20"/>
                <a:extLst>
                  <a:ext uri="{FF2B5EF4-FFF2-40B4-BE49-F238E27FC236}">
                    <a16:creationId xmlns:a16="http://schemas.microsoft.com/office/drawing/2014/main" id="{00000000-0008-0000-0700-000040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00000000-0008-0000-0700-000036000000}"/>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21"/>
                <a:extLst>
                  <a:ext uri="{FF2B5EF4-FFF2-40B4-BE49-F238E27FC236}">
                    <a16:creationId xmlns:a16="http://schemas.microsoft.com/office/drawing/2014/main" id="{00000000-0008-0000-0700-000038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22"/>
                <a:extLst>
                  <a:ext uri="{FF2B5EF4-FFF2-40B4-BE49-F238E27FC236}">
                    <a16:creationId xmlns:a16="http://schemas.microsoft.com/office/drawing/2014/main" id="{00000000-0008-0000-0700-000039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00000000-0008-0000-0700-00003A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23"/>
                <a:extLst>
                  <a:ext uri="{FF2B5EF4-FFF2-40B4-BE49-F238E27FC236}">
                    <a16:creationId xmlns:a16="http://schemas.microsoft.com/office/drawing/2014/main" id="{00000000-0008-0000-0700-00003B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4"/>
                <a:extLst>
                  <a:ext uri="{FF2B5EF4-FFF2-40B4-BE49-F238E27FC236}">
                    <a16:creationId xmlns:a16="http://schemas.microsoft.com/office/drawing/2014/main" id="{00000000-0008-0000-0700-00003C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478034</xdr:colOff>
      <xdr:row>7</xdr:row>
      <xdr:rowOff>134475</xdr:rowOff>
    </xdr:to>
    <xdr:grpSp>
      <xdr:nvGrpSpPr>
        <xdr:cNvPr id="73" name="Group 72">
          <a:extLst>
            <a:ext uri="{FF2B5EF4-FFF2-40B4-BE49-F238E27FC236}">
              <a16:creationId xmlns:a16="http://schemas.microsoft.com/office/drawing/2014/main" id="{00000000-0008-0000-0800-000049000000}"/>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00000000-0008-0000-0800-00004A000000}"/>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00000000-0008-0000-0800-00006F000000}"/>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5" name="TextBox 124">
              <a:hlinkClick xmlns:r="http://schemas.openxmlformats.org/officeDocument/2006/relationships" r:id="rId2"/>
              <a:extLst>
                <a:ext uri="{FF2B5EF4-FFF2-40B4-BE49-F238E27FC236}">
                  <a16:creationId xmlns:a16="http://schemas.microsoft.com/office/drawing/2014/main" id="{00000000-0008-0000-0800-00007D000000}"/>
                </a:ext>
              </a:extLst>
            </xdr:cNvPr>
            <xdr:cNvSpPr txBox="1"/>
          </xdr:nvSpPr>
          <xdr:spPr>
            <a:xfrm>
              <a:off x="989732" y="1323975"/>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6" name="TextBox 125">
              <a:hlinkClick xmlns:r="http://schemas.openxmlformats.org/officeDocument/2006/relationships" r:id="rId3"/>
              <a:extLst>
                <a:ext uri="{FF2B5EF4-FFF2-40B4-BE49-F238E27FC236}">
                  <a16:creationId xmlns:a16="http://schemas.microsoft.com/office/drawing/2014/main" id="{00000000-0008-0000-0800-00007E000000}"/>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7" name="TextBox 126">
              <a:extLst>
                <a:ext uri="{FF2B5EF4-FFF2-40B4-BE49-F238E27FC236}">
                  <a16:creationId xmlns:a16="http://schemas.microsoft.com/office/drawing/2014/main" id="{00000000-0008-0000-0800-00007F000000}"/>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8" name="TextBox 127">
              <a:hlinkClick xmlns:r="http://schemas.openxmlformats.org/officeDocument/2006/relationships" r:id="rId4"/>
              <a:extLst>
                <a:ext uri="{FF2B5EF4-FFF2-40B4-BE49-F238E27FC236}">
                  <a16:creationId xmlns:a16="http://schemas.microsoft.com/office/drawing/2014/main" id="{00000000-0008-0000-0800-000080000000}"/>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00000000-0008-0000-0800-00004B000000}"/>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00000000-0008-0000-0800-00004C000000}"/>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00000000-0008-0000-0800-00006B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00000000-0008-0000-0800-00006C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00000000-0008-0000-0800-00006D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0000000-0008-0000-0800-00006E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00000000-0008-0000-0800-00004D000000}"/>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0800-000068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00000000-0008-0000-0800-000069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00000000-0008-0000-0800-00006A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00000000-0008-0000-0800-00004E000000}"/>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00000000-0008-0000-0800-000065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00000000-0008-0000-0800-000066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00000000-0008-0000-0800-000067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00000000-0008-0000-0800-00004F000000}"/>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00000000-0008-0000-0800-000062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00000000-0008-0000-0800-000063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00000000-0008-0000-0800-000064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00000000-0008-0000-0800-000050000000}"/>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00000000-0008-0000-0800-00005D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00000000-0008-0000-0800-00005E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00000000-0008-0000-0800-00005F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00000000-0008-0000-0800-000060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00000000-0008-0000-0800-000061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00000000-0008-0000-0800-000051000000}"/>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00000000-0008-0000-0800-00005900000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00000000-0008-0000-0800-00005A00000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0000000-0008-0000-0800-00005B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00000000-0008-0000-0800-00005C000000}"/>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00000000-0008-0000-0800-000052000000}"/>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00000000-0008-0000-0800-000054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00000000-0008-0000-0800-000055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00000000-0008-0000-0800-000056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00000000-0008-0000-0800-000057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00000000-0008-0000-0800-000058000000}"/>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25362</xdr:colOff>
      <xdr:row>5</xdr:row>
      <xdr:rowOff>66675</xdr:rowOff>
    </xdr:to>
    <xdr:grpSp>
      <xdr:nvGrpSpPr>
        <xdr:cNvPr id="77" name="Group 76">
          <a:extLst>
            <a:ext uri="{FF2B5EF4-FFF2-40B4-BE49-F238E27FC236}">
              <a16:creationId xmlns:a16="http://schemas.microsoft.com/office/drawing/2014/main" id="{00000000-0008-0000-0900-00004D000000}"/>
            </a:ext>
          </a:extLst>
        </xdr:cNvPr>
        <xdr:cNvGrpSpPr/>
      </xdr:nvGrpSpPr>
      <xdr:grpSpPr>
        <a:xfrm>
          <a:off x="0" y="0"/>
          <a:ext cx="9893262" cy="1019175"/>
          <a:chOff x="0" y="0"/>
          <a:chExt cx="9893262" cy="1026031"/>
        </a:xfrm>
      </xdr:grpSpPr>
      <xdr:grpSp>
        <xdr:nvGrpSpPr>
          <xdr:cNvPr id="78" name="Group 77">
            <a:extLst>
              <a:ext uri="{FF2B5EF4-FFF2-40B4-BE49-F238E27FC236}">
                <a16:creationId xmlns:a16="http://schemas.microsoft.com/office/drawing/2014/main" id="{00000000-0008-0000-0900-00004E000000}"/>
              </a:ext>
            </a:extLst>
          </xdr:cNvPr>
          <xdr:cNvGrpSpPr/>
        </xdr:nvGrpSpPr>
        <xdr:grpSpPr>
          <a:xfrm>
            <a:off x="1646474" y="0"/>
            <a:ext cx="1591505" cy="502249"/>
            <a:chOff x="978300" y="0"/>
            <a:chExt cx="1491714" cy="501888"/>
          </a:xfrm>
        </xdr:grpSpPr>
        <xdr:sp macro="" textlink="">
          <xdr:nvSpPr>
            <xdr:cNvPr id="137" name="TextBox 136">
              <a:hlinkClick xmlns:r="http://schemas.openxmlformats.org/officeDocument/2006/relationships" r:id="rId1"/>
              <a:extLst>
                <a:ext uri="{FF2B5EF4-FFF2-40B4-BE49-F238E27FC236}">
                  <a16:creationId xmlns:a16="http://schemas.microsoft.com/office/drawing/2014/main" id="{00000000-0008-0000-0900-000089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N1: Hours &amp; Employees</a:t>
              </a:r>
            </a:p>
          </xdr:txBody>
        </xdr:sp>
        <xdr:sp macro="" textlink="">
          <xdr:nvSpPr>
            <xdr:cNvPr id="139" name="TextBox 138">
              <a:extLst>
                <a:ext uri="{FF2B5EF4-FFF2-40B4-BE49-F238E27FC236}">
                  <a16:creationId xmlns:a16="http://schemas.microsoft.com/office/drawing/2014/main" id="{00000000-0008-0000-0900-00008B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9" name="Group 78">
            <a:extLst>
              <a:ext uri="{FF2B5EF4-FFF2-40B4-BE49-F238E27FC236}">
                <a16:creationId xmlns:a16="http://schemas.microsoft.com/office/drawing/2014/main" id="{00000000-0008-0000-0900-00004F000000}"/>
              </a:ext>
            </a:extLst>
          </xdr:cNvPr>
          <xdr:cNvGrpSpPr/>
        </xdr:nvGrpSpPr>
        <xdr:grpSpPr>
          <a:xfrm>
            <a:off x="3302712" y="0"/>
            <a:ext cx="1584243" cy="500697"/>
            <a:chOff x="2530689" y="0"/>
            <a:chExt cx="1484908" cy="501888"/>
          </a:xfrm>
        </xdr:grpSpPr>
        <xdr:sp macro="" textlink="">
          <xdr:nvSpPr>
            <xdr:cNvPr id="134" name="TextBox 133">
              <a:hlinkClick xmlns:r="http://schemas.openxmlformats.org/officeDocument/2006/relationships" r:id="rId2"/>
              <a:extLst>
                <a:ext uri="{FF2B5EF4-FFF2-40B4-BE49-F238E27FC236}">
                  <a16:creationId xmlns:a16="http://schemas.microsoft.com/office/drawing/2014/main" id="{00000000-0008-0000-0900-000086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M1: </a:t>
              </a:r>
              <a:r>
                <a:rPr lang="en-US" sz="900" baseline="0"/>
                <a:t>Hours &amp; Employees</a:t>
              </a:r>
              <a:endParaRPr lang="en-US" sz="900"/>
            </a:p>
          </xdr:txBody>
        </xdr:sp>
        <xdr:sp macro="" textlink="">
          <xdr:nvSpPr>
            <xdr:cNvPr id="136" name="TextBox 135">
              <a:extLst>
                <a:ext uri="{FF2B5EF4-FFF2-40B4-BE49-F238E27FC236}">
                  <a16:creationId xmlns:a16="http://schemas.microsoft.com/office/drawing/2014/main" id="{00000000-0008-0000-0900-000088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p>
          </xdr:txBody>
        </xdr:sp>
      </xdr:grpSp>
      <xdr:grpSp>
        <xdr:nvGrpSpPr>
          <xdr:cNvPr id="80" name="Group 79">
            <a:extLst>
              <a:ext uri="{FF2B5EF4-FFF2-40B4-BE49-F238E27FC236}">
                <a16:creationId xmlns:a16="http://schemas.microsoft.com/office/drawing/2014/main" id="{00000000-0008-0000-0900-000050000000}"/>
              </a:ext>
            </a:extLst>
          </xdr:cNvPr>
          <xdr:cNvGrpSpPr/>
        </xdr:nvGrpSpPr>
        <xdr:grpSpPr>
          <a:xfrm>
            <a:off x="4954553" y="0"/>
            <a:ext cx="1562560" cy="500697"/>
            <a:chOff x="4078956" y="0"/>
            <a:chExt cx="1464584" cy="501888"/>
          </a:xfrm>
        </xdr:grpSpPr>
        <xdr:sp macro="" textlink="">
          <xdr:nvSpPr>
            <xdr:cNvPr id="131" name="TextBox 130">
              <a:hlinkClick xmlns:r="http://schemas.openxmlformats.org/officeDocument/2006/relationships" r:id="rId3"/>
              <a:extLst>
                <a:ext uri="{FF2B5EF4-FFF2-40B4-BE49-F238E27FC236}">
                  <a16:creationId xmlns:a16="http://schemas.microsoft.com/office/drawing/2014/main" id="{00000000-0008-0000-0900-000083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 </a:t>
              </a:r>
              <a:endParaRPr lang="en-US" sz="900"/>
            </a:p>
          </xdr:txBody>
        </xdr:sp>
        <xdr:sp macro="" textlink="">
          <xdr:nvSpPr>
            <xdr:cNvPr id="133" name="TextBox 132">
              <a:extLst>
                <a:ext uri="{FF2B5EF4-FFF2-40B4-BE49-F238E27FC236}">
                  <a16:creationId xmlns:a16="http://schemas.microsoft.com/office/drawing/2014/main" id="{00000000-0008-0000-0900-000085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100" b="1" baseline="0">
                  <a:solidFill>
                    <a:schemeClr val="bg1"/>
                  </a:solidFill>
                </a:rPr>
                <a:t> Unit</a:t>
              </a:r>
              <a:endParaRPr lang="en-US" sz="1100" b="1">
                <a:solidFill>
                  <a:schemeClr val="bg1"/>
                </a:solidFill>
              </a:endParaRPr>
            </a:p>
          </xdr:txBody>
        </xdr:sp>
      </xdr:grpSp>
      <xdr:grpSp>
        <xdr:nvGrpSpPr>
          <xdr:cNvPr id="82" name="Group 81">
            <a:extLst>
              <a:ext uri="{FF2B5EF4-FFF2-40B4-BE49-F238E27FC236}">
                <a16:creationId xmlns:a16="http://schemas.microsoft.com/office/drawing/2014/main" id="{00000000-0008-0000-0900-000052000000}"/>
              </a:ext>
            </a:extLst>
          </xdr:cNvPr>
          <xdr:cNvGrpSpPr/>
        </xdr:nvGrpSpPr>
        <xdr:grpSpPr>
          <a:xfrm>
            <a:off x="6644561" y="0"/>
            <a:ext cx="1584242" cy="493973"/>
            <a:chOff x="5662996" y="0"/>
            <a:chExt cx="1484908" cy="492363"/>
          </a:xfrm>
        </xdr:grpSpPr>
        <xdr:sp macro="" textlink="">
          <xdr:nvSpPr>
            <xdr:cNvPr id="126" name="TextBox 125">
              <a:extLst>
                <a:ext uri="{FF2B5EF4-FFF2-40B4-BE49-F238E27FC236}">
                  <a16:creationId xmlns:a16="http://schemas.microsoft.com/office/drawing/2014/main" id="{00000000-0008-0000-0900-00007E000000}"/>
                </a:ext>
              </a:extLst>
            </xdr:cNvPr>
            <xdr:cNvSpPr txBox="1"/>
          </xdr:nvSpPr>
          <xdr:spPr>
            <a:xfrm>
              <a:off x="5696967"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27" name="TextBox 126">
              <a:hlinkClick xmlns:r="http://schemas.openxmlformats.org/officeDocument/2006/relationships" r:id="rId4"/>
              <a:extLst>
                <a:ext uri="{FF2B5EF4-FFF2-40B4-BE49-F238E27FC236}">
                  <a16:creationId xmlns:a16="http://schemas.microsoft.com/office/drawing/2014/main" id="{00000000-0008-0000-0900-00007F000000}"/>
                </a:ext>
              </a:extLst>
            </xdr:cNvPr>
            <xdr:cNvSpPr txBox="1"/>
          </xdr:nvSpPr>
          <xdr:spPr>
            <a:xfrm>
              <a:off x="5662996"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T1: Time to Fill &amp; Reasons</a:t>
              </a:r>
            </a:p>
          </xdr:txBody>
        </xdr:sp>
      </xdr:grpSp>
      <xdr:sp macro="" textlink="">
        <xdr:nvSpPr>
          <xdr:cNvPr id="83" name="TextBox 82">
            <a:extLst>
              <a:ext uri="{FF2B5EF4-FFF2-40B4-BE49-F238E27FC236}">
                <a16:creationId xmlns:a16="http://schemas.microsoft.com/office/drawing/2014/main" id="{00000000-0008-0000-0900-000053000000}"/>
              </a:ext>
            </a:extLst>
          </xdr:cNvPr>
          <xdr:cNvSpPr txBox="1"/>
        </xdr:nvSpPr>
        <xdr:spPr>
          <a:xfrm>
            <a:off x="8345263" y="0"/>
            <a:ext cx="1547999"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grpSp>
        <xdr:nvGrpSpPr>
          <xdr:cNvPr id="84" name="Group 83">
            <a:extLst>
              <a:ext uri="{FF2B5EF4-FFF2-40B4-BE49-F238E27FC236}">
                <a16:creationId xmlns:a16="http://schemas.microsoft.com/office/drawing/2014/main" id="{00000000-0008-0000-0900-000054000000}"/>
              </a:ext>
            </a:extLst>
          </xdr:cNvPr>
          <xdr:cNvGrpSpPr/>
        </xdr:nvGrpSpPr>
        <xdr:grpSpPr>
          <a:xfrm>
            <a:off x="0" y="0"/>
            <a:ext cx="1584245" cy="1026031"/>
            <a:chOff x="0" y="0"/>
            <a:chExt cx="1584245" cy="1026031"/>
          </a:xfrm>
        </xdr:grpSpPr>
        <xdr:sp macro="" textlink="">
          <xdr:nvSpPr>
            <xdr:cNvPr id="85" name="TextBox 84">
              <a:hlinkClick xmlns:r="http://schemas.openxmlformats.org/officeDocument/2006/relationships" r:id="rId5"/>
              <a:extLst>
                <a:ext uri="{FF2B5EF4-FFF2-40B4-BE49-F238E27FC236}">
                  <a16:creationId xmlns:a16="http://schemas.microsoft.com/office/drawing/2014/main" id="{00000000-0008-0000-0900-00005500000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6" name="TextBox 85">
              <a:hlinkClick xmlns:r="http://schemas.openxmlformats.org/officeDocument/2006/relationships" r:id="rId6"/>
              <a:extLst>
                <a:ext uri="{FF2B5EF4-FFF2-40B4-BE49-F238E27FC236}">
                  <a16:creationId xmlns:a16="http://schemas.microsoft.com/office/drawing/2014/main" id="{00000000-0008-0000-0900-000056000000}"/>
                </a:ext>
              </a:extLst>
            </xdr:cNvPr>
            <xdr:cNvSpPr txBox="1"/>
          </xdr:nvSpPr>
          <xdr:spPr>
            <a:xfrm>
              <a:off x="0" y="524842"/>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7" name="TextBox 86">
              <a:extLst>
                <a:ext uri="{FF2B5EF4-FFF2-40B4-BE49-F238E27FC236}">
                  <a16:creationId xmlns:a16="http://schemas.microsoft.com/office/drawing/2014/main" id="{00000000-0008-0000-0900-000057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1" name="TextBox 120">
              <a:hlinkClick xmlns:r="http://schemas.openxmlformats.org/officeDocument/2006/relationships" r:id="rId7"/>
              <a:extLst>
                <a:ext uri="{FF2B5EF4-FFF2-40B4-BE49-F238E27FC236}">
                  <a16:creationId xmlns:a16="http://schemas.microsoft.com/office/drawing/2014/main" id="{00000000-0008-0000-0900-000079000000}"/>
                </a:ext>
              </a:extLst>
            </xdr:cNvPr>
            <xdr:cNvSpPr txBox="1"/>
          </xdr:nvSpPr>
          <xdr:spPr>
            <a:xfrm>
              <a:off x="0" y="872506"/>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2" name="TextBox 121">
              <a:hlinkClick xmlns:r="http://schemas.openxmlformats.org/officeDocument/2006/relationships" r:id="rId8"/>
              <a:extLst>
                <a:ext uri="{FF2B5EF4-FFF2-40B4-BE49-F238E27FC236}">
                  <a16:creationId xmlns:a16="http://schemas.microsoft.com/office/drawing/2014/main" id="{00000000-0008-0000-0900-00007A000000}"/>
                </a:ext>
              </a:extLst>
            </xdr:cNvPr>
            <xdr:cNvSpPr txBox="1"/>
          </xdr:nvSpPr>
          <xdr:spPr>
            <a:xfrm>
              <a:off x="0" y="696292"/>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grpSp>
    <xdr:clientData/>
  </xdr:twoCellAnchor>
  <xdr:twoCellAnchor>
    <xdr:from>
      <xdr:col>5</xdr:col>
      <xdr:colOff>552451</xdr:colOff>
      <xdr:row>1</xdr:row>
      <xdr:rowOff>142875</xdr:rowOff>
    </xdr:from>
    <xdr:to>
      <xdr:col>7</xdr:col>
      <xdr:colOff>1</xdr:colOff>
      <xdr:row>2</xdr:row>
      <xdr:rowOff>104774</xdr:rowOff>
    </xdr:to>
    <xdr:sp macro="" textlink="">
      <xdr:nvSpPr>
        <xdr:cNvPr id="140" name="TextBox 139">
          <a:hlinkClick xmlns:r="http://schemas.openxmlformats.org/officeDocument/2006/relationships" r:id="rId9"/>
          <a:extLst>
            <a:ext uri="{FF2B5EF4-FFF2-40B4-BE49-F238E27FC236}">
              <a16:creationId xmlns:a16="http://schemas.microsoft.com/office/drawing/2014/main" id="{00000000-0008-0000-0900-00008C000000}"/>
            </a:ext>
          </a:extLst>
        </xdr:cNvPr>
        <xdr:cNvSpPr txBox="1"/>
      </xdr:nvSpPr>
      <xdr:spPr>
        <a:xfrm>
          <a:off x="8324851" y="333375"/>
          <a:ext cx="1543050" cy="15239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ensation%20&amp;%20Benefits\Sectoral%20Data%20Project\2023%20Compensation%20&amp;%20Employee%20Turnover%20Report\reportInstruments\2023_Non-Union_CETR_WorkingFile-clbcLike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9.vml"/><Relationship Id="rId3" Type="http://schemas.openxmlformats.org/officeDocument/2006/relationships/hyperlink" Target="https://www.cssea.bc.ca/index.php?option=com_content&amp;view=article&amp;id=46&amp;Itemid=162" TargetMode="External"/><Relationship Id="rId7" Type="http://schemas.openxmlformats.org/officeDocument/2006/relationships/drawing" Target="../drawings/drawing10.xml"/><Relationship Id="rId2" Type="http://schemas.openxmlformats.org/officeDocument/2006/relationships/hyperlink" Target="https://www.cssea.bc.ca/index.php?option=com_content&amp;view=article&amp;id=46&amp;Itemid=162" TargetMode="External"/><Relationship Id="rId1" Type="http://schemas.openxmlformats.org/officeDocument/2006/relationships/hyperlink" Target="https://www2.gov.bc.ca/gov/content/careers-myhr/all-employees/leave-time-off/sick-leave/stiip" TargetMode="External"/><Relationship Id="rId6" Type="http://schemas.openxmlformats.org/officeDocument/2006/relationships/printerSettings" Target="../printerSettings/printerSettings11.bin"/><Relationship Id="rId5" Type="http://schemas.openxmlformats.org/officeDocument/2006/relationships/hyperlink" Target="https://www.canada.ca/en/employment-social-development/programs/ei/ei-list/ei-employers/premium-reduction-program.html" TargetMode="External"/><Relationship Id="rId4" Type="http://schemas.openxmlformats.org/officeDocument/2006/relationships/hyperlink" Target="https://www2.gov.bc.ca/gov/content/taxes/employer-health-tax/employer-health-tax-overview" TargetMode="External"/><Relationship Id="rId9"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6.xml"/><Relationship Id="rId16" Type="http://schemas.openxmlformats.org/officeDocument/2006/relationships/ctrlProp" Target="../ctrlProps/ctrlProp13.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2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
  <sheetViews>
    <sheetView tabSelected="1" zoomScaleNormal="100" workbookViewId="0">
      <selection activeCell="O4" sqref="O4"/>
    </sheetView>
  </sheetViews>
  <sheetFormatPr defaultColWidth="9.140625" defaultRowHeight="15" x14ac:dyDescent="0.25"/>
  <cols>
    <col min="1" max="16384" width="9.140625" style="826"/>
  </cols>
  <sheetData/>
  <sheetProtection algorithmName="SHA-512" hashValue="2FhDkdlF2YvSEQlTEc5Xhhjt4gUvIVGATVu3amv6lZqvyj90mRJTtjb95tyeYg+O5TQhv9szGHQ/TLpJn916aA==" saltValue="SVcap3puPlbNURq46PBGXg==" spinCount="100000"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1025" r:id="rId4">
          <objectPr defaultSize="0" r:id="rId5">
            <anchor moveWithCells="1">
              <from>
                <xdr:col>0</xdr:col>
                <xdr:colOff>66675</xdr:colOff>
                <xdr:row>0</xdr:row>
                <xdr:rowOff>0</xdr:rowOff>
              </from>
              <to>
                <xdr:col>10</xdr:col>
                <xdr:colOff>228600</xdr:colOff>
                <xdr:row>57</xdr:row>
                <xdr:rowOff>28575</xdr:rowOff>
              </to>
            </anchor>
          </objectPr>
        </oleObject>
      </mc:Choice>
      <mc:Fallback>
        <oleObject progId="Document" shapeId="1025"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8" tint="-0.249977111117893"/>
  </sheetPr>
  <dimension ref="A1:J89"/>
  <sheetViews>
    <sheetView zoomScaleNormal="100" workbookViewId="0">
      <selection activeCell="L15" sqref="L15"/>
    </sheetView>
  </sheetViews>
  <sheetFormatPr defaultColWidth="9.140625" defaultRowHeight="15" x14ac:dyDescent="0.25"/>
  <cols>
    <col min="1" max="1" width="53.7109375"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idden="1" x14ac:dyDescent="0.25"/>
    <row r="9" spans="1:10" ht="21" x14ac:dyDescent="0.35">
      <c r="A9" s="865" t="s">
        <v>993</v>
      </c>
      <c r="B9" s="685"/>
      <c r="C9" s="685"/>
      <c r="D9" s="685"/>
      <c r="E9" s="685"/>
      <c r="F9" s="685"/>
      <c r="G9" s="685"/>
      <c r="H9" s="2"/>
      <c r="I9" s="2"/>
      <c r="J9" s="2"/>
    </row>
    <row r="10" spans="1:10" ht="18.75" x14ac:dyDescent="0.3">
      <c r="A10" s="864" t="s">
        <v>963</v>
      </c>
      <c r="B10" s="864"/>
      <c r="C10" s="864"/>
      <c r="D10" s="864"/>
      <c r="E10" s="685"/>
      <c r="F10" s="685"/>
      <c r="G10" s="685"/>
      <c r="H10" s="2"/>
      <c r="I10" s="2"/>
      <c r="J10" s="2"/>
    </row>
    <row r="11" spans="1:10" ht="15" customHeight="1" x14ac:dyDescent="0.3">
      <c r="A11" s="1068"/>
      <c r="B11" s="1068"/>
      <c r="C11" s="1068"/>
      <c r="D11" s="1068"/>
      <c r="E11" s="685"/>
      <c r="F11" s="685"/>
      <c r="G11" s="685"/>
      <c r="H11" s="2"/>
      <c r="I11" s="2"/>
      <c r="J11" s="2"/>
    </row>
    <row r="12" spans="1:10" ht="15" hidden="1" customHeight="1" x14ac:dyDescent="0.3">
      <c r="A12" s="868"/>
      <c r="B12" s="868"/>
      <c r="C12" s="868"/>
      <c r="D12" s="868"/>
      <c r="E12" s="868"/>
      <c r="F12" s="868"/>
      <c r="G12" s="868"/>
      <c r="H12" s="2"/>
      <c r="I12" s="2"/>
      <c r="J12" s="2"/>
    </row>
    <row r="13" spans="1:10" ht="19.5" hidden="1" thickBot="1" x14ac:dyDescent="0.35">
      <c r="A13" s="1068"/>
      <c r="B13" s="1068"/>
      <c r="C13" s="1068"/>
      <c r="D13" s="1068"/>
      <c r="E13" s="401"/>
      <c r="F13" s="401"/>
      <c r="G13" s="401"/>
      <c r="H13" s="2"/>
      <c r="I13" s="2"/>
      <c r="J13" s="2"/>
    </row>
    <row r="14" spans="1:10" ht="34.5" customHeight="1" thickBot="1" x14ac:dyDescent="0.3">
      <c r="A14" s="1175" t="s">
        <v>991</v>
      </c>
      <c r="B14" s="1175"/>
      <c r="C14" s="1175"/>
      <c r="D14" s="1048"/>
      <c r="E14" s="1048"/>
      <c r="F14" s="1048"/>
      <c r="G14" s="1048"/>
      <c r="H14" s="1048"/>
      <c r="I14" s="1048"/>
      <c r="J14" s="1048"/>
    </row>
    <row r="15" spans="1:10" ht="45.75" thickBot="1" x14ac:dyDescent="0.3">
      <c r="A15" s="957"/>
      <c r="B15" s="522" t="s">
        <v>500</v>
      </c>
      <c r="C15" s="523" t="s">
        <v>501</v>
      </c>
      <c r="D15" s="524" t="s">
        <v>502</v>
      </c>
      <c r="E15" s="525" t="s">
        <v>503</v>
      </c>
      <c r="F15" s="525" t="s">
        <v>504</v>
      </c>
      <c r="G15" s="526" t="s">
        <v>505</v>
      </c>
      <c r="H15" s="527" t="s">
        <v>506</v>
      </c>
      <c r="I15" s="527" t="s">
        <v>507</v>
      </c>
      <c r="J15" s="528" t="s">
        <v>508</v>
      </c>
    </row>
    <row r="16" spans="1:10" ht="20.100000000000001" customHeight="1" thickBot="1" x14ac:dyDescent="0.3">
      <c r="A16" s="958" t="s">
        <v>691</v>
      </c>
      <c r="B16" s="942"/>
      <c r="C16" s="942"/>
      <c r="D16" s="943"/>
      <c r="E16" s="563"/>
      <c r="F16" s="563"/>
      <c r="G16" s="563"/>
      <c r="H16" s="944"/>
      <c r="I16" s="944"/>
      <c r="J16" s="945"/>
    </row>
    <row r="17" spans="1:10" x14ac:dyDescent="0.25">
      <c r="A17" s="947"/>
      <c r="B17" s="768"/>
      <c r="C17" s="756"/>
      <c r="D17" s="531">
        <f t="shared" ref="D17:D26" si="0">SUM(B17:C17)</f>
        <v>0</v>
      </c>
      <c r="E17" s="814" t="str">
        <f>IFERROR(IF(ISBLANK(B17),"",B17/Home!$B$24),"")</f>
        <v/>
      </c>
      <c r="F17" s="760" t="str">
        <f>IFERROR(IF(ISBLANK(C17),"",C17/Home!$C$24),"")</f>
        <v/>
      </c>
      <c r="G17" s="948" t="str">
        <f>IFERROR(IF(ISBLANK(D17),"",D17/Home!$D$24),"")</f>
        <v/>
      </c>
      <c r="H17" s="810"/>
      <c r="I17" s="762"/>
      <c r="J17" s="562">
        <f>SUM(H17:I17)</f>
        <v>0</v>
      </c>
    </row>
    <row r="18" spans="1:10" x14ac:dyDescent="0.25">
      <c r="A18" s="946"/>
      <c r="B18" s="769"/>
      <c r="C18" s="654"/>
      <c r="D18" s="547">
        <f t="shared" si="0"/>
        <v>0</v>
      </c>
      <c r="E18" s="813" t="str">
        <f>IFERROR(IF(ISBLANK(B18),"",B18/Home!$B$24),"")</f>
        <v/>
      </c>
      <c r="F18" s="660" t="str">
        <f>IFERROR(IF(ISBLANK(C18),"",C18/Home!$C$24),"")</f>
        <v/>
      </c>
      <c r="G18" s="442" t="str">
        <f>IFERROR(IF(ISBLANK(D18),"",D18/Home!$D$24),"")</f>
        <v/>
      </c>
      <c r="H18" s="711"/>
      <c r="I18" s="661"/>
      <c r="J18" s="552">
        <f t="shared" ref="J18:J26" si="1">SUM(H18:I18)</f>
        <v>0</v>
      </c>
    </row>
    <row r="19" spans="1:10" x14ac:dyDescent="0.25">
      <c r="A19" s="815"/>
      <c r="B19" s="816"/>
      <c r="C19" s="654"/>
      <c r="D19" s="547">
        <f t="shared" si="0"/>
        <v>0</v>
      </c>
      <c r="E19" s="813" t="str">
        <f>IFERROR(IF(ISBLANK(B19),"",B19/Home!$B$24),"")</f>
        <v/>
      </c>
      <c r="F19" s="660" t="str">
        <f>IFERROR(IF(ISBLANK(C19),"",C19/Home!$C$24),"")</f>
        <v/>
      </c>
      <c r="G19" s="442" t="str">
        <f>IFERROR(IF(ISBLANK(D19),"",D19/Home!$D$24),"")</f>
        <v/>
      </c>
      <c r="H19" s="711"/>
      <c r="I19" s="661"/>
      <c r="J19" s="552">
        <f t="shared" si="1"/>
        <v>0</v>
      </c>
    </row>
    <row r="20" spans="1:10" x14ac:dyDescent="0.25">
      <c r="A20" s="815"/>
      <c r="B20" s="816"/>
      <c r="C20" s="654"/>
      <c r="D20" s="547">
        <f t="shared" si="0"/>
        <v>0</v>
      </c>
      <c r="E20" s="813" t="str">
        <f>IFERROR(IF(ISBLANK(B20),"",B20/Home!$B$24),"")</f>
        <v/>
      </c>
      <c r="F20" s="660" t="str">
        <f>IFERROR(IF(ISBLANK(C20),"",C20/Home!$C$24),"")</f>
        <v/>
      </c>
      <c r="G20" s="442" t="str">
        <f>IFERROR(IF(ISBLANK(D20),"",D20/Home!$D$24),"")</f>
        <v/>
      </c>
      <c r="H20" s="711"/>
      <c r="I20" s="661"/>
      <c r="J20" s="552">
        <f t="shared" si="1"/>
        <v>0</v>
      </c>
    </row>
    <row r="21" spans="1:10" x14ac:dyDescent="0.25">
      <c r="A21" s="815"/>
      <c r="B21" s="816"/>
      <c r="C21" s="654"/>
      <c r="D21" s="547">
        <f t="shared" si="0"/>
        <v>0</v>
      </c>
      <c r="E21" s="813" t="str">
        <f>IFERROR(IF(ISBLANK(B21),"",B21/Home!$B$24),"")</f>
        <v/>
      </c>
      <c r="F21" s="660" t="str">
        <f>IFERROR(IF(ISBLANK(C21),"",C21/Home!$C$24),"")</f>
        <v/>
      </c>
      <c r="G21" s="442" t="str">
        <f>IFERROR(IF(ISBLANK(D21),"",D21/Home!$D$24),"")</f>
        <v/>
      </c>
      <c r="H21" s="711"/>
      <c r="I21" s="661"/>
      <c r="J21" s="552">
        <f t="shared" si="1"/>
        <v>0</v>
      </c>
    </row>
    <row r="22" spans="1:10" x14ac:dyDescent="0.25">
      <c r="A22" s="815"/>
      <c r="B22" s="816"/>
      <c r="C22" s="654"/>
      <c r="D22" s="547">
        <f t="shared" si="0"/>
        <v>0</v>
      </c>
      <c r="E22" s="813" t="str">
        <f>IFERROR(IF(ISBLANK(B22),"",B22/Home!$B$24),"")</f>
        <v/>
      </c>
      <c r="F22" s="660" t="str">
        <f>IFERROR(IF(ISBLANK(C22),"",C22/Home!$C$24),"")</f>
        <v/>
      </c>
      <c r="G22" s="442" t="str">
        <f>IFERROR(IF(ISBLANK(D22),"",D22/Home!$D$24),"")</f>
        <v/>
      </c>
      <c r="H22" s="711"/>
      <c r="I22" s="661"/>
      <c r="J22" s="552">
        <f t="shared" si="1"/>
        <v>0</v>
      </c>
    </row>
    <row r="23" spans="1:10" x14ac:dyDescent="0.25">
      <c r="A23" s="815"/>
      <c r="B23" s="816"/>
      <c r="C23" s="654"/>
      <c r="D23" s="547">
        <f t="shared" si="0"/>
        <v>0</v>
      </c>
      <c r="E23" s="813" t="str">
        <f>IFERROR(IF(ISBLANK(B23),"",B23/Home!$B$24),"")</f>
        <v/>
      </c>
      <c r="F23" s="660" t="str">
        <f>IFERROR(IF(ISBLANK(C23),"",C23/Home!$C$24),"")</f>
        <v/>
      </c>
      <c r="G23" s="442" t="str">
        <f>IFERROR(IF(ISBLANK(D23),"",D23/Home!$D$24),"")</f>
        <v/>
      </c>
      <c r="H23" s="711"/>
      <c r="I23" s="661"/>
      <c r="J23" s="552">
        <f t="shared" si="1"/>
        <v>0</v>
      </c>
    </row>
    <row r="24" spans="1:10" x14ac:dyDescent="0.25">
      <c r="A24" s="815"/>
      <c r="B24" s="816"/>
      <c r="C24" s="654"/>
      <c r="D24" s="547">
        <f t="shared" si="0"/>
        <v>0</v>
      </c>
      <c r="E24" s="813" t="str">
        <f>IFERROR(IF(ISBLANK(B24),"",B24/Home!$B$24),"")</f>
        <v/>
      </c>
      <c r="F24" s="660" t="str">
        <f>IFERROR(IF(ISBLANK(C24),"",C24/Home!$C$24),"")</f>
        <v/>
      </c>
      <c r="G24" s="442" t="str">
        <f>IFERROR(IF(ISBLANK(D24),"",D24/Home!$D$24),"")</f>
        <v/>
      </c>
      <c r="H24" s="711"/>
      <c r="I24" s="661"/>
      <c r="J24" s="552">
        <f t="shared" si="1"/>
        <v>0</v>
      </c>
    </row>
    <row r="25" spans="1:10" x14ac:dyDescent="0.25">
      <c r="A25" s="815"/>
      <c r="B25" s="816"/>
      <c r="C25" s="654"/>
      <c r="D25" s="547">
        <f t="shared" si="0"/>
        <v>0</v>
      </c>
      <c r="E25" s="813" t="str">
        <f>IFERROR(IF(ISBLANK(B25),"",B25/Home!$B$24),"")</f>
        <v/>
      </c>
      <c r="F25" s="660" t="str">
        <f>IFERROR(IF(ISBLANK(C25),"",C25/Home!$C$24),"")</f>
        <v/>
      </c>
      <c r="G25" s="442" t="str">
        <f>IFERROR(IF(ISBLANK(D25),"",D25/Home!$D$24),"")</f>
        <v/>
      </c>
      <c r="H25" s="711"/>
      <c r="I25" s="661"/>
      <c r="J25" s="552">
        <f t="shared" si="1"/>
        <v>0</v>
      </c>
    </row>
    <row r="26" spans="1:10" ht="15.75" thickBot="1" x14ac:dyDescent="0.3">
      <c r="A26" s="817"/>
      <c r="B26" s="818"/>
      <c r="C26" s="666"/>
      <c r="D26" s="555">
        <f t="shared" si="0"/>
        <v>0</v>
      </c>
      <c r="E26" s="812" t="str">
        <f>IFERROR(IF(ISBLANK(B26),"",B26/Home!$B$24),"")</f>
        <v/>
      </c>
      <c r="F26" s="667" t="str">
        <f>IFERROR(IF(ISBLANK(C26),"",C26/Home!$C$24),"")</f>
        <v/>
      </c>
      <c r="G26" s="443" t="str">
        <f>IFERROR(IF(ISBLANK(D26),"",D26/Home!$D$24),"")</f>
        <v/>
      </c>
      <c r="H26" s="712"/>
      <c r="I26" s="665"/>
      <c r="J26" s="557">
        <f t="shared" si="1"/>
        <v>0</v>
      </c>
    </row>
    <row r="27" spans="1:10" ht="34.5" customHeight="1" thickBot="1" x14ac:dyDescent="0.3">
      <c r="A27" s="959" t="s">
        <v>990</v>
      </c>
      <c r="B27" s="694"/>
      <c r="C27" s="694"/>
      <c r="D27" s="699"/>
      <c r="E27" s="700"/>
      <c r="F27" s="700"/>
      <c r="G27" s="700"/>
      <c r="H27" s="701"/>
      <c r="I27" s="701"/>
      <c r="J27" s="702"/>
    </row>
    <row r="28" spans="1:10" ht="45.75" customHeight="1" thickBot="1" x14ac:dyDescent="0.3">
      <c r="A28" s="6"/>
      <c r="B28" s="522" t="s">
        <v>500</v>
      </c>
      <c r="C28" s="523" t="s">
        <v>501</v>
      </c>
      <c r="D28" s="524" t="s">
        <v>502</v>
      </c>
      <c r="E28" s="525" t="s">
        <v>503</v>
      </c>
      <c r="F28" s="525" t="s">
        <v>504</v>
      </c>
      <c r="G28" s="526" t="s">
        <v>505</v>
      </c>
      <c r="H28" s="527" t="s">
        <v>506</v>
      </c>
      <c r="I28" s="527" t="s">
        <v>507</v>
      </c>
      <c r="J28" s="528" t="s">
        <v>508</v>
      </c>
    </row>
    <row r="29" spans="1:10" ht="20.100000000000001" customHeight="1" thickBot="1" x14ac:dyDescent="0.35">
      <c r="A29" s="643" t="s">
        <v>518</v>
      </c>
      <c r="B29" s="644"/>
      <c r="C29" s="644"/>
      <c r="D29" s="645"/>
      <c r="E29" s="646"/>
      <c r="F29" s="646"/>
      <c r="G29" s="646"/>
      <c r="H29" s="647"/>
      <c r="I29" s="647"/>
      <c r="J29" s="648"/>
    </row>
    <row r="30" spans="1:10" ht="15" customHeight="1" x14ac:dyDescent="0.25">
      <c r="A30" s="773" t="s">
        <v>635</v>
      </c>
      <c r="B30" s="768"/>
      <c r="C30" s="756"/>
      <c r="D30" s="757">
        <f t="shared" ref="D30:D89" si="2">SUM(B30:C30)</f>
        <v>0</v>
      </c>
      <c r="E30" s="758" t="str">
        <f>IFERROR(IF(ISBLANK(B30),"",B30/Home!$B$24),"")</f>
        <v/>
      </c>
      <c r="F30" s="533" t="str">
        <f>IFERROR(IF(ISBLANK(C30),"",C30/Home!$C$24),"")</f>
        <v/>
      </c>
      <c r="G30" s="533" t="str">
        <f>IFERROR(IF(ISBLANK(D30),"",D30/Home!$D$24),"")</f>
        <v/>
      </c>
      <c r="H30" s="759"/>
      <c r="I30" s="561"/>
      <c r="J30" s="562">
        <f t="shared" ref="J30:J89" si="3">SUM(H30:I30)</f>
        <v>0</v>
      </c>
    </row>
    <row r="31" spans="1:10" ht="15" customHeight="1" x14ac:dyDescent="0.25">
      <c r="A31" s="774" t="s">
        <v>636</v>
      </c>
      <c r="B31" s="769"/>
      <c r="C31" s="654"/>
      <c r="D31" s="757">
        <f t="shared" si="2"/>
        <v>0</v>
      </c>
      <c r="E31" s="758" t="str">
        <f>IFERROR(IF(ISBLANK(B31),"",B31/Home!$B$24),"")</f>
        <v/>
      </c>
      <c r="F31" s="533" t="str">
        <f>IFERROR(IF(ISBLANK(C31),"",C31/Home!$C$24),"")</f>
        <v/>
      </c>
      <c r="G31" s="533" t="str">
        <f>IFERROR(IF(ISBLANK(D31),"",D31/Home!$D$24),"")</f>
        <v/>
      </c>
      <c r="H31" s="662"/>
      <c r="I31" s="551"/>
      <c r="J31" s="552">
        <f t="shared" si="3"/>
        <v>0</v>
      </c>
    </row>
    <row r="32" spans="1:10" ht="15" customHeight="1" x14ac:dyDescent="0.25">
      <c r="A32" s="774" t="s">
        <v>637</v>
      </c>
      <c r="B32" s="769"/>
      <c r="C32" s="654"/>
      <c r="D32" s="757">
        <f t="shared" si="2"/>
        <v>0</v>
      </c>
      <c r="E32" s="758" t="str">
        <f>IFERROR(IF(ISBLANK(B32),"",B32/Home!$B$24),"")</f>
        <v/>
      </c>
      <c r="F32" s="533" t="str">
        <f>IFERROR(IF(ISBLANK(C32),"",C32/Home!$C$24),"")</f>
        <v/>
      </c>
      <c r="G32" s="533" t="str">
        <f>IFERROR(IF(ISBLANK(D32),"",D32/Home!$D$24),"")</f>
        <v/>
      </c>
      <c r="H32" s="662"/>
      <c r="I32" s="551"/>
      <c r="J32" s="552">
        <f t="shared" si="3"/>
        <v>0</v>
      </c>
    </row>
    <row r="33" spans="1:10" ht="15" customHeight="1" x14ac:dyDescent="0.25">
      <c r="A33" s="774" t="s">
        <v>638</v>
      </c>
      <c r="B33" s="769"/>
      <c r="C33" s="654"/>
      <c r="D33" s="757">
        <f t="shared" si="2"/>
        <v>0</v>
      </c>
      <c r="E33" s="758" t="str">
        <f>IFERROR(IF(ISBLANK(B33),"",B33/Home!$B$24),"")</f>
        <v/>
      </c>
      <c r="F33" s="533" t="str">
        <f>IFERROR(IF(ISBLANK(C33),"",C33/Home!$C$24),"")</f>
        <v/>
      </c>
      <c r="G33" s="533" t="str">
        <f>IFERROR(IF(ISBLANK(D33),"",D33/Home!$D$24),"")</f>
        <v/>
      </c>
      <c r="H33" s="662"/>
      <c r="I33" s="551"/>
      <c r="J33" s="552">
        <f t="shared" si="3"/>
        <v>0</v>
      </c>
    </row>
    <row r="34" spans="1:10" ht="15" customHeight="1" x14ac:dyDescent="0.25">
      <c r="A34" s="774" t="s">
        <v>639</v>
      </c>
      <c r="B34" s="769"/>
      <c r="C34" s="654"/>
      <c r="D34" s="757">
        <f t="shared" si="2"/>
        <v>0</v>
      </c>
      <c r="E34" s="758" t="str">
        <f>IFERROR(IF(ISBLANK(B34),"",B34/Home!$B$24),"")</f>
        <v/>
      </c>
      <c r="F34" s="533" t="str">
        <f>IFERROR(IF(ISBLANK(C34),"",C34/Home!$C$24),"")</f>
        <v/>
      </c>
      <c r="G34" s="533" t="str">
        <f>IFERROR(IF(ISBLANK(D34),"",D34/Home!$D$24),"")</f>
        <v/>
      </c>
      <c r="H34" s="662"/>
      <c r="I34" s="551"/>
      <c r="J34" s="552">
        <f t="shared" si="3"/>
        <v>0</v>
      </c>
    </row>
    <row r="35" spans="1:10" ht="15" customHeight="1" x14ac:dyDescent="0.25">
      <c r="A35" s="774" t="s">
        <v>640</v>
      </c>
      <c r="B35" s="769"/>
      <c r="C35" s="654"/>
      <c r="D35" s="757">
        <f t="shared" si="2"/>
        <v>0</v>
      </c>
      <c r="E35" s="758" t="str">
        <f>IFERROR(IF(ISBLANK(B35),"",B35/Home!$B$24),"")</f>
        <v/>
      </c>
      <c r="F35" s="533" t="str">
        <f>IFERROR(IF(ISBLANK(C35),"",C35/Home!$C$24),"")</f>
        <v/>
      </c>
      <c r="G35" s="533" t="str">
        <f>IFERROR(IF(ISBLANK(D35),"",D35/Home!$D$24),"")</f>
        <v/>
      </c>
      <c r="H35" s="662"/>
      <c r="I35" s="551"/>
      <c r="J35" s="552">
        <f t="shared" si="3"/>
        <v>0</v>
      </c>
    </row>
    <row r="36" spans="1:10" ht="15" customHeight="1" x14ac:dyDescent="0.25">
      <c r="A36" s="774" t="s">
        <v>641</v>
      </c>
      <c r="B36" s="769"/>
      <c r="C36" s="654"/>
      <c r="D36" s="757">
        <f t="shared" si="2"/>
        <v>0</v>
      </c>
      <c r="E36" s="758" t="str">
        <f>IFERROR(IF(ISBLANK(B36),"",B36/Home!$B$24),"")</f>
        <v/>
      </c>
      <c r="F36" s="533" t="str">
        <f>IFERROR(IF(ISBLANK(C36),"",C36/Home!$C$24),"")</f>
        <v/>
      </c>
      <c r="G36" s="533" t="str">
        <f>IFERROR(IF(ISBLANK(D36),"",D36/Home!$D$24),"")</f>
        <v/>
      </c>
      <c r="H36" s="662"/>
      <c r="I36" s="551"/>
      <c r="J36" s="552">
        <f t="shared" si="3"/>
        <v>0</v>
      </c>
    </row>
    <row r="37" spans="1:10" ht="15" customHeight="1" x14ac:dyDescent="0.25">
      <c r="A37" s="774" t="s">
        <v>642</v>
      </c>
      <c r="B37" s="769"/>
      <c r="C37" s="654"/>
      <c r="D37" s="757">
        <f t="shared" si="2"/>
        <v>0</v>
      </c>
      <c r="E37" s="758" t="str">
        <f>IFERROR(IF(ISBLANK(B37),"",B37/Home!$B$24),"")</f>
        <v/>
      </c>
      <c r="F37" s="533" t="str">
        <f>IFERROR(IF(ISBLANK(C37),"",C37/Home!$C$24),"")</f>
        <v/>
      </c>
      <c r="G37" s="533" t="str">
        <f>IFERROR(IF(ISBLANK(D37),"",D37/Home!$D$24),"")</f>
        <v/>
      </c>
      <c r="H37" s="662"/>
      <c r="I37" s="551"/>
      <c r="J37" s="552">
        <f t="shared" si="3"/>
        <v>0</v>
      </c>
    </row>
    <row r="38" spans="1:10" ht="15" customHeight="1" x14ac:dyDescent="0.25">
      <c r="A38" s="774" t="s">
        <v>643</v>
      </c>
      <c r="B38" s="769"/>
      <c r="C38" s="654"/>
      <c r="D38" s="757">
        <f t="shared" si="2"/>
        <v>0</v>
      </c>
      <c r="E38" s="758" t="str">
        <f>IFERROR(IF(ISBLANK(B38),"",B38/Home!$B$24),"")</f>
        <v/>
      </c>
      <c r="F38" s="533" t="str">
        <f>IFERROR(IF(ISBLANK(C38),"",C38/Home!$C$24),"")</f>
        <v/>
      </c>
      <c r="G38" s="533" t="str">
        <f>IFERROR(IF(ISBLANK(D38),"",D38/Home!$D$24),"")</f>
        <v/>
      </c>
      <c r="H38" s="662"/>
      <c r="I38" s="551"/>
      <c r="J38" s="552">
        <f t="shared" si="3"/>
        <v>0</v>
      </c>
    </row>
    <row r="39" spans="1:10" ht="15" customHeight="1" x14ac:dyDescent="0.25">
      <c r="A39" s="776" t="s">
        <v>644</v>
      </c>
      <c r="B39" s="771"/>
      <c r="C39" s="655"/>
      <c r="D39" s="757">
        <f t="shared" si="2"/>
        <v>0</v>
      </c>
      <c r="E39" s="758" t="str">
        <f>IFERROR(IF(ISBLANK(B39),"",B39/Home!$B$24),"")</f>
        <v/>
      </c>
      <c r="F39" s="533" t="str">
        <f>IFERROR(IF(ISBLANK(C39),"",C39/Home!$C$24),"")</f>
        <v/>
      </c>
      <c r="G39" s="533" t="str">
        <f>IFERROR(IF(ISBLANK(D39),"",D39/Home!$D$24),"")</f>
        <v/>
      </c>
      <c r="H39" s="662"/>
      <c r="I39" s="551"/>
      <c r="J39" s="552">
        <f t="shared" si="3"/>
        <v>0</v>
      </c>
    </row>
    <row r="40" spans="1:10" ht="15" customHeight="1" x14ac:dyDescent="0.25">
      <c r="A40" s="774" t="s">
        <v>645</v>
      </c>
      <c r="B40" s="769"/>
      <c r="C40" s="654"/>
      <c r="D40" s="757">
        <f t="shared" si="2"/>
        <v>0</v>
      </c>
      <c r="E40" s="758" t="str">
        <f>IFERROR(IF(ISBLANK(B40),"",B40/Home!$B$24),"")</f>
        <v/>
      </c>
      <c r="F40" s="533" t="str">
        <f>IFERROR(IF(ISBLANK(C40),"",C40/Home!$C$24),"")</f>
        <v/>
      </c>
      <c r="G40" s="533" t="str">
        <f>IFERROR(IF(ISBLANK(D40),"",D40/Home!$D$24),"")</f>
        <v/>
      </c>
      <c r="H40" s="662"/>
      <c r="I40" s="551"/>
      <c r="J40" s="552">
        <f t="shared" si="3"/>
        <v>0</v>
      </c>
    </row>
    <row r="41" spans="1:10" ht="15" customHeight="1" x14ac:dyDescent="0.25">
      <c r="A41" s="774" t="s">
        <v>646</v>
      </c>
      <c r="B41" s="769"/>
      <c r="C41" s="654"/>
      <c r="D41" s="757">
        <f t="shared" si="2"/>
        <v>0</v>
      </c>
      <c r="E41" s="758" t="str">
        <f>IFERROR(IF(ISBLANK(B41),"",B41/Home!$B$24),"")</f>
        <v/>
      </c>
      <c r="F41" s="533" t="str">
        <f>IFERROR(IF(ISBLANK(C41),"",C41/Home!$C$24),"")</f>
        <v/>
      </c>
      <c r="G41" s="533" t="str">
        <f>IFERROR(IF(ISBLANK(D41),"",D41/Home!$D$24),"")</f>
        <v/>
      </c>
      <c r="H41" s="662"/>
      <c r="I41" s="551"/>
      <c r="J41" s="552">
        <f t="shared" si="3"/>
        <v>0</v>
      </c>
    </row>
    <row r="42" spans="1:10" ht="15" customHeight="1" x14ac:dyDescent="0.25">
      <c r="A42" s="774" t="s">
        <v>647</v>
      </c>
      <c r="B42" s="769"/>
      <c r="C42" s="654"/>
      <c r="D42" s="757">
        <f t="shared" si="2"/>
        <v>0</v>
      </c>
      <c r="E42" s="758" t="str">
        <f>IFERROR(IF(ISBLANK(B42),"",B42/Home!$B$24),"")</f>
        <v/>
      </c>
      <c r="F42" s="533" t="str">
        <f>IFERROR(IF(ISBLANK(C42),"",C42/Home!$C$24),"")</f>
        <v/>
      </c>
      <c r="G42" s="533" t="str">
        <f>IFERROR(IF(ISBLANK(D42),"",D42/Home!$D$24),"")</f>
        <v/>
      </c>
      <c r="H42" s="662"/>
      <c r="I42" s="551"/>
      <c r="J42" s="552">
        <f t="shared" si="3"/>
        <v>0</v>
      </c>
    </row>
    <row r="43" spans="1:10" ht="15" customHeight="1" x14ac:dyDescent="0.25">
      <c r="A43" s="774" t="s">
        <v>648</v>
      </c>
      <c r="B43" s="769"/>
      <c r="C43" s="654"/>
      <c r="D43" s="757">
        <f t="shared" si="2"/>
        <v>0</v>
      </c>
      <c r="E43" s="758" t="str">
        <f>IFERROR(IF(ISBLANK(B43),"",B43/Home!$B$24),"")</f>
        <v/>
      </c>
      <c r="F43" s="533" t="str">
        <f>IFERROR(IF(ISBLANK(C43),"",C43/Home!$C$24),"")</f>
        <v/>
      </c>
      <c r="G43" s="533" t="str">
        <f>IFERROR(IF(ISBLANK(D43),"",D43/Home!$D$24),"")</f>
        <v/>
      </c>
      <c r="H43" s="662"/>
      <c r="I43" s="551"/>
      <c r="J43" s="552">
        <f t="shared" si="3"/>
        <v>0</v>
      </c>
    </row>
    <row r="44" spans="1:10" ht="15" customHeight="1" x14ac:dyDescent="0.25">
      <c r="A44" s="774" t="s">
        <v>649</v>
      </c>
      <c r="B44" s="769"/>
      <c r="C44" s="654"/>
      <c r="D44" s="757">
        <f t="shared" si="2"/>
        <v>0</v>
      </c>
      <c r="E44" s="758" t="str">
        <f>IFERROR(IF(ISBLANK(B44),"",B44/Home!$B$24),"")</f>
        <v/>
      </c>
      <c r="F44" s="533" t="str">
        <f>IFERROR(IF(ISBLANK(C44),"",C44/Home!$C$24),"")</f>
        <v/>
      </c>
      <c r="G44" s="533" t="str">
        <f>IFERROR(IF(ISBLANK(D44),"",D44/Home!$D$24),"")</f>
        <v/>
      </c>
      <c r="H44" s="662"/>
      <c r="I44" s="551"/>
      <c r="J44" s="552">
        <f t="shared" si="3"/>
        <v>0</v>
      </c>
    </row>
    <row r="45" spans="1:10" ht="15" customHeight="1" x14ac:dyDescent="0.25">
      <c r="A45" s="774" t="s">
        <v>650</v>
      </c>
      <c r="B45" s="769"/>
      <c r="C45" s="654"/>
      <c r="D45" s="757">
        <f t="shared" si="2"/>
        <v>0</v>
      </c>
      <c r="E45" s="758" t="str">
        <f>IFERROR(IF(ISBLANK(B45),"",B45/Home!$B$24),"")</f>
        <v/>
      </c>
      <c r="F45" s="533" t="str">
        <f>IFERROR(IF(ISBLANK(C45),"",C45/Home!$C$24),"")</f>
        <v/>
      </c>
      <c r="G45" s="533" t="str">
        <f>IFERROR(IF(ISBLANK(D45),"",D45/Home!$D$24),"")</f>
        <v/>
      </c>
      <c r="H45" s="662"/>
      <c r="I45" s="551"/>
      <c r="J45" s="552">
        <f t="shared" si="3"/>
        <v>0</v>
      </c>
    </row>
    <row r="46" spans="1:10" ht="15" customHeight="1" x14ac:dyDescent="0.25">
      <c r="A46" s="774" t="s">
        <v>651</v>
      </c>
      <c r="B46" s="769"/>
      <c r="C46" s="654"/>
      <c r="D46" s="757">
        <f t="shared" si="2"/>
        <v>0</v>
      </c>
      <c r="E46" s="758" t="str">
        <f>IFERROR(IF(ISBLANK(B46),"",B46/Home!$B$24),"")</f>
        <v/>
      </c>
      <c r="F46" s="533" t="str">
        <f>IFERROR(IF(ISBLANK(C46),"",C46/Home!$C$24),"")</f>
        <v/>
      </c>
      <c r="G46" s="533" t="str">
        <f>IFERROR(IF(ISBLANK(D46),"",D46/Home!$D$24),"")</f>
        <v/>
      </c>
      <c r="H46" s="662"/>
      <c r="I46" s="551"/>
      <c r="J46" s="552">
        <f t="shared" si="3"/>
        <v>0</v>
      </c>
    </row>
    <row r="47" spans="1:10" ht="15" customHeight="1" x14ac:dyDescent="0.25">
      <c r="A47" s="774" t="s">
        <v>652</v>
      </c>
      <c r="B47" s="769"/>
      <c r="C47" s="654"/>
      <c r="D47" s="757">
        <f t="shared" si="2"/>
        <v>0</v>
      </c>
      <c r="E47" s="758" t="str">
        <f>IFERROR(IF(ISBLANK(B47),"",B47/Home!$B$24),"")</f>
        <v/>
      </c>
      <c r="F47" s="533" t="str">
        <f>IFERROR(IF(ISBLANK(C47),"",C47/Home!$C$24),"")</f>
        <v/>
      </c>
      <c r="G47" s="533" t="str">
        <f>IFERROR(IF(ISBLANK(D47),"",D47/Home!$D$24),"")</f>
        <v/>
      </c>
      <c r="H47" s="662"/>
      <c r="I47" s="551"/>
      <c r="J47" s="552">
        <f t="shared" si="3"/>
        <v>0</v>
      </c>
    </row>
    <row r="48" spans="1:10" ht="15" customHeight="1" x14ac:dyDescent="0.25">
      <c r="A48" s="774" t="s">
        <v>653</v>
      </c>
      <c r="B48" s="769"/>
      <c r="C48" s="654"/>
      <c r="D48" s="757">
        <f t="shared" si="2"/>
        <v>0</v>
      </c>
      <c r="E48" s="758" t="str">
        <f>IFERROR(IF(ISBLANK(B48),"",B48/Home!$B$24),"")</f>
        <v/>
      </c>
      <c r="F48" s="533" t="str">
        <f>IFERROR(IF(ISBLANK(C48),"",C48/Home!$C$24),"")</f>
        <v/>
      </c>
      <c r="G48" s="533" t="str">
        <f>IFERROR(IF(ISBLANK(D48),"",D48/Home!$D$24),"")</f>
        <v/>
      </c>
      <c r="H48" s="662"/>
      <c r="I48" s="551"/>
      <c r="J48" s="552">
        <f t="shared" si="3"/>
        <v>0</v>
      </c>
    </row>
    <row r="49" spans="1:10" ht="15" customHeight="1" x14ac:dyDescent="0.25">
      <c r="A49" s="774" t="s">
        <v>654</v>
      </c>
      <c r="B49" s="769"/>
      <c r="C49" s="654"/>
      <c r="D49" s="757">
        <f t="shared" si="2"/>
        <v>0</v>
      </c>
      <c r="E49" s="758" t="str">
        <f>IFERROR(IF(ISBLANK(B49),"",B49/Home!$B$24),"")</f>
        <v/>
      </c>
      <c r="F49" s="533" t="str">
        <f>IFERROR(IF(ISBLANK(C49),"",C49/Home!$C$24),"")</f>
        <v/>
      </c>
      <c r="G49" s="533" t="str">
        <f>IFERROR(IF(ISBLANK(D49),"",D49/Home!$D$24),"")</f>
        <v/>
      </c>
      <c r="H49" s="663"/>
      <c r="I49" s="661"/>
      <c r="J49" s="552">
        <f t="shared" si="3"/>
        <v>0</v>
      </c>
    </row>
    <row r="50" spans="1:10" ht="15" customHeight="1" x14ac:dyDescent="0.25">
      <c r="A50" s="774" t="s">
        <v>655</v>
      </c>
      <c r="B50" s="769"/>
      <c r="C50" s="654"/>
      <c r="D50" s="757">
        <f t="shared" si="2"/>
        <v>0</v>
      </c>
      <c r="E50" s="758" t="str">
        <f>IFERROR(IF(ISBLANK(B50),"",B50/Home!$B$24),"")</f>
        <v/>
      </c>
      <c r="F50" s="533" t="str">
        <f>IFERROR(IF(ISBLANK(C50),"",C50/Home!$C$24),"")</f>
        <v/>
      </c>
      <c r="G50" s="533" t="str">
        <f>IFERROR(IF(ISBLANK(D50),"",D50/Home!$D$24),"")</f>
        <v/>
      </c>
      <c r="H50" s="663"/>
      <c r="I50" s="661"/>
      <c r="J50" s="552">
        <f t="shared" si="3"/>
        <v>0</v>
      </c>
    </row>
    <row r="51" spans="1:10" ht="15" customHeight="1" x14ac:dyDescent="0.25">
      <c r="A51" s="774" t="s">
        <v>656</v>
      </c>
      <c r="B51" s="769"/>
      <c r="C51" s="654"/>
      <c r="D51" s="757">
        <f t="shared" si="2"/>
        <v>0</v>
      </c>
      <c r="E51" s="758" t="str">
        <f>IFERROR(IF(ISBLANK(B51),"",B51/Home!$B$24),"")</f>
        <v/>
      </c>
      <c r="F51" s="533" t="str">
        <f>IFERROR(IF(ISBLANK(C51),"",C51/Home!$C$24),"")</f>
        <v/>
      </c>
      <c r="G51" s="533" t="str">
        <f>IFERROR(IF(ISBLANK(D51),"",D51/Home!$D$24),"")</f>
        <v/>
      </c>
      <c r="H51" s="663"/>
      <c r="I51" s="661"/>
      <c r="J51" s="552">
        <f t="shared" si="3"/>
        <v>0</v>
      </c>
    </row>
    <row r="52" spans="1:10" ht="15" customHeight="1" x14ac:dyDescent="0.25">
      <c r="A52" s="774" t="s">
        <v>657</v>
      </c>
      <c r="B52" s="769"/>
      <c r="C52" s="654"/>
      <c r="D52" s="547">
        <f t="shared" si="2"/>
        <v>0</v>
      </c>
      <c r="E52" s="680" t="str">
        <f>IFERROR(IF(ISBLANK(B52),"",B52/Home!$B$24),"")</f>
        <v/>
      </c>
      <c r="F52" s="660" t="str">
        <f>IFERROR(IF(ISBLANK(C52),"",C52/Home!$C$24),"")</f>
        <v/>
      </c>
      <c r="G52" s="442" t="str">
        <f>IFERROR(IF(ISBLANK(D52),"",D52/Home!$D$24),"")</f>
        <v/>
      </c>
      <c r="H52" s="711"/>
      <c r="I52" s="661"/>
      <c r="J52" s="552">
        <f t="shared" si="3"/>
        <v>0</v>
      </c>
    </row>
    <row r="53" spans="1:10" ht="15" customHeight="1" x14ac:dyDescent="0.25">
      <c r="A53" s="774" t="s">
        <v>658</v>
      </c>
      <c r="B53" s="769"/>
      <c r="C53" s="654"/>
      <c r="D53" s="547">
        <f t="shared" si="2"/>
        <v>0</v>
      </c>
      <c r="E53" s="680" t="str">
        <f>IFERROR(IF(ISBLANK(B53),"",B53/Home!$B$24),"")</f>
        <v/>
      </c>
      <c r="F53" s="660" t="str">
        <f>IFERROR(IF(ISBLANK(C53),"",C53/Home!$C$24),"")</f>
        <v/>
      </c>
      <c r="G53" s="442" t="str">
        <f>IFERROR(IF(ISBLANK(D53),"",D53/Home!$D$24),"")</f>
        <v/>
      </c>
      <c r="H53" s="711"/>
      <c r="I53" s="661"/>
      <c r="J53" s="552">
        <f t="shared" si="3"/>
        <v>0</v>
      </c>
    </row>
    <row r="54" spans="1:10" ht="15" customHeight="1" x14ac:dyDescent="0.25">
      <c r="A54" s="774" t="s">
        <v>659</v>
      </c>
      <c r="B54" s="769"/>
      <c r="C54" s="654"/>
      <c r="D54" s="547">
        <f t="shared" si="2"/>
        <v>0</v>
      </c>
      <c r="E54" s="680" t="str">
        <f>IFERROR(IF(ISBLANK(B54),"",B54/Home!$B$24),"")</f>
        <v/>
      </c>
      <c r="F54" s="660" t="str">
        <f>IFERROR(IF(ISBLANK(C54),"",C54/Home!$C$24),"")</f>
        <v/>
      </c>
      <c r="G54" s="442" t="str">
        <f>IFERROR(IF(ISBLANK(D54),"",D54/Home!$D$24),"")</f>
        <v/>
      </c>
      <c r="H54" s="711"/>
      <c r="I54" s="661"/>
      <c r="J54" s="552">
        <f t="shared" si="3"/>
        <v>0</v>
      </c>
    </row>
    <row r="55" spans="1:10" ht="15" customHeight="1" x14ac:dyDescent="0.25">
      <c r="A55" s="774" t="s">
        <v>851</v>
      </c>
      <c r="B55" s="769"/>
      <c r="C55" s="654"/>
      <c r="D55" s="547">
        <f t="shared" si="2"/>
        <v>0</v>
      </c>
      <c r="E55" s="680" t="str">
        <f>IFERROR(IF(ISBLANK(B55),"",B55/Home!$B$24),"")</f>
        <v/>
      </c>
      <c r="F55" s="660" t="str">
        <f>IFERROR(IF(ISBLANK(C55),"",C55/Home!$C$24),"")</f>
        <v/>
      </c>
      <c r="G55" s="442" t="str">
        <f>IFERROR(IF(ISBLANK(D55),"",D55/Home!$D$24),"")</f>
        <v/>
      </c>
      <c r="H55" s="711"/>
      <c r="I55" s="661"/>
      <c r="J55" s="552">
        <f t="shared" si="3"/>
        <v>0</v>
      </c>
    </row>
    <row r="56" spans="1:10" ht="15" customHeight="1" x14ac:dyDescent="0.25">
      <c r="A56" s="774" t="s">
        <v>660</v>
      </c>
      <c r="B56" s="769"/>
      <c r="C56" s="654"/>
      <c r="D56" s="547">
        <f t="shared" si="2"/>
        <v>0</v>
      </c>
      <c r="E56" s="680" t="str">
        <f>IFERROR(IF(ISBLANK(B56),"",B56/Home!$B$24),"")</f>
        <v/>
      </c>
      <c r="F56" s="660" t="str">
        <f>IFERROR(IF(ISBLANK(C56),"",C56/Home!$C$24),"")</f>
        <v/>
      </c>
      <c r="G56" s="442" t="str">
        <f>IFERROR(IF(ISBLANK(D56),"",D56/Home!$D$24),"")</f>
        <v/>
      </c>
      <c r="H56" s="711"/>
      <c r="I56" s="661"/>
      <c r="J56" s="552">
        <f t="shared" si="3"/>
        <v>0</v>
      </c>
    </row>
    <row r="57" spans="1:10" ht="15" customHeight="1" x14ac:dyDescent="0.25">
      <c r="A57" s="774" t="s">
        <v>661</v>
      </c>
      <c r="B57" s="769"/>
      <c r="C57" s="654"/>
      <c r="D57" s="547">
        <f t="shared" si="2"/>
        <v>0</v>
      </c>
      <c r="E57" s="680" t="str">
        <f>IFERROR(IF(ISBLANK(B57),"",B57/Home!$B$24),"")</f>
        <v/>
      </c>
      <c r="F57" s="660" t="str">
        <f>IFERROR(IF(ISBLANK(C57),"",C57/Home!$C$24),"")</f>
        <v/>
      </c>
      <c r="G57" s="442" t="str">
        <f>IFERROR(IF(ISBLANK(D57),"",D57/Home!$D$24),"")</f>
        <v/>
      </c>
      <c r="H57" s="711"/>
      <c r="I57" s="661"/>
      <c r="J57" s="552">
        <f t="shared" si="3"/>
        <v>0</v>
      </c>
    </row>
    <row r="58" spans="1:10" ht="15" customHeight="1" x14ac:dyDescent="0.25">
      <c r="A58" s="774" t="s">
        <v>662</v>
      </c>
      <c r="B58" s="769"/>
      <c r="C58" s="654"/>
      <c r="D58" s="547">
        <f t="shared" si="2"/>
        <v>0</v>
      </c>
      <c r="E58" s="680" t="str">
        <f>IFERROR(IF(ISBLANK(B58),"",B58/Home!$B$24),"")</f>
        <v/>
      </c>
      <c r="F58" s="660" t="str">
        <f>IFERROR(IF(ISBLANK(C58),"",C58/Home!$C$24),"")</f>
        <v/>
      </c>
      <c r="G58" s="442" t="str">
        <f>IFERROR(IF(ISBLANK(D58),"",D58/Home!$D$24),"")</f>
        <v/>
      </c>
      <c r="H58" s="711"/>
      <c r="I58" s="661"/>
      <c r="J58" s="552">
        <f t="shared" si="3"/>
        <v>0</v>
      </c>
    </row>
    <row r="59" spans="1:10" ht="15" customHeight="1" x14ac:dyDescent="0.25">
      <c r="A59" s="774" t="s">
        <v>663</v>
      </c>
      <c r="B59" s="769"/>
      <c r="C59" s="654"/>
      <c r="D59" s="547">
        <f t="shared" si="2"/>
        <v>0</v>
      </c>
      <c r="E59" s="680" t="str">
        <f>IFERROR(IF(ISBLANK(B59),"",B59/Home!$B$24),"")</f>
        <v/>
      </c>
      <c r="F59" s="660" t="str">
        <f>IFERROR(IF(ISBLANK(C59),"",C59/Home!$C$24),"")</f>
        <v/>
      </c>
      <c r="G59" s="442" t="str">
        <f>IFERROR(IF(ISBLANK(D59),"",D59/Home!$D$24),"")</f>
        <v/>
      </c>
      <c r="H59" s="711"/>
      <c r="I59" s="661"/>
      <c r="J59" s="552">
        <f t="shared" si="3"/>
        <v>0</v>
      </c>
    </row>
    <row r="60" spans="1:10" ht="15" customHeight="1" x14ac:dyDescent="0.25">
      <c r="A60" s="774" t="s">
        <v>664</v>
      </c>
      <c r="B60" s="769"/>
      <c r="C60" s="654"/>
      <c r="D60" s="547">
        <f t="shared" si="2"/>
        <v>0</v>
      </c>
      <c r="E60" s="680" t="str">
        <f>IFERROR(IF(ISBLANK(B60),"",B60/Home!$B$24),"")</f>
        <v/>
      </c>
      <c r="F60" s="660" t="str">
        <f>IFERROR(IF(ISBLANK(C60),"",C60/Home!$C$24),"")</f>
        <v/>
      </c>
      <c r="G60" s="442" t="str">
        <f>IFERROR(IF(ISBLANK(D60),"",D60/Home!$D$24),"")</f>
        <v/>
      </c>
      <c r="H60" s="711"/>
      <c r="I60" s="661"/>
      <c r="J60" s="552">
        <f t="shared" si="3"/>
        <v>0</v>
      </c>
    </row>
    <row r="61" spans="1:10" ht="15" customHeight="1" x14ac:dyDescent="0.25">
      <c r="A61" s="774" t="s">
        <v>665</v>
      </c>
      <c r="B61" s="769"/>
      <c r="C61" s="654"/>
      <c r="D61" s="547">
        <f t="shared" si="2"/>
        <v>0</v>
      </c>
      <c r="E61" s="680" t="str">
        <f>IFERROR(IF(ISBLANK(B61),"",B61/Home!$B$24),"")</f>
        <v/>
      </c>
      <c r="F61" s="660" t="str">
        <f>IFERROR(IF(ISBLANK(C61),"",C61/Home!$C$24),"")</f>
        <v/>
      </c>
      <c r="G61" s="442" t="str">
        <f>IFERROR(IF(ISBLANK(D61),"",D61/Home!$D$24),"")</f>
        <v/>
      </c>
      <c r="H61" s="711"/>
      <c r="I61" s="661"/>
      <c r="J61" s="552">
        <f t="shared" si="3"/>
        <v>0</v>
      </c>
    </row>
    <row r="62" spans="1:10" ht="15" customHeight="1" x14ac:dyDescent="0.25">
      <c r="A62" s="774" t="s">
        <v>666</v>
      </c>
      <c r="B62" s="769"/>
      <c r="C62" s="654"/>
      <c r="D62" s="547">
        <f t="shared" si="2"/>
        <v>0</v>
      </c>
      <c r="E62" s="680" t="str">
        <f>IFERROR(IF(ISBLANK(B62),"",B62/Home!$B$24),"")</f>
        <v/>
      </c>
      <c r="F62" s="660" t="str">
        <f>IFERROR(IF(ISBLANK(C62),"",C62/Home!$C$24),"")</f>
        <v/>
      </c>
      <c r="G62" s="442" t="str">
        <f>IFERROR(IF(ISBLANK(D62),"",D62/Home!$D$24),"")</f>
        <v/>
      </c>
      <c r="H62" s="711"/>
      <c r="I62" s="661"/>
      <c r="J62" s="552">
        <f t="shared" si="3"/>
        <v>0</v>
      </c>
    </row>
    <row r="63" spans="1:10" ht="15" customHeight="1" x14ac:dyDescent="0.25">
      <c r="A63" s="774" t="s">
        <v>667</v>
      </c>
      <c r="B63" s="769"/>
      <c r="C63" s="654"/>
      <c r="D63" s="547">
        <f t="shared" si="2"/>
        <v>0</v>
      </c>
      <c r="E63" s="680" t="str">
        <f>IFERROR(IF(ISBLANK(B63),"",B63/Home!$B$24),"")</f>
        <v/>
      </c>
      <c r="F63" s="660" t="str">
        <f>IFERROR(IF(ISBLANK(C63),"",C63/Home!$C$24),"")</f>
        <v/>
      </c>
      <c r="G63" s="442" t="str">
        <f>IFERROR(IF(ISBLANK(D63),"",D63/Home!$D$24),"")</f>
        <v/>
      </c>
      <c r="H63" s="711"/>
      <c r="I63" s="661"/>
      <c r="J63" s="552">
        <f t="shared" si="3"/>
        <v>0</v>
      </c>
    </row>
    <row r="64" spans="1:10" ht="15" customHeight="1" x14ac:dyDescent="0.25">
      <c r="A64" s="774" t="s">
        <v>668</v>
      </c>
      <c r="B64" s="769"/>
      <c r="C64" s="654"/>
      <c r="D64" s="547">
        <f t="shared" si="2"/>
        <v>0</v>
      </c>
      <c r="E64" s="680" t="str">
        <f>IFERROR(IF(ISBLANK(B64),"",B64/Home!$B$24),"")</f>
        <v/>
      </c>
      <c r="F64" s="660" t="str">
        <f>IFERROR(IF(ISBLANK(C64),"",C64/Home!$C$24),"")</f>
        <v/>
      </c>
      <c r="G64" s="442" t="str">
        <f>IFERROR(IF(ISBLANK(D64),"",D64/Home!$D$24),"")</f>
        <v/>
      </c>
      <c r="H64" s="711"/>
      <c r="I64" s="661"/>
      <c r="J64" s="552">
        <f t="shared" si="3"/>
        <v>0</v>
      </c>
    </row>
    <row r="65" spans="1:10" ht="15" customHeight="1" x14ac:dyDescent="0.25">
      <c r="A65" s="774" t="s">
        <v>669</v>
      </c>
      <c r="B65" s="769"/>
      <c r="C65" s="654"/>
      <c r="D65" s="547">
        <f t="shared" si="2"/>
        <v>0</v>
      </c>
      <c r="E65" s="680" t="str">
        <f>IFERROR(IF(ISBLANK(B65),"",B65/Home!$B$24),"")</f>
        <v/>
      </c>
      <c r="F65" s="660" t="str">
        <f>IFERROR(IF(ISBLANK(C65),"",C65/Home!$C$24),"")</f>
        <v/>
      </c>
      <c r="G65" s="442" t="str">
        <f>IFERROR(IF(ISBLANK(D65),"",D65/Home!$D$24),"")</f>
        <v/>
      </c>
      <c r="H65" s="711"/>
      <c r="I65" s="661"/>
      <c r="J65" s="552">
        <f t="shared" si="3"/>
        <v>0</v>
      </c>
    </row>
    <row r="66" spans="1:10" ht="15" customHeight="1" x14ac:dyDescent="0.25">
      <c r="A66" s="774" t="s">
        <v>670</v>
      </c>
      <c r="B66" s="769"/>
      <c r="C66" s="654"/>
      <c r="D66" s="547">
        <f t="shared" si="2"/>
        <v>0</v>
      </c>
      <c r="E66" s="680" t="str">
        <f>IFERROR(IF(ISBLANK(B66),"",B66/Home!$B$24),"")</f>
        <v/>
      </c>
      <c r="F66" s="660" t="str">
        <f>IFERROR(IF(ISBLANK(C66),"",C66/Home!$C$24),"")</f>
        <v/>
      </c>
      <c r="G66" s="442" t="str">
        <f>IFERROR(IF(ISBLANK(D66),"",D66/Home!$D$24),"")</f>
        <v/>
      </c>
      <c r="H66" s="711"/>
      <c r="I66" s="661"/>
      <c r="J66" s="552">
        <f t="shared" si="3"/>
        <v>0</v>
      </c>
    </row>
    <row r="67" spans="1:10" ht="15" customHeight="1" x14ac:dyDescent="0.25">
      <c r="A67" s="774" t="s">
        <v>671</v>
      </c>
      <c r="B67" s="769"/>
      <c r="C67" s="654"/>
      <c r="D67" s="547">
        <f t="shared" si="2"/>
        <v>0</v>
      </c>
      <c r="E67" s="680" t="str">
        <f>IFERROR(IF(ISBLANK(B67),"",B67/Home!$B$24),"")</f>
        <v/>
      </c>
      <c r="F67" s="660" t="str">
        <f>IFERROR(IF(ISBLANK(C67),"",C67/Home!$C$24),"")</f>
        <v/>
      </c>
      <c r="G67" s="442" t="str">
        <f>IFERROR(IF(ISBLANK(D67),"",D67/Home!$D$24),"")</f>
        <v/>
      </c>
      <c r="H67" s="711"/>
      <c r="I67" s="661"/>
      <c r="J67" s="552">
        <f t="shared" si="3"/>
        <v>0</v>
      </c>
    </row>
    <row r="68" spans="1:10" ht="15" customHeight="1" x14ac:dyDescent="0.25">
      <c r="A68" s="774" t="s">
        <v>672</v>
      </c>
      <c r="B68" s="769"/>
      <c r="C68" s="654"/>
      <c r="D68" s="547">
        <f t="shared" si="2"/>
        <v>0</v>
      </c>
      <c r="E68" s="680" t="str">
        <f>IFERROR(IF(ISBLANK(B68),"",B68/Home!$B$24),"")</f>
        <v/>
      </c>
      <c r="F68" s="660" t="str">
        <f>IFERROR(IF(ISBLANK(C68),"",C68/Home!$C$24),"")</f>
        <v/>
      </c>
      <c r="G68" s="442" t="str">
        <f>IFERROR(IF(ISBLANK(D68),"",D68/Home!$D$24),"")</f>
        <v/>
      </c>
      <c r="H68" s="711"/>
      <c r="I68" s="661"/>
      <c r="J68" s="552">
        <f t="shared" si="3"/>
        <v>0</v>
      </c>
    </row>
    <row r="69" spans="1:10" ht="15" customHeight="1" x14ac:dyDescent="0.25">
      <c r="A69" s="774" t="s">
        <v>673</v>
      </c>
      <c r="B69" s="769"/>
      <c r="C69" s="654"/>
      <c r="D69" s="547">
        <f t="shared" si="2"/>
        <v>0</v>
      </c>
      <c r="E69" s="680" t="str">
        <f>IFERROR(IF(ISBLANK(B69),"",B69/Home!$B$24),"")</f>
        <v/>
      </c>
      <c r="F69" s="660" t="str">
        <f>IFERROR(IF(ISBLANK(C69),"",C69/Home!$C$24),"")</f>
        <v/>
      </c>
      <c r="G69" s="442" t="str">
        <f>IFERROR(IF(ISBLANK(D69),"",D69/Home!$D$24),"")</f>
        <v/>
      </c>
      <c r="H69" s="711"/>
      <c r="I69" s="661"/>
      <c r="J69" s="552">
        <f t="shared" si="3"/>
        <v>0</v>
      </c>
    </row>
    <row r="70" spans="1:10" ht="15" customHeight="1" x14ac:dyDescent="0.25">
      <c r="A70" s="774" t="s">
        <v>674</v>
      </c>
      <c r="B70" s="769"/>
      <c r="C70" s="654"/>
      <c r="D70" s="547">
        <f t="shared" si="2"/>
        <v>0</v>
      </c>
      <c r="E70" s="680" t="str">
        <f>IFERROR(IF(ISBLANK(B70),"",B70/Home!$B$24),"")</f>
        <v/>
      </c>
      <c r="F70" s="660" t="str">
        <f>IFERROR(IF(ISBLANK(C70),"",C70/Home!$C$24),"")</f>
        <v/>
      </c>
      <c r="G70" s="442" t="str">
        <f>IFERROR(IF(ISBLANK(D70),"",D70/Home!$D$24),"")</f>
        <v/>
      </c>
      <c r="H70" s="711"/>
      <c r="I70" s="661"/>
      <c r="J70" s="552">
        <f t="shared" si="3"/>
        <v>0</v>
      </c>
    </row>
    <row r="71" spans="1:10" ht="15" customHeight="1" x14ac:dyDescent="0.25">
      <c r="A71" s="774" t="s">
        <v>675</v>
      </c>
      <c r="B71" s="769"/>
      <c r="C71" s="654"/>
      <c r="D71" s="547">
        <f t="shared" si="2"/>
        <v>0</v>
      </c>
      <c r="E71" s="680" t="str">
        <f>IFERROR(IF(ISBLANK(B71),"",B71/Home!$B$24),"")</f>
        <v/>
      </c>
      <c r="F71" s="660" t="str">
        <f>IFERROR(IF(ISBLANK(C71),"",C71/Home!$C$24),"")</f>
        <v/>
      </c>
      <c r="G71" s="442" t="str">
        <f>IFERROR(IF(ISBLANK(D71),"",D71/Home!$D$24),"")</f>
        <v/>
      </c>
      <c r="H71" s="711"/>
      <c r="I71" s="661"/>
      <c r="J71" s="552">
        <f t="shared" si="3"/>
        <v>0</v>
      </c>
    </row>
    <row r="72" spans="1:10" ht="15" customHeight="1" x14ac:dyDescent="0.25">
      <c r="A72" s="774" t="s">
        <v>676</v>
      </c>
      <c r="B72" s="769"/>
      <c r="C72" s="654"/>
      <c r="D72" s="547">
        <f t="shared" si="2"/>
        <v>0</v>
      </c>
      <c r="E72" s="680" t="str">
        <f>IFERROR(IF(ISBLANK(B72),"",B72/Home!$B$24),"")</f>
        <v/>
      </c>
      <c r="F72" s="660" t="str">
        <f>IFERROR(IF(ISBLANK(C72),"",C72/Home!$C$24),"")</f>
        <v/>
      </c>
      <c r="G72" s="442" t="str">
        <f>IFERROR(IF(ISBLANK(D72),"",D72/Home!$D$24),"")</f>
        <v/>
      </c>
      <c r="H72" s="711"/>
      <c r="I72" s="661"/>
      <c r="J72" s="552">
        <f t="shared" si="3"/>
        <v>0</v>
      </c>
    </row>
    <row r="73" spans="1:10" ht="15" customHeight="1" x14ac:dyDescent="0.25">
      <c r="A73" s="774" t="s">
        <v>856</v>
      </c>
      <c r="B73" s="769"/>
      <c r="C73" s="654"/>
      <c r="D73" s="547">
        <f t="shared" si="2"/>
        <v>0</v>
      </c>
      <c r="E73" s="680" t="str">
        <f>IFERROR(IF(ISBLANK(B73),"",B73/Home!$B$24),"")</f>
        <v/>
      </c>
      <c r="F73" s="660" t="str">
        <f>IFERROR(IF(ISBLANK(C73),"",C73/Home!$C$24),"")</f>
        <v/>
      </c>
      <c r="G73" s="442" t="str">
        <f>IFERROR(IF(ISBLANK(D73),"",D73/Home!$D$24),"")</f>
        <v/>
      </c>
      <c r="H73" s="711"/>
      <c r="I73" s="661"/>
      <c r="J73" s="552">
        <f t="shared" si="3"/>
        <v>0</v>
      </c>
    </row>
    <row r="74" spans="1:10" ht="15" customHeight="1" x14ac:dyDescent="0.25">
      <c r="A74" s="774" t="s">
        <v>677</v>
      </c>
      <c r="B74" s="769"/>
      <c r="C74" s="654"/>
      <c r="D74" s="547">
        <f t="shared" si="2"/>
        <v>0</v>
      </c>
      <c r="E74" s="680" t="str">
        <f>IFERROR(IF(ISBLANK(B74),"",B74/Home!$B$24),"")</f>
        <v/>
      </c>
      <c r="F74" s="660" t="str">
        <f>IFERROR(IF(ISBLANK(C74),"",C74/Home!$C$24),"")</f>
        <v/>
      </c>
      <c r="G74" s="442" t="str">
        <f>IFERROR(IF(ISBLANK(D74),"",D74/Home!$D$24),"")</f>
        <v/>
      </c>
      <c r="H74" s="711"/>
      <c r="I74" s="661"/>
      <c r="J74" s="552">
        <f t="shared" si="3"/>
        <v>0</v>
      </c>
    </row>
    <row r="75" spans="1:10" ht="15" customHeight="1" x14ac:dyDescent="0.25">
      <c r="A75" s="774" t="s">
        <v>678</v>
      </c>
      <c r="B75" s="769"/>
      <c r="C75" s="654"/>
      <c r="D75" s="547">
        <f t="shared" si="2"/>
        <v>0</v>
      </c>
      <c r="E75" s="680" t="str">
        <f>IFERROR(IF(ISBLANK(B75),"",B75/Home!$B$24),"")</f>
        <v/>
      </c>
      <c r="F75" s="660" t="str">
        <f>IFERROR(IF(ISBLANK(C75),"",C75/Home!$C$24),"")</f>
        <v/>
      </c>
      <c r="G75" s="442" t="str">
        <f>IFERROR(IF(ISBLANK(D75),"",D75/Home!$D$24),"")</f>
        <v/>
      </c>
      <c r="H75" s="711"/>
      <c r="I75" s="661"/>
      <c r="J75" s="552">
        <f t="shared" si="3"/>
        <v>0</v>
      </c>
    </row>
    <row r="76" spans="1:10" ht="15" customHeight="1" x14ac:dyDescent="0.25">
      <c r="A76" s="774" t="s">
        <v>852</v>
      </c>
      <c r="B76" s="769"/>
      <c r="C76" s="654"/>
      <c r="D76" s="547">
        <f t="shared" si="2"/>
        <v>0</v>
      </c>
      <c r="E76" s="680" t="str">
        <f>IFERROR(IF(ISBLANK(B76),"",B76/Home!$B$24),"")</f>
        <v/>
      </c>
      <c r="F76" s="660" t="str">
        <f>IFERROR(IF(ISBLANK(C76),"",C76/Home!$C$24),"")</f>
        <v/>
      </c>
      <c r="G76" s="442" t="str">
        <f>IFERROR(IF(ISBLANK(D76),"",D76/Home!$D$24),"")</f>
        <v/>
      </c>
      <c r="H76" s="711"/>
      <c r="I76" s="661"/>
      <c r="J76" s="552">
        <f t="shared" si="3"/>
        <v>0</v>
      </c>
    </row>
    <row r="77" spans="1:10" ht="15" customHeight="1" x14ac:dyDescent="0.25">
      <c r="A77" s="774" t="s">
        <v>679</v>
      </c>
      <c r="B77" s="769"/>
      <c r="C77" s="654"/>
      <c r="D77" s="547">
        <f t="shared" si="2"/>
        <v>0</v>
      </c>
      <c r="E77" s="680" t="str">
        <f>IFERROR(IF(ISBLANK(B77),"",B77/Home!$B$24),"")</f>
        <v/>
      </c>
      <c r="F77" s="660" t="str">
        <f>IFERROR(IF(ISBLANK(C77),"",C77/Home!$C$24),"")</f>
        <v/>
      </c>
      <c r="G77" s="442" t="str">
        <f>IFERROR(IF(ISBLANK(D77),"",D77/Home!$D$24),"")</f>
        <v/>
      </c>
      <c r="H77" s="711"/>
      <c r="I77" s="661"/>
      <c r="J77" s="552">
        <f t="shared" si="3"/>
        <v>0</v>
      </c>
    </row>
    <row r="78" spans="1:10" ht="15" customHeight="1" x14ac:dyDescent="0.25">
      <c r="A78" s="774" t="s">
        <v>680</v>
      </c>
      <c r="B78" s="769"/>
      <c r="C78" s="654"/>
      <c r="D78" s="547">
        <f t="shared" si="2"/>
        <v>0</v>
      </c>
      <c r="E78" s="680" t="str">
        <f>IFERROR(IF(ISBLANK(B78),"",B78/Home!$B$24),"")</f>
        <v/>
      </c>
      <c r="F78" s="660" t="str">
        <f>IFERROR(IF(ISBLANK(C78),"",C78/Home!$C$24),"")</f>
        <v/>
      </c>
      <c r="G78" s="442" t="str">
        <f>IFERROR(IF(ISBLANK(D78),"",D78/Home!$D$24),"")</f>
        <v/>
      </c>
      <c r="H78" s="711"/>
      <c r="I78" s="661"/>
      <c r="J78" s="552">
        <f t="shared" si="3"/>
        <v>0</v>
      </c>
    </row>
    <row r="79" spans="1:10" ht="15" customHeight="1" x14ac:dyDescent="0.25">
      <c r="A79" s="774" t="s">
        <v>681</v>
      </c>
      <c r="B79" s="769"/>
      <c r="C79" s="654"/>
      <c r="D79" s="547">
        <f t="shared" si="2"/>
        <v>0</v>
      </c>
      <c r="E79" s="680" t="str">
        <f>IFERROR(IF(ISBLANK(B79),"",B79/Home!$B$24),"")</f>
        <v/>
      </c>
      <c r="F79" s="660" t="str">
        <f>IFERROR(IF(ISBLANK(C79),"",C79/Home!$C$24),"")</f>
        <v/>
      </c>
      <c r="G79" s="442" t="str">
        <f>IFERROR(IF(ISBLANK(D79),"",D79/Home!$D$24),"")</f>
        <v/>
      </c>
      <c r="H79" s="711"/>
      <c r="I79" s="661"/>
      <c r="J79" s="552">
        <f t="shared" si="3"/>
        <v>0</v>
      </c>
    </row>
    <row r="80" spans="1:10" ht="15" customHeight="1" x14ac:dyDescent="0.25">
      <c r="A80" s="774" t="s">
        <v>682</v>
      </c>
      <c r="B80" s="769"/>
      <c r="C80" s="654"/>
      <c r="D80" s="547">
        <f t="shared" si="2"/>
        <v>0</v>
      </c>
      <c r="E80" s="680" t="str">
        <f>IFERROR(IF(ISBLANK(B80),"",B80/Home!$B$24),"")</f>
        <v/>
      </c>
      <c r="F80" s="660" t="str">
        <f>IFERROR(IF(ISBLANK(C80),"",C80/Home!$C$24),"")</f>
        <v/>
      </c>
      <c r="G80" s="442" t="str">
        <f>IFERROR(IF(ISBLANK(D80),"",D80/Home!$D$24),"")</f>
        <v/>
      </c>
      <c r="H80" s="711"/>
      <c r="I80" s="661"/>
      <c r="J80" s="552">
        <f t="shared" si="3"/>
        <v>0</v>
      </c>
    </row>
    <row r="81" spans="1:10" ht="15" customHeight="1" x14ac:dyDescent="0.25">
      <c r="A81" s="774" t="s">
        <v>683</v>
      </c>
      <c r="B81" s="769"/>
      <c r="C81" s="654"/>
      <c r="D81" s="547">
        <f t="shared" si="2"/>
        <v>0</v>
      </c>
      <c r="E81" s="680" t="str">
        <f>IFERROR(IF(ISBLANK(B81),"",B81/Home!$B$24),"")</f>
        <v/>
      </c>
      <c r="F81" s="660" t="str">
        <f>IFERROR(IF(ISBLANK(C81),"",C81/Home!$C$24),"")</f>
        <v/>
      </c>
      <c r="G81" s="442" t="str">
        <f>IFERROR(IF(ISBLANK(D81),"",D81/Home!$D$24),"")</f>
        <v/>
      </c>
      <c r="H81" s="711"/>
      <c r="I81" s="661"/>
      <c r="J81" s="552">
        <f t="shared" si="3"/>
        <v>0</v>
      </c>
    </row>
    <row r="82" spans="1:10" ht="15" customHeight="1" x14ac:dyDescent="0.25">
      <c r="A82" s="774" t="s">
        <v>684</v>
      </c>
      <c r="B82" s="769"/>
      <c r="C82" s="654"/>
      <c r="D82" s="547">
        <f t="shared" si="2"/>
        <v>0</v>
      </c>
      <c r="E82" s="680" t="str">
        <f>IFERROR(IF(ISBLANK(B82),"",B82/Home!$B$24),"")</f>
        <v/>
      </c>
      <c r="F82" s="660" t="str">
        <f>IFERROR(IF(ISBLANK(C82),"",C82/Home!$C$24),"")</f>
        <v/>
      </c>
      <c r="G82" s="442" t="str">
        <f>IFERROR(IF(ISBLANK(D82),"",D82/Home!$D$24),"")</f>
        <v/>
      </c>
      <c r="H82" s="711"/>
      <c r="I82" s="661"/>
      <c r="J82" s="552">
        <f t="shared" si="3"/>
        <v>0</v>
      </c>
    </row>
    <row r="83" spans="1:10" ht="15" customHeight="1" x14ac:dyDescent="0.25">
      <c r="A83" s="774" t="s">
        <v>685</v>
      </c>
      <c r="B83" s="769"/>
      <c r="C83" s="654"/>
      <c r="D83" s="547">
        <f t="shared" si="2"/>
        <v>0</v>
      </c>
      <c r="E83" s="680" t="str">
        <f>IFERROR(IF(ISBLANK(B83),"",B83/Home!$B$24),"")</f>
        <v/>
      </c>
      <c r="F83" s="660" t="str">
        <f>IFERROR(IF(ISBLANK(C83),"",C83/Home!$C$24),"")</f>
        <v/>
      </c>
      <c r="G83" s="442" t="str">
        <f>IFERROR(IF(ISBLANK(D83),"",D83/Home!$D$24),"")</f>
        <v/>
      </c>
      <c r="H83" s="711"/>
      <c r="I83" s="661"/>
      <c r="J83" s="552">
        <f t="shared" si="3"/>
        <v>0</v>
      </c>
    </row>
    <row r="84" spans="1:10" ht="15" customHeight="1" x14ac:dyDescent="0.25">
      <c r="A84" s="774" t="s">
        <v>686</v>
      </c>
      <c r="B84" s="769"/>
      <c r="C84" s="654"/>
      <c r="D84" s="547">
        <f t="shared" si="2"/>
        <v>0</v>
      </c>
      <c r="E84" s="680" t="str">
        <f>IFERROR(IF(ISBLANK(B84),"",B84/Home!$B$24),"")</f>
        <v/>
      </c>
      <c r="F84" s="660" t="str">
        <f>IFERROR(IF(ISBLANK(C84),"",C84/Home!$C$24),"")</f>
        <v/>
      </c>
      <c r="G84" s="442" t="str">
        <f>IFERROR(IF(ISBLANK(D84),"",D84/Home!$D$24),"")</f>
        <v/>
      </c>
      <c r="H84" s="711"/>
      <c r="I84" s="661"/>
      <c r="J84" s="552">
        <f t="shared" si="3"/>
        <v>0</v>
      </c>
    </row>
    <row r="85" spans="1:10" ht="15" customHeight="1" x14ac:dyDescent="0.25">
      <c r="A85" s="774" t="s">
        <v>687</v>
      </c>
      <c r="B85" s="769"/>
      <c r="C85" s="654"/>
      <c r="D85" s="547">
        <f t="shared" si="2"/>
        <v>0</v>
      </c>
      <c r="E85" s="680" t="str">
        <f>IFERROR(IF(ISBLANK(B85),"",B85/Home!$B$24),"")</f>
        <v/>
      </c>
      <c r="F85" s="660" t="str">
        <f>IFERROR(IF(ISBLANK(C85),"",C85/Home!$C$24),"")</f>
        <v/>
      </c>
      <c r="G85" s="442" t="str">
        <f>IFERROR(IF(ISBLANK(D85),"",D85/Home!$D$24),"")</f>
        <v/>
      </c>
      <c r="H85" s="711"/>
      <c r="I85" s="661"/>
      <c r="J85" s="552">
        <f t="shared" si="3"/>
        <v>0</v>
      </c>
    </row>
    <row r="86" spans="1:10" ht="15" customHeight="1" x14ac:dyDescent="0.25">
      <c r="A86" s="774" t="s">
        <v>688</v>
      </c>
      <c r="B86" s="769"/>
      <c r="C86" s="654"/>
      <c r="D86" s="547">
        <f t="shared" si="2"/>
        <v>0</v>
      </c>
      <c r="E86" s="680" t="str">
        <f>IFERROR(IF(ISBLANK(B86),"",B86/Home!$B$24),"")</f>
        <v/>
      </c>
      <c r="F86" s="660" t="str">
        <f>IFERROR(IF(ISBLANK(C86),"",C86/Home!$C$24),"")</f>
        <v/>
      </c>
      <c r="G86" s="442" t="str">
        <f>IFERROR(IF(ISBLANK(D86),"",D86/Home!$D$24),"")</f>
        <v/>
      </c>
      <c r="H86" s="711"/>
      <c r="I86" s="661"/>
      <c r="J86" s="552">
        <f t="shared" si="3"/>
        <v>0</v>
      </c>
    </row>
    <row r="87" spans="1:10" ht="15" customHeight="1" x14ac:dyDescent="0.25">
      <c r="A87" s="774" t="s">
        <v>689</v>
      </c>
      <c r="B87" s="769"/>
      <c r="C87" s="654"/>
      <c r="D87" s="547">
        <f t="shared" si="2"/>
        <v>0</v>
      </c>
      <c r="E87" s="680" t="str">
        <f>IFERROR(IF(ISBLANK(B87),"",B87/Home!$B$24),"")</f>
        <v/>
      </c>
      <c r="F87" s="660" t="str">
        <f>IFERROR(IF(ISBLANK(C87),"",C87/Home!$C$24),"")</f>
        <v/>
      </c>
      <c r="G87" s="442" t="str">
        <f>IFERROR(IF(ISBLANK(D87),"",D87/Home!$D$24),"")</f>
        <v/>
      </c>
      <c r="H87" s="711"/>
      <c r="I87" s="661"/>
      <c r="J87" s="552">
        <f t="shared" si="3"/>
        <v>0</v>
      </c>
    </row>
    <row r="88" spans="1:10" x14ac:dyDescent="0.25">
      <c r="A88" s="774" t="s">
        <v>690</v>
      </c>
      <c r="B88" s="769"/>
      <c r="C88" s="654"/>
      <c r="D88" s="547">
        <f t="shared" si="2"/>
        <v>0</v>
      </c>
      <c r="E88" s="680" t="str">
        <f>IFERROR(IF(ISBLANK(B88),"",B88/Home!$B$24),"")</f>
        <v/>
      </c>
      <c r="F88" s="660" t="str">
        <f>IFERROR(IF(ISBLANK(C88),"",C88/Home!$C$24),"")</f>
        <v/>
      </c>
      <c r="G88" s="442" t="str">
        <f>IFERROR(IF(ISBLANK(D88),"",D88/Home!$D$24),"")</f>
        <v/>
      </c>
      <c r="H88" s="711"/>
      <c r="I88" s="661"/>
      <c r="J88" s="552">
        <f t="shared" si="3"/>
        <v>0</v>
      </c>
    </row>
    <row r="89" spans="1:10" ht="15.75" thickBot="1" x14ac:dyDescent="0.3">
      <c r="A89" s="777" t="s">
        <v>853</v>
      </c>
      <c r="B89" s="818"/>
      <c r="C89" s="772"/>
      <c r="D89" s="555">
        <f t="shared" si="2"/>
        <v>0</v>
      </c>
      <c r="E89" s="681" t="str">
        <f>IFERROR(IF(ISBLANK(B89),"",B89/Home!$B$24),"")</f>
        <v/>
      </c>
      <c r="F89" s="667" t="str">
        <f>IFERROR(IF(ISBLANK(C89),"",C89/Home!$C$24),"")</f>
        <v/>
      </c>
      <c r="G89" s="443" t="str">
        <f>IFERROR(IF(ISBLANK(D89),"",D89/Home!$D$24),"")</f>
        <v/>
      </c>
      <c r="H89" s="712"/>
      <c r="I89" s="665"/>
      <c r="J89" s="557">
        <f t="shared" si="3"/>
        <v>0</v>
      </c>
    </row>
  </sheetData>
  <sheetProtection algorithmName="SHA-512" hashValue="pWStI8dPRtyOT8OMdDzrD6aywEsbtJIMdg9oXqfvJGMtcU1poV08XlbhvkKLwQftoergpXV21Cl5s7cSwztCxA==" saltValue="PaFlX3sKlvox1WI8QyXoOA==" spinCount="100000" sheet="1" objects="1" scenarios="1"/>
  <mergeCells count="3">
    <mergeCell ref="A11:D11"/>
    <mergeCell ref="A13:D13"/>
    <mergeCell ref="A14:C14"/>
  </mergeCells>
  <conditionalFormatting sqref="H30:I89">
    <cfRule type="expression" dxfId="247" priority="14">
      <formula>IF(AND(B30&gt;0,ISBLANK(H30)),TRUE,FALSE)</formula>
    </cfRule>
  </conditionalFormatting>
  <conditionalFormatting sqref="B30:C89">
    <cfRule type="expression" dxfId="246" priority="13">
      <formula>IF(AND(H30&gt;0,ISBLANK(B30)),TRUE,FALSE)</formula>
    </cfRule>
  </conditionalFormatting>
  <conditionalFormatting sqref="H27:I27">
    <cfRule type="expression" dxfId="245" priority="4">
      <formula>IF(AND(B27&gt;0,ISBLANK(H27)),TRUE,FALSE)</formula>
    </cfRule>
  </conditionalFormatting>
  <conditionalFormatting sqref="B27:C27">
    <cfRule type="expression" dxfId="244" priority="3">
      <formula>IF(AND(H27&gt;0,ISBLANK(B27)),TRUE,FALSE)</formula>
    </cfRule>
  </conditionalFormatting>
  <conditionalFormatting sqref="H16:I26">
    <cfRule type="expression" dxfId="243" priority="2">
      <formula>IF(AND(B16&gt;0,ISBLANK(H16)),TRUE,FALSE)</formula>
    </cfRule>
  </conditionalFormatting>
  <conditionalFormatting sqref="B16:C26">
    <cfRule type="expression" dxfId="242" priority="1">
      <formula>IF(AND(H16&gt;0,ISBLANK(B16)),TRUE,FALSE)</formula>
    </cfRule>
  </conditionalFormatting>
  <dataValidations count="2">
    <dataValidation type="decimal" operator="greaterThanOrEqual" allowBlank="1" showInputMessage="1" showErrorMessage="1" error="Please enter a dollar amount greater than or equal to $0.00." sqref="B30:C51 D29:F29 B16:C27" xr:uid="{00000000-0002-0000-0400-000000000000}">
      <formula1>0</formula1>
    </dataValidation>
    <dataValidation type="whole" operator="greaterThanOrEqual" allowBlank="1" showInputMessage="1" showErrorMessage="1" error="Please enter a whole number greater than or equal to 0." sqref="H30:I51 J29:J89 H16:J27" xr:uid="{00000000-0002-0000-0400-000001000000}">
      <formula1>0</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8" tint="0.39997558519241921"/>
  </sheetPr>
  <dimension ref="A1:H163"/>
  <sheetViews>
    <sheetView zoomScaleNormal="100" workbookViewId="0">
      <selection activeCell="H18" sqref="H18"/>
    </sheetView>
  </sheetViews>
  <sheetFormatPr defaultColWidth="9.140625" defaultRowHeight="15" x14ac:dyDescent="0.25"/>
  <cols>
    <col min="1" max="1" width="45.7109375" style="7" customWidth="1"/>
    <col min="2" max="2" width="17.28515625" style="7" customWidth="1"/>
    <col min="3" max="7" width="15.7109375" style="7" customWidth="1"/>
    <col min="8" max="8" width="16.855468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1056" t="s">
        <v>424</v>
      </c>
      <c r="B9" s="1056"/>
      <c r="C9" s="1056"/>
      <c r="D9" s="1056"/>
      <c r="E9" s="1056"/>
      <c r="F9" s="1056"/>
      <c r="G9" s="1056"/>
      <c r="H9" s="2"/>
    </row>
    <row r="10" spans="1:8" ht="18.75" x14ac:dyDescent="0.3">
      <c r="A10" s="1056" t="s">
        <v>964</v>
      </c>
      <c r="B10" s="706"/>
      <c r="C10" s="1056"/>
      <c r="D10" s="1056"/>
      <c r="E10" s="1056"/>
      <c r="F10" s="1056"/>
      <c r="G10" s="1056"/>
      <c r="H10" s="2"/>
    </row>
    <row r="11" spans="1:8" x14ac:dyDescent="0.25">
      <c r="A11" s="400"/>
      <c r="B11" s="400"/>
      <c r="C11" s="400"/>
      <c r="D11" s="400"/>
      <c r="E11" s="400"/>
      <c r="F11" s="400"/>
      <c r="G11" s="400"/>
      <c r="H11" s="2"/>
    </row>
    <row r="12" spans="1:8" ht="18.75" x14ac:dyDescent="0.3">
      <c r="A12" s="1056" t="s">
        <v>471</v>
      </c>
      <c r="B12" s="1056"/>
      <c r="C12" s="1056"/>
      <c r="D12" s="1056"/>
      <c r="E12" s="1056"/>
      <c r="F12" s="1056"/>
      <c r="G12" s="1056"/>
      <c r="H12" s="2"/>
    </row>
    <row r="13" spans="1:8" x14ac:dyDescent="0.25">
      <c r="A13" s="401" t="s">
        <v>802</v>
      </c>
      <c r="B13" s="401"/>
      <c r="C13" s="401"/>
      <c r="D13" s="401"/>
      <c r="E13" s="401"/>
      <c r="F13" s="401"/>
      <c r="G13" s="401"/>
      <c r="H13" s="2"/>
    </row>
    <row r="14" spans="1:8" ht="15" customHeight="1" thickBot="1" x14ac:dyDescent="0.3">
      <c r="A14" s="401"/>
      <c r="B14" s="401"/>
      <c r="C14" s="401"/>
      <c r="D14" s="401"/>
      <c r="E14" s="401"/>
      <c r="F14" s="401"/>
      <c r="G14" s="401"/>
      <c r="H14" s="2"/>
    </row>
    <row r="15" spans="1:8" ht="15.75" thickBot="1" x14ac:dyDescent="0.3">
      <c r="A15" s="401"/>
      <c r="B15" s="1188"/>
      <c r="C15" s="1189"/>
      <c r="D15" s="1190"/>
      <c r="E15" s="401"/>
      <c r="F15" s="401"/>
      <c r="G15" s="401"/>
      <c r="H15" s="2"/>
    </row>
    <row r="16" spans="1:8" x14ac:dyDescent="0.25">
      <c r="A16" s="400"/>
      <c r="B16" s="400"/>
      <c r="C16" s="400"/>
      <c r="D16" s="400"/>
      <c r="E16" s="400"/>
      <c r="F16" s="400"/>
      <c r="G16" s="400"/>
      <c r="H16" s="2"/>
    </row>
    <row r="17" spans="1:8" ht="18.75" x14ac:dyDescent="0.3">
      <c r="A17" s="1056" t="s">
        <v>526</v>
      </c>
      <c r="B17" s="1056"/>
      <c r="C17" s="1056"/>
      <c r="D17" s="1056"/>
      <c r="E17" s="1056"/>
      <c r="F17" s="1056"/>
      <c r="G17" s="1056"/>
      <c r="H17" s="2"/>
    </row>
    <row r="18" spans="1:8" x14ac:dyDescent="0.25">
      <c r="A18" s="401" t="s">
        <v>805</v>
      </c>
      <c r="B18" s="401"/>
      <c r="C18" s="401"/>
      <c r="D18" s="401"/>
      <c r="E18" s="401"/>
      <c r="F18" s="401"/>
      <c r="G18" s="401"/>
      <c r="H18" s="706"/>
    </row>
    <row r="19" spans="1:8" ht="15.75" thickBot="1" x14ac:dyDescent="0.3">
      <c r="A19" s="401"/>
      <c r="B19" s="2"/>
      <c r="C19" s="2"/>
      <c r="D19" s="2"/>
      <c r="E19" s="401"/>
      <c r="F19" s="401"/>
      <c r="G19" s="401"/>
      <c r="H19" s="2"/>
    </row>
    <row r="20" spans="1:8" ht="15.75" thickBot="1" x14ac:dyDescent="0.3">
      <c r="A20" s="2" t="s">
        <v>1042</v>
      </c>
      <c r="B20" s="438"/>
      <c r="C20" s="2"/>
      <c r="D20" s="2"/>
      <c r="E20" s="401"/>
      <c r="F20" s="401"/>
      <c r="G20" s="401"/>
      <c r="H20" s="2"/>
    </row>
    <row r="21" spans="1:8" ht="15.75" thickBot="1" x14ac:dyDescent="0.3">
      <c r="A21" s="2" t="s">
        <v>525</v>
      </c>
      <c r="B21" s="438"/>
      <c r="C21" s="2"/>
      <c r="D21" s="2"/>
      <c r="E21" s="401"/>
      <c r="F21" s="401"/>
      <c r="G21" s="401"/>
      <c r="H21" s="2"/>
    </row>
    <row r="22" spans="1:8" ht="15.75" thickBot="1" x14ac:dyDescent="0.3">
      <c r="A22" s="2" t="s">
        <v>520</v>
      </c>
      <c r="B22" s="438"/>
      <c r="C22" s="2"/>
      <c r="D22" s="2"/>
      <c r="E22" s="401"/>
      <c r="F22" s="401"/>
      <c r="G22" s="401"/>
      <c r="H22" s="2"/>
    </row>
    <row r="23" spans="1:8" ht="15.75" thickBot="1" x14ac:dyDescent="0.3">
      <c r="A23" s="2" t="s">
        <v>521</v>
      </c>
      <c r="B23" s="438"/>
      <c r="C23" s="2"/>
      <c r="D23" s="2"/>
      <c r="E23" s="401"/>
      <c r="F23" s="401"/>
      <c r="G23" s="401"/>
      <c r="H23" s="2"/>
    </row>
    <row r="24" spans="1:8" ht="15.75" thickBot="1" x14ac:dyDescent="0.3">
      <c r="A24" s="2" t="s">
        <v>522</v>
      </c>
      <c r="B24" s="438"/>
      <c r="C24" s="2"/>
      <c r="D24" s="2"/>
      <c r="E24" s="401"/>
      <c r="F24" s="401"/>
      <c r="G24" s="401"/>
      <c r="H24" s="2"/>
    </row>
    <row r="25" spans="1:8" ht="15.75" thickBot="1" x14ac:dyDescent="0.3">
      <c r="A25" s="2" t="s">
        <v>857</v>
      </c>
      <c r="B25" s="438"/>
      <c r="C25" s="2"/>
      <c r="D25" s="2"/>
      <c r="E25" s="401"/>
      <c r="F25" s="401"/>
      <c r="G25" s="401"/>
      <c r="H25" s="2"/>
    </row>
    <row r="26" spans="1:8" ht="15.75" thickBot="1" x14ac:dyDescent="0.3">
      <c r="A26" s="2" t="s">
        <v>488</v>
      </c>
      <c r="B26" s="438"/>
      <c r="C26" s="2"/>
      <c r="D26" s="2"/>
      <c r="E26" s="401"/>
      <c r="F26" s="401"/>
      <c r="G26" s="401"/>
      <c r="H26" s="2"/>
    </row>
    <row r="27" spans="1:8" ht="15.75" thickBot="1" x14ac:dyDescent="0.3">
      <c r="A27" s="2" t="s">
        <v>524</v>
      </c>
      <c r="B27" s="438"/>
      <c r="C27" s="2"/>
      <c r="D27" s="2"/>
      <c r="E27" s="401"/>
      <c r="F27" s="401"/>
      <c r="G27" s="401"/>
      <c r="H27" s="2"/>
    </row>
    <row r="28" spans="1:8" ht="15.75" thickBot="1" x14ac:dyDescent="0.3">
      <c r="A28" s="2" t="s">
        <v>992</v>
      </c>
      <c r="B28" s="438"/>
      <c r="C28" s="2"/>
      <c r="D28" s="2"/>
      <c r="E28" s="401"/>
      <c r="F28" s="401"/>
      <c r="G28" s="401"/>
      <c r="H28" s="2"/>
    </row>
    <row r="29" spans="1:8" x14ac:dyDescent="0.25">
      <c r="A29" s="401"/>
      <c r="B29" s="2"/>
      <c r="C29" s="2"/>
      <c r="D29" s="2"/>
      <c r="E29" s="401"/>
      <c r="F29" s="401"/>
      <c r="G29" s="401"/>
      <c r="H29" s="2"/>
    </row>
    <row r="30" spans="1:8" ht="18.75" x14ac:dyDescent="0.3">
      <c r="A30" s="1056" t="s">
        <v>478</v>
      </c>
      <c r="B30" s="1056"/>
      <c r="C30" s="1056"/>
      <c r="D30" s="1056"/>
      <c r="E30" s="1056"/>
      <c r="F30" s="1056"/>
      <c r="G30" s="1056"/>
      <c r="H30" s="2"/>
    </row>
    <row r="31" spans="1:8" x14ac:dyDescent="0.25">
      <c r="A31" s="401" t="s">
        <v>965</v>
      </c>
      <c r="B31" s="401"/>
      <c r="C31" s="401"/>
      <c r="D31" s="401"/>
      <c r="E31" s="401"/>
      <c r="F31" s="485" t="s">
        <v>872</v>
      </c>
      <c r="G31" s="401"/>
      <c r="H31" s="2"/>
    </row>
    <row r="32" spans="1:8" ht="15" customHeight="1" thickBot="1" x14ac:dyDescent="0.3">
      <c r="A32" s="401"/>
      <c r="B32" s="401"/>
      <c r="C32" s="401"/>
      <c r="D32" s="401"/>
      <c r="E32" s="401"/>
      <c r="F32" s="485"/>
      <c r="G32" s="401"/>
      <c r="H32" s="2"/>
    </row>
    <row r="33" spans="1:8" ht="15.75" thickBot="1" x14ac:dyDescent="0.3">
      <c r="A33" s="485"/>
      <c r="B33" s="488"/>
      <c r="C33" s="400"/>
      <c r="D33" s="401"/>
      <c r="E33" s="401"/>
      <c r="F33" s="401"/>
      <c r="G33" s="401"/>
      <c r="H33" s="2"/>
    </row>
    <row r="34" spans="1:8" x14ac:dyDescent="0.25">
      <c r="A34" s="400"/>
      <c r="B34" s="400"/>
      <c r="C34" s="400"/>
      <c r="D34" s="400"/>
      <c r="E34" s="400"/>
      <c r="F34" s="400"/>
      <c r="G34" s="400"/>
      <c r="H34" s="2"/>
    </row>
    <row r="35" spans="1:8" ht="18.75" x14ac:dyDescent="0.25">
      <c r="A35" s="919" t="s">
        <v>957</v>
      </c>
      <c r="B35" s="379"/>
      <c r="C35" s="379"/>
      <c r="D35" s="400"/>
      <c r="E35" s="400"/>
      <c r="F35" s="400"/>
      <c r="G35" s="400"/>
      <c r="H35" s="2"/>
    </row>
    <row r="36" spans="1:8" ht="18.75" x14ac:dyDescent="0.25">
      <c r="A36" s="920" t="s">
        <v>966</v>
      </c>
      <c r="B36" s="921"/>
      <c r="C36" s="922"/>
      <c r="D36" s="400"/>
      <c r="E36" s="400"/>
      <c r="F36" s="400"/>
      <c r="G36" s="400"/>
      <c r="H36" s="2"/>
    </row>
    <row r="37" spans="1:8" ht="6.75" customHeight="1" thickBot="1" x14ac:dyDescent="0.3">
      <c r="A37" s="920"/>
      <c r="B37" s="921"/>
      <c r="C37" s="922"/>
      <c r="D37" s="400"/>
      <c r="E37" s="400"/>
      <c r="F37" s="400"/>
      <c r="G37" s="400"/>
      <c r="H37" s="2"/>
    </row>
    <row r="38" spans="1:8" ht="15.75" thickBot="1" x14ac:dyDescent="0.3">
      <c r="A38" s="954" t="s">
        <v>1035</v>
      </c>
      <c r="B38" s="1207" t="s">
        <v>1030</v>
      </c>
      <c r="C38" s="1207"/>
      <c r="D38" s="1207"/>
      <c r="E38" s="1208" t="s">
        <v>1029</v>
      </c>
      <c r="F38" s="1209"/>
      <c r="G38" s="400"/>
      <c r="H38" s="2"/>
    </row>
    <row r="39" spans="1:8" x14ac:dyDescent="0.25">
      <c r="A39" s="951"/>
      <c r="B39" s="1176"/>
      <c r="C39" s="1176"/>
      <c r="D39" s="1176"/>
      <c r="E39" s="1210"/>
      <c r="F39" s="1211"/>
      <c r="G39" s="400"/>
      <c r="H39" s="2"/>
    </row>
    <row r="40" spans="1:8" x14ac:dyDescent="0.25">
      <c r="A40" s="949"/>
      <c r="B40" s="1176"/>
      <c r="C40" s="1176"/>
      <c r="D40" s="1176"/>
      <c r="E40" s="1177"/>
      <c r="F40" s="1178"/>
      <c r="G40" s="400"/>
      <c r="H40" s="2"/>
    </row>
    <row r="41" spans="1:8" x14ac:dyDescent="0.25">
      <c r="A41" s="952"/>
      <c r="B41" s="1176"/>
      <c r="C41" s="1176"/>
      <c r="D41" s="1176"/>
      <c r="E41" s="1177"/>
      <c r="F41" s="1178"/>
      <c r="G41" s="400"/>
      <c r="H41" s="2"/>
    </row>
    <row r="42" spans="1:8" x14ac:dyDescent="0.25">
      <c r="A42" s="949"/>
      <c r="B42" s="1176"/>
      <c r="C42" s="1176"/>
      <c r="D42" s="1176"/>
      <c r="E42" s="1177"/>
      <c r="F42" s="1178"/>
      <c r="G42" s="400"/>
      <c r="H42" s="2"/>
    </row>
    <row r="43" spans="1:8" x14ac:dyDescent="0.25">
      <c r="A43" s="949"/>
      <c r="B43" s="1176"/>
      <c r="C43" s="1176"/>
      <c r="D43" s="1176"/>
      <c r="E43" s="1177"/>
      <c r="F43" s="1178"/>
      <c r="G43" s="400"/>
      <c r="H43" s="2"/>
    </row>
    <row r="44" spans="1:8" x14ac:dyDescent="0.25">
      <c r="A44" s="953"/>
      <c r="B44" s="1176"/>
      <c r="C44" s="1176"/>
      <c r="D44" s="1176"/>
      <c r="E44" s="1177"/>
      <c r="F44" s="1178"/>
      <c r="G44" s="400"/>
      <c r="H44" s="2"/>
    </row>
    <row r="45" spans="1:8" x14ac:dyDescent="0.25">
      <c r="A45" s="949"/>
      <c r="B45" s="1176"/>
      <c r="C45" s="1176"/>
      <c r="D45" s="1176"/>
      <c r="E45" s="1177"/>
      <c r="F45" s="1178"/>
      <c r="G45" s="400"/>
      <c r="H45" s="2"/>
    </row>
    <row r="46" spans="1:8" x14ac:dyDescent="0.25">
      <c r="A46" s="949"/>
      <c r="B46" s="1176"/>
      <c r="C46" s="1176"/>
      <c r="D46" s="1176"/>
      <c r="E46" s="1177"/>
      <c r="F46" s="1178"/>
      <c r="G46" s="400"/>
      <c r="H46" s="2"/>
    </row>
    <row r="47" spans="1:8" x14ac:dyDescent="0.25">
      <c r="A47" s="949"/>
      <c r="B47" s="1176"/>
      <c r="C47" s="1176"/>
      <c r="D47" s="1176"/>
      <c r="E47" s="1177"/>
      <c r="F47" s="1178"/>
      <c r="G47" s="400"/>
      <c r="H47" s="2"/>
    </row>
    <row r="48" spans="1:8" x14ac:dyDescent="0.25">
      <c r="A48" s="949"/>
      <c r="B48" s="1176"/>
      <c r="C48" s="1176"/>
      <c r="D48" s="1176"/>
      <c r="E48" s="1179"/>
      <c r="F48" s="1180"/>
      <c r="G48" s="400"/>
      <c r="H48" s="2"/>
    </row>
    <row r="49" spans="1:8" x14ac:dyDescent="0.25">
      <c r="A49" s="949"/>
      <c r="B49" s="1176"/>
      <c r="C49" s="1176"/>
      <c r="D49" s="1176"/>
      <c r="E49" s="1177"/>
      <c r="F49" s="1178"/>
      <c r="G49" s="400"/>
      <c r="H49" s="2"/>
    </row>
    <row r="50" spans="1:8" x14ac:dyDescent="0.25">
      <c r="A50" s="949"/>
      <c r="B50" s="1176"/>
      <c r="C50" s="1176"/>
      <c r="D50" s="1176"/>
      <c r="E50" s="1177"/>
      <c r="F50" s="1178"/>
      <c r="G50" s="400"/>
      <c r="H50" s="2"/>
    </row>
    <row r="51" spans="1:8" x14ac:dyDescent="0.25">
      <c r="A51" s="949"/>
      <c r="B51" s="1176"/>
      <c r="C51" s="1176"/>
      <c r="D51" s="1176"/>
      <c r="E51" s="1177"/>
      <c r="F51" s="1178"/>
      <c r="G51" s="400"/>
      <c r="H51" s="2"/>
    </row>
    <row r="52" spans="1:8" x14ac:dyDescent="0.25">
      <c r="A52" s="949"/>
      <c r="B52" s="1176"/>
      <c r="C52" s="1176"/>
      <c r="D52" s="1176"/>
      <c r="E52" s="1177"/>
      <c r="F52" s="1178"/>
      <c r="G52" s="400"/>
      <c r="H52" s="2"/>
    </row>
    <row r="53" spans="1:8" ht="15.75" thickBot="1" x14ac:dyDescent="0.3">
      <c r="A53" s="950"/>
      <c r="B53" s="1128"/>
      <c r="C53" s="1129"/>
      <c r="D53" s="1129"/>
      <c r="E53" s="1186"/>
      <c r="F53" s="1187"/>
      <c r="G53" s="400"/>
      <c r="H53" s="2"/>
    </row>
    <row r="54" spans="1:8" ht="15.75" thickBot="1" x14ac:dyDescent="0.3">
      <c r="A54" s="1181" t="s">
        <v>873</v>
      </c>
      <c r="B54" s="1182"/>
      <c r="C54" s="1182"/>
      <c r="D54" s="1183"/>
      <c r="E54" s="1184">
        <f>SUM(E39:F53)</f>
        <v>0</v>
      </c>
      <c r="F54" s="1185"/>
      <c r="G54" s="400"/>
      <c r="H54" s="2"/>
    </row>
    <row r="55" spans="1:8" x14ac:dyDescent="0.25">
      <c r="A55" s="400"/>
      <c r="B55" s="400"/>
      <c r="C55" s="400"/>
      <c r="D55" s="400"/>
      <c r="E55" s="400"/>
      <c r="F55" s="400"/>
      <c r="G55" s="400"/>
      <c r="H55" s="2"/>
    </row>
    <row r="56" spans="1:8" ht="18.75" x14ac:dyDescent="0.3">
      <c r="A56" s="1056" t="s">
        <v>479</v>
      </c>
      <c r="B56" s="1056"/>
      <c r="C56" s="1056"/>
      <c r="D56" s="1056"/>
      <c r="E56" s="1056"/>
      <c r="F56" s="1056"/>
      <c r="G56" s="1056"/>
      <c r="H56" s="2"/>
    </row>
    <row r="57" spans="1:8" x14ac:dyDescent="0.25">
      <c r="A57" s="401" t="s">
        <v>863</v>
      </c>
      <c r="B57" s="401"/>
      <c r="C57" s="485" t="s">
        <v>872</v>
      </c>
      <c r="D57" s="401"/>
      <c r="E57" s="401"/>
      <c r="F57" s="401"/>
      <c r="G57" s="401"/>
      <c r="H57" s="2"/>
    </row>
    <row r="58" spans="1:8" ht="15" customHeight="1" thickBot="1" x14ac:dyDescent="0.3">
      <c r="A58" s="934"/>
      <c r="B58" s="401"/>
      <c r="C58" s="401"/>
      <c r="D58" s="401"/>
      <c r="E58" s="401"/>
      <c r="F58" s="401"/>
      <c r="G58" s="401"/>
      <c r="H58" s="2"/>
    </row>
    <row r="59" spans="1:8" ht="15.75" thickBot="1" x14ac:dyDescent="0.3">
      <c r="A59" s="401"/>
      <c r="B59" s="438"/>
      <c r="C59" s="464"/>
      <c r="D59" s="401"/>
      <c r="E59" s="401"/>
      <c r="F59" s="401"/>
      <c r="G59" s="401"/>
      <c r="H59" s="2"/>
    </row>
    <row r="60" spans="1:8" s="435" customFormat="1" x14ac:dyDescent="0.25">
      <c r="A60" s="400"/>
      <c r="B60" s="400"/>
      <c r="C60" s="400"/>
      <c r="D60" s="400"/>
      <c r="E60" s="400"/>
      <c r="F60" s="400"/>
      <c r="G60" s="400"/>
      <c r="H60" s="400"/>
    </row>
    <row r="61" spans="1:8" ht="18.75" x14ac:dyDescent="0.3">
      <c r="A61" s="1056" t="s">
        <v>490</v>
      </c>
      <c r="B61" s="1056"/>
      <c r="C61" s="1056"/>
      <c r="D61" s="1056"/>
      <c r="E61" s="1056"/>
      <c r="F61" s="1056"/>
      <c r="G61" s="1056"/>
      <c r="H61" s="2"/>
    </row>
    <row r="62" spans="1:8" x14ac:dyDescent="0.25">
      <c r="A62" s="401" t="s">
        <v>967</v>
      </c>
      <c r="B62" s="401"/>
      <c r="C62" s="401"/>
      <c r="D62" s="401"/>
      <c r="E62" s="401"/>
      <c r="F62" s="401"/>
      <c r="G62" s="401"/>
      <c r="H62" s="2"/>
    </row>
    <row r="63" spans="1:8" ht="15" customHeight="1" thickBot="1" x14ac:dyDescent="0.3">
      <c r="A63" s="401"/>
      <c r="B63" s="401"/>
      <c r="C63" s="401"/>
      <c r="D63" s="401"/>
      <c r="E63" s="401"/>
      <c r="F63" s="401"/>
      <c r="G63" s="401"/>
      <c r="H63" s="2"/>
    </row>
    <row r="64" spans="1:8" ht="15.75" thickBot="1" x14ac:dyDescent="0.3">
      <c r="A64" s="401"/>
      <c r="B64" s="450"/>
      <c r="C64" s="464" t="str">
        <f>IF(AND(B64&gt;0,Home!D31=0),"Please enter the amount of BC Housing funding in the Home Schedule.","")</f>
        <v/>
      </c>
      <c r="D64" s="401"/>
      <c r="E64" s="401"/>
      <c r="F64" s="401"/>
      <c r="G64" s="401"/>
      <c r="H64" s="2"/>
    </row>
    <row r="65" spans="1:8" x14ac:dyDescent="0.25">
      <c r="A65" s="400"/>
      <c r="B65" s="400"/>
      <c r="C65" s="400"/>
      <c r="D65" s="400"/>
      <c r="E65" s="400"/>
      <c r="F65" s="400"/>
      <c r="G65" s="400"/>
      <c r="H65" s="2"/>
    </row>
    <row r="66" spans="1:8" ht="18.75" x14ac:dyDescent="0.3">
      <c r="A66" s="1056" t="s">
        <v>489</v>
      </c>
      <c r="B66" s="1056"/>
      <c r="C66" s="1056"/>
      <c r="D66" s="1056"/>
      <c r="E66" s="1056"/>
      <c r="F66" s="1056"/>
      <c r="G66" s="1056"/>
      <c r="H66" s="2"/>
    </row>
    <row r="67" spans="1:8" ht="16.5" customHeight="1" x14ac:dyDescent="0.25">
      <c r="A67" s="1191" t="s">
        <v>968</v>
      </c>
      <c r="B67" s="1191"/>
      <c r="C67" s="1191"/>
      <c r="D67" s="1191"/>
      <c r="E67" s="1191"/>
      <c r="F67" s="1191"/>
      <c r="G67" s="1191"/>
      <c r="H67" s="2"/>
    </row>
    <row r="68" spans="1:8" ht="15" customHeight="1" thickBot="1" x14ac:dyDescent="0.3">
      <c r="A68" s="1058"/>
      <c r="B68" s="1058"/>
      <c r="C68" s="1058"/>
      <c r="D68" s="1058"/>
      <c r="E68" s="1058"/>
      <c r="F68" s="1058"/>
      <c r="G68" s="1058"/>
      <c r="H68" s="2"/>
    </row>
    <row r="69" spans="1:8" ht="15.75" thickBot="1" x14ac:dyDescent="0.3">
      <c r="A69" s="401"/>
      <c r="B69" s="488"/>
      <c r="C69" s="464" t="str">
        <f>IF(AND(B69&gt;0,Home!D30=0),"Please enter the amount of Community Living BC funding in the Home Schedule.","")</f>
        <v/>
      </c>
      <c r="D69" s="401"/>
      <c r="E69" s="401"/>
      <c r="F69" s="401"/>
      <c r="G69" s="401"/>
      <c r="H69" s="2"/>
    </row>
    <row r="70" spans="1:8" x14ac:dyDescent="0.25">
      <c r="A70" s="401"/>
      <c r="B70" s="684"/>
      <c r="C70" s="464"/>
      <c r="D70" s="401"/>
      <c r="E70" s="401"/>
      <c r="F70" s="401"/>
      <c r="G70" s="401"/>
      <c r="H70" s="2"/>
    </row>
    <row r="71" spans="1:8" ht="18.75" x14ac:dyDescent="0.3">
      <c r="A71" s="1056" t="s">
        <v>803</v>
      </c>
      <c r="B71" s="400"/>
      <c r="C71" s="400"/>
      <c r="D71" s="400"/>
      <c r="E71" s="400"/>
      <c r="F71" s="400"/>
      <c r="G71" s="400"/>
      <c r="H71" s="2"/>
    </row>
    <row r="72" spans="1:8" x14ac:dyDescent="0.25">
      <c r="A72" s="401" t="s">
        <v>969</v>
      </c>
      <c r="B72" s="684"/>
      <c r="C72" s="464"/>
      <c r="D72" s="401"/>
      <c r="E72" s="401"/>
      <c r="F72" s="401"/>
      <c r="G72" s="401"/>
      <c r="H72" s="2"/>
    </row>
    <row r="73" spans="1:8" ht="15" customHeight="1" thickBot="1" x14ac:dyDescent="0.3">
      <c r="A73" s="401"/>
      <c r="B73" s="684"/>
      <c r="C73" s="464"/>
      <c r="D73" s="401"/>
      <c r="E73" s="401"/>
      <c r="F73" s="401"/>
      <c r="G73" s="401"/>
      <c r="H73" s="2"/>
    </row>
    <row r="74" spans="1:8" ht="15.75" thickBot="1" x14ac:dyDescent="0.3">
      <c r="A74" s="401"/>
      <c r="B74" s="683"/>
      <c r="C74" s="464"/>
      <c r="D74" s="401"/>
      <c r="E74" s="401"/>
      <c r="F74" s="401"/>
      <c r="G74" s="401"/>
      <c r="H74" s="2"/>
    </row>
    <row r="75" spans="1:8" x14ac:dyDescent="0.25">
      <c r="A75" s="400"/>
      <c r="B75" s="400"/>
      <c r="C75" s="400"/>
      <c r="D75" s="400"/>
      <c r="E75" s="400"/>
      <c r="F75" s="400"/>
      <c r="G75" s="400"/>
      <c r="H75" s="2"/>
    </row>
    <row r="76" spans="1:8" x14ac:dyDescent="0.25">
      <c r="A76" s="401" t="s">
        <v>869</v>
      </c>
      <c r="B76" s="684"/>
      <c r="C76" s="464"/>
      <c r="D76" s="401"/>
      <c r="E76" s="401"/>
      <c r="F76" s="401"/>
      <c r="G76" s="401"/>
      <c r="H76" s="2"/>
    </row>
    <row r="77" spans="1:8" ht="15" customHeight="1" thickBot="1" x14ac:dyDescent="0.3">
      <c r="A77" s="400"/>
      <c r="B77" s="400"/>
      <c r="C77" s="400"/>
      <c r="D77" s="400"/>
      <c r="E77" s="400"/>
      <c r="F77" s="400"/>
      <c r="G77" s="400"/>
      <c r="H77" s="2"/>
    </row>
    <row r="78" spans="1:8" ht="15.75" thickBot="1" x14ac:dyDescent="0.3">
      <c r="A78" s="400"/>
      <c r="B78" s="683"/>
      <c r="C78" s="400"/>
      <c r="D78" s="400"/>
      <c r="E78" s="400"/>
      <c r="F78" s="400"/>
      <c r="G78" s="400"/>
      <c r="H78" s="2"/>
    </row>
    <row r="79" spans="1:8" x14ac:dyDescent="0.25">
      <c r="A79" s="400"/>
      <c r="B79" s="400"/>
      <c r="C79" s="400"/>
      <c r="D79" s="400"/>
      <c r="E79" s="400"/>
      <c r="F79" s="400"/>
      <c r="G79" s="400"/>
      <c r="H79" s="2"/>
    </row>
    <row r="80" spans="1:8" x14ac:dyDescent="0.25">
      <c r="A80" s="706" t="s">
        <v>970</v>
      </c>
      <c r="B80" s="400"/>
      <c r="C80" s="400"/>
      <c r="D80" s="400"/>
      <c r="E80" s="400"/>
      <c r="F80" s="400"/>
      <c r="G80" s="400"/>
      <c r="H80" s="2"/>
    </row>
    <row r="81" spans="1:8" ht="15" customHeight="1" thickBot="1" x14ac:dyDescent="0.3">
      <c r="A81" s="706"/>
      <c r="B81" s="400"/>
      <c r="C81" s="400"/>
      <c r="D81" s="400"/>
      <c r="E81" s="400"/>
      <c r="F81" s="400"/>
      <c r="G81" s="400"/>
      <c r="H81" s="2"/>
    </row>
    <row r="82" spans="1:8" ht="15.75" thickBot="1" x14ac:dyDescent="0.3">
      <c r="A82" s="400"/>
      <c r="B82" s="683"/>
      <c r="C82" s="400"/>
      <c r="D82" s="400"/>
      <c r="E82" s="400"/>
      <c r="F82" s="400"/>
      <c r="G82" s="400"/>
      <c r="H82" s="2"/>
    </row>
    <row r="83" spans="1:8" x14ac:dyDescent="0.25">
      <c r="A83" s="400"/>
      <c r="B83" s="400"/>
      <c r="C83" s="400"/>
      <c r="D83" s="400"/>
      <c r="E83" s="400"/>
      <c r="F83" s="400"/>
      <c r="G83" s="400"/>
      <c r="H83" s="2"/>
    </row>
    <row r="84" spans="1:8" ht="18.75" x14ac:dyDescent="0.3">
      <c r="A84" s="1056" t="s">
        <v>472</v>
      </c>
      <c r="B84" s="1056"/>
      <c r="C84" s="1056"/>
      <c r="D84" s="1056"/>
      <c r="E84" s="1056"/>
      <c r="F84" s="1056"/>
      <c r="G84" s="1056"/>
      <c r="H84" s="2"/>
    </row>
    <row r="85" spans="1:8" x14ac:dyDescent="0.25">
      <c r="A85" s="401" t="s">
        <v>821</v>
      </c>
      <c r="B85" s="401"/>
      <c r="C85" s="401"/>
      <c r="D85" s="401"/>
      <c r="E85" s="401"/>
      <c r="F85" s="401"/>
      <c r="G85" s="401"/>
      <c r="H85" s="2"/>
    </row>
    <row r="86" spans="1:8" ht="15" customHeight="1" thickBot="1" x14ac:dyDescent="0.3">
      <c r="A86" s="485"/>
      <c r="B86" s="401"/>
      <c r="C86" s="401"/>
      <c r="D86" s="401"/>
      <c r="E86" s="401"/>
      <c r="F86" s="401"/>
      <c r="G86" s="401"/>
      <c r="H86" s="2"/>
    </row>
    <row r="87" spans="1:8" ht="15.75" thickBot="1" x14ac:dyDescent="0.3">
      <c r="A87" s="401"/>
      <c r="B87" s="438"/>
      <c r="C87" s="464"/>
      <c r="D87" s="401"/>
      <c r="E87" s="401"/>
      <c r="F87" s="401"/>
      <c r="G87" s="401"/>
      <c r="H87" s="2"/>
    </row>
    <row r="88" spans="1:8" x14ac:dyDescent="0.25">
      <c r="A88" s="400"/>
      <c r="B88" s="400"/>
      <c r="C88" s="400"/>
      <c r="D88" s="400"/>
      <c r="E88" s="400"/>
      <c r="F88" s="400"/>
      <c r="G88" s="400"/>
      <c r="H88" s="2"/>
    </row>
    <row r="89" spans="1:8" ht="18.75" x14ac:dyDescent="0.3">
      <c r="A89" s="1056" t="s">
        <v>473</v>
      </c>
      <c r="B89" s="1056"/>
      <c r="C89" s="1056"/>
      <c r="D89" s="1056"/>
      <c r="E89" s="1056"/>
      <c r="F89" s="1056"/>
      <c r="G89" s="1056"/>
      <c r="H89" s="2"/>
    </row>
    <row r="90" spans="1:8" x14ac:dyDescent="0.25">
      <c r="A90" s="401" t="s">
        <v>822</v>
      </c>
      <c r="B90" s="401"/>
      <c r="C90" s="401"/>
      <c r="D90" s="401"/>
      <c r="E90" s="401"/>
      <c r="F90" s="401"/>
      <c r="G90" s="401"/>
      <c r="H90" s="2"/>
    </row>
    <row r="91" spans="1:8" ht="15" customHeight="1" thickBot="1" x14ac:dyDescent="0.3">
      <c r="A91" s="485"/>
      <c r="B91" s="401"/>
      <c r="C91" s="401"/>
      <c r="D91" s="401"/>
      <c r="E91" s="401"/>
      <c r="F91" s="401"/>
      <c r="G91" s="401"/>
      <c r="H91" s="2"/>
    </row>
    <row r="92" spans="1:8" ht="15.75" thickBot="1" x14ac:dyDescent="0.3">
      <c r="A92" s="401"/>
      <c r="B92" s="438"/>
      <c r="C92" s="464"/>
      <c r="D92" s="401"/>
      <c r="E92" s="401"/>
      <c r="F92" s="401"/>
      <c r="G92" s="401"/>
      <c r="H92" s="2"/>
    </row>
    <row r="93" spans="1:8" x14ac:dyDescent="0.25">
      <c r="A93" s="401"/>
      <c r="B93" s="464"/>
      <c r="C93" s="401"/>
      <c r="D93" s="401"/>
      <c r="E93" s="401"/>
      <c r="F93" s="401"/>
      <c r="G93" s="2"/>
      <c r="H93" s="2"/>
    </row>
    <row r="94" spans="1:8" x14ac:dyDescent="0.25">
      <c r="A94" s="401" t="s">
        <v>1039</v>
      </c>
      <c r="B94" s="464"/>
      <c r="C94" s="401"/>
      <c r="D94" s="401"/>
      <c r="E94" s="401"/>
      <c r="F94" s="400"/>
      <c r="G94" s="2"/>
      <c r="H94" s="2"/>
    </row>
    <row r="95" spans="1:8" ht="15" customHeight="1" thickBot="1" x14ac:dyDescent="0.3">
      <c r="A95" s="401"/>
      <c r="B95" s="464"/>
      <c r="C95" s="401"/>
      <c r="D95" s="401"/>
      <c r="E95" s="464"/>
      <c r="F95" s="400"/>
      <c r="G95" s="2"/>
      <c r="H95" s="2"/>
    </row>
    <row r="96" spans="1:8" ht="15.75" thickBot="1" x14ac:dyDescent="0.3">
      <c r="A96" s="401"/>
      <c r="B96" s="438"/>
      <c r="C96" s="401"/>
      <c r="D96" s="401"/>
      <c r="E96" s="401"/>
      <c r="F96" s="400"/>
      <c r="G96" s="2"/>
      <c r="H96" s="2"/>
    </row>
    <row r="97" spans="1:8" ht="15" customHeight="1" x14ac:dyDescent="0.25">
      <c r="A97" s="485"/>
      <c r="B97" s="401"/>
      <c r="C97" s="401"/>
      <c r="D97" s="401"/>
      <c r="E97" s="401"/>
      <c r="F97" s="401"/>
      <c r="G97" s="401"/>
      <c r="H97" s="2"/>
    </row>
    <row r="98" spans="1:8" x14ac:dyDescent="0.25">
      <c r="A98" s="401" t="s">
        <v>1040</v>
      </c>
      <c r="B98" s="464"/>
      <c r="C98" s="401"/>
      <c r="D98" s="401"/>
      <c r="E98" s="401"/>
      <c r="F98" s="401"/>
      <c r="G98" s="2"/>
      <c r="H98" s="2"/>
    </row>
    <row r="99" spans="1:8" ht="15.75" thickBot="1" x14ac:dyDescent="0.3">
      <c r="A99" s="401"/>
      <c r="B99" s="464"/>
      <c r="C99" s="401"/>
      <c r="D99" s="401"/>
      <c r="E99" s="401"/>
      <c r="F99" s="401"/>
      <c r="G99" s="2"/>
      <c r="H99" s="2"/>
    </row>
    <row r="100" spans="1:8" ht="15.75" thickBot="1" x14ac:dyDescent="0.3">
      <c r="A100" s="401"/>
      <c r="B100" s="438"/>
      <c r="C100" s="401"/>
      <c r="D100" s="401"/>
      <c r="E100" s="401"/>
      <c r="F100" s="401"/>
      <c r="G100" s="2"/>
      <c r="H100" s="2"/>
    </row>
    <row r="101" spans="1:8" x14ac:dyDescent="0.25">
      <c r="A101" s="401"/>
      <c r="B101" s="401"/>
      <c r="C101" s="401"/>
      <c r="D101" s="401"/>
      <c r="E101" s="401"/>
      <c r="F101" s="2"/>
      <c r="G101" s="2"/>
      <c r="H101" s="2"/>
    </row>
    <row r="102" spans="1:8" x14ac:dyDescent="0.25">
      <c r="A102" s="401" t="s">
        <v>1041</v>
      </c>
      <c r="B102" s="401"/>
      <c r="C102" s="401"/>
      <c r="D102" s="401"/>
      <c r="E102" s="401"/>
      <c r="F102" s="2"/>
      <c r="G102" s="2"/>
      <c r="H102" s="2"/>
    </row>
    <row r="103" spans="1:8" ht="15.75" thickBot="1" x14ac:dyDescent="0.3">
      <c r="A103" s="401"/>
      <c r="B103" s="401"/>
      <c r="C103" s="401"/>
      <c r="D103" s="401"/>
      <c r="E103" s="401"/>
      <c r="F103" s="2"/>
      <c r="G103" s="2"/>
      <c r="H103" s="2"/>
    </row>
    <row r="104" spans="1:8" ht="15.75" thickBot="1" x14ac:dyDescent="0.3">
      <c r="A104" s="401"/>
      <c r="B104" s="683"/>
      <c r="C104" s="401"/>
      <c r="D104" s="401"/>
      <c r="E104" s="401"/>
      <c r="F104" s="2"/>
      <c r="G104" s="2"/>
      <c r="H104" s="2"/>
    </row>
    <row r="105" spans="1:8" x14ac:dyDescent="0.25">
      <c r="A105" s="400"/>
      <c r="B105" s="400"/>
      <c r="C105" s="400"/>
      <c r="D105" s="400"/>
      <c r="E105" s="400"/>
      <c r="F105" s="400"/>
      <c r="G105" s="2"/>
      <c r="H105" s="2"/>
    </row>
    <row r="106" spans="1:8" ht="18.75" x14ac:dyDescent="0.3">
      <c r="A106" s="1056" t="s">
        <v>173</v>
      </c>
      <c r="B106" s="1056"/>
      <c r="C106" s="1056"/>
      <c r="D106" s="1056"/>
      <c r="E106" s="1056"/>
      <c r="F106" s="1056"/>
      <c r="G106" s="1056"/>
      <c r="H106" s="2"/>
    </row>
    <row r="107" spans="1:8" x14ac:dyDescent="0.25">
      <c r="A107" s="401" t="s">
        <v>804</v>
      </c>
      <c r="B107" s="401"/>
      <c r="C107" s="401"/>
      <c r="D107" s="401"/>
      <c r="E107" s="401"/>
      <c r="F107" s="401"/>
      <c r="G107" s="401"/>
      <c r="H107" s="2"/>
    </row>
    <row r="108" spans="1:8" ht="15.75" thickBot="1" x14ac:dyDescent="0.3">
      <c r="A108" s="400"/>
      <c r="B108" s="400"/>
      <c r="C108" s="400"/>
      <c r="D108" s="400"/>
      <c r="E108" s="400"/>
      <c r="F108" s="400"/>
      <c r="G108" s="400"/>
      <c r="H108" s="2"/>
    </row>
    <row r="109" spans="1:8" x14ac:dyDescent="0.25">
      <c r="A109" s="402" t="s">
        <v>465</v>
      </c>
      <c r="B109" s="1198"/>
      <c r="C109" s="1199"/>
      <c r="D109" s="1200"/>
      <c r="E109" s="400"/>
      <c r="F109" s="400"/>
      <c r="G109" s="400"/>
      <c r="H109" s="2"/>
    </row>
    <row r="110" spans="1:8" x14ac:dyDescent="0.25">
      <c r="A110" s="403" t="s">
        <v>5</v>
      </c>
      <c r="B110" s="1201"/>
      <c r="C110" s="1202"/>
      <c r="D110" s="1203"/>
      <c r="E110" s="400"/>
      <c r="F110" s="400"/>
      <c r="G110" s="400"/>
      <c r="H110" s="2"/>
    </row>
    <row r="111" spans="1:8" ht="15.75" thickBot="1" x14ac:dyDescent="0.3">
      <c r="A111" s="404" t="s">
        <v>6</v>
      </c>
      <c r="B111" s="1204"/>
      <c r="C111" s="1205"/>
      <c r="D111" s="1206"/>
      <c r="E111" s="400"/>
      <c r="F111" s="400"/>
      <c r="G111" s="400"/>
      <c r="H111" s="2"/>
    </row>
    <row r="112" spans="1:8" x14ac:dyDescent="0.25">
      <c r="A112" s="400"/>
      <c r="B112" s="400"/>
      <c r="C112" s="400"/>
      <c r="D112" s="400"/>
      <c r="E112" s="400"/>
      <c r="F112" s="400"/>
      <c r="G112" s="400"/>
      <c r="H112" s="2"/>
    </row>
    <row r="113" spans="1:8" ht="18.75" x14ac:dyDescent="0.3">
      <c r="A113" s="1056" t="s">
        <v>425</v>
      </c>
      <c r="B113" s="1056"/>
      <c r="C113" s="1056"/>
      <c r="D113" s="1056"/>
      <c r="E113" s="1056"/>
      <c r="F113" s="1056"/>
      <c r="G113" s="1056"/>
      <c r="H113" s="2"/>
    </row>
    <row r="114" spans="1:8" x14ac:dyDescent="0.25">
      <c r="A114" s="401" t="s">
        <v>838</v>
      </c>
      <c r="B114" s="401"/>
      <c r="C114" s="401"/>
      <c r="D114" s="401"/>
      <c r="E114" s="401"/>
      <c r="F114" s="401"/>
      <c r="G114" s="401"/>
      <c r="H114" s="2"/>
    </row>
    <row r="115" spans="1:8" ht="15.75" thickBot="1" x14ac:dyDescent="0.3">
      <c r="A115" s="400"/>
      <c r="B115" s="400"/>
      <c r="C115" s="400"/>
      <c r="D115" s="400"/>
      <c r="E115" s="400"/>
      <c r="F115" s="400"/>
      <c r="G115" s="400"/>
      <c r="H115" s="2"/>
    </row>
    <row r="116" spans="1:8" x14ac:dyDescent="0.25">
      <c r="A116" s="402" t="s">
        <v>426</v>
      </c>
      <c r="B116" s="1198"/>
      <c r="C116" s="1199"/>
      <c r="D116" s="1200"/>
      <c r="E116" s="400"/>
      <c r="F116" s="400"/>
      <c r="G116" s="400"/>
      <c r="H116" s="2"/>
    </row>
    <row r="117" spans="1:8" x14ac:dyDescent="0.25">
      <c r="A117" s="403" t="s">
        <v>427</v>
      </c>
      <c r="B117" s="1201"/>
      <c r="C117" s="1202"/>
      <c r="D117" s="1203"/>
      <c r="E117" s="400"/>
      <c r="F117" s="400"/>
      <c r="G117" s="400"/>
      <c r="H117" s="2"/>
    </row>
    <row r="118" spans="1:8" ht="15.75" thickBot="1" x14ac:dyDescent="0.3">
      <c r="A118" s="404" t="s">
        <v>428</v>
      </c>
      <c r="B118" s="1204"/>
      <c r="C118" s="1205"/>
      <c r="D118" s="1206"/>
      <c r="E118" s="400"/>
      <c r="F118" s="400"/>
      <c r="G118" s="400"/>
      <c r="H118" s="2"/>
    </row>
    <row r="119" spans="1:8" s="435" customFormat="1" x14ac:dyDescent="0.25">
      <c r="A119" s="400"/>
      <c r="B119" s="400"/>
      <c r="C119" s="400"/>
      <c r="D119" s="400"/>
      <c r="E119" s="400"/>
      <c r="F119" s="400"/>
      <c r="G119" s="400"/>
      <c r="H119" s="2"/>
    </row>
    <row r="120" spans="1:8" s="435" customFormat="1" ht="18.75" customHeight="1" x14ac:dyDescent="0.3">
      <c r="A120" s="1056" t="s">
        <v>437</v>
      </c>
      <c r="B120" s="1056"/>
      <c r="C120" s="1056"/>
      <c r="D120" s="1056"/>
      <c r="E120" s="1056"/>
      <c r="F120" s="1056"/>
      <c r="G120" s="1056"/>
      <c r="H120" s="2"/>
    </row>
    <row r="121" spans="1:8" s="436" customFormat="1" x14ac:dyDescent="0.25">
      <c r="A121" s="401" t="s">
        <v>995</v>
      </c>
      <c r="B121" s="401"/>
      <c r="C121" s="401"/>
      <c r="D121" s="401"/>
      <c r="E121" s="401"/>
      <c r="F121" s="401"/>
      <c r="G121" s="401"/>
      <c r="H121" s="2"/>
    </row>
    <row r="122" spans="1:8" s="436" customFormat="1" ht="15.75" thickBot="1" x14ac:dyDescent="0.3">
      <c r="A122" s="400"/>
      <c r="B122" s="400"/>
      <c r="C122" s="400"/>
      <c r="D122" s="400"/>
      <c r="E122" s="400"/>
      <c r="F122" s="400"/>
      <c r="G122" s="400"/>
      <c r="H122" s="2"/>
    </row>
    <row r="123" spans="1:8" s="436" customFormat="1" x14ac:dyDescent="0.25">
      <c r="A123" s="402" t="s">
        <v>443</v>
      </c>
      <c r="B123" s="1198"/>
      <c r="C123" s="1199"/>
      <c r="D123" s="1200"/>
      <c r="E123" s="400"/>
      <c r="F123" s="400"/>
      <c r="G123" s="400"/>
      <c r="H123" s="2"/>
    </row>
    <row r="124" spans="1:8" s="435" customFormat="1" x14ac:dyDescent="0.25">
      <c r="A124" s="403" t="s">
        <v>719</v>
      </c>
      <c r="B124" s="1201"/>
      <c r="C124" s="1202"/>
      <c r="D124" s="1203"/>
      <c r="E124" s="400"/>
      <c r="F124" s="400"/>
      <c r="G124" s="400"/>
      <c r="H124" s="2"/>
    </row>
    <row r="125" spans="1:8" ht="15.75" thickBot="1" x14ac:dyDescent="0.3">
      <c r="A125" s="404" t="s">
        <v>442</v>
      </c>
      <c r="B125" s="1212"/>
      <c r="C125" s="1213"/>
      <c r="D125" s="1214"/>
      <c r="E125" s="400"/>
      <c r="F125" s="400"/>
      <c r="G125" s="400"/>
      <c r="H125" s="2"/>
    </row>
    <row r="126" spans="1:8" x14ac:dyDescent="0.25">
      <c r="A126" s="400"/>
      <c r="B126" s="400"/>
      <c r="C126" s="400"/>
      <c r="D126" s="400"/>
      <c r="E126" s="400"/>
      <c r="F126" s="400"/>
      <c r="G126" s="400"/>
      <c r="H126" s="2"/>
    </row>
    <row r="127" spans="1:8" ht="18.75" hidden="1" x14ac:dyDescent="0.3">
      <c r="A127" s="1056" t="s">
        <v>444</v>
      </c>
      <c r="B127" s="400"/>
      <c r="C127" s="400"/>
      <c r="D127" s="400"/>
      <c r="E127" s="400"/>
      <c r="F127" s="400"/>
      <c r="G127" s="400"/>
      <c r="H127" s="400"/>
    </row>
    <row r="128" spans="1:8" hidden="1" x14ac:dyDescent="0.25">
      <c r="A128" s="1215" t="s">
        <v>832</v>
      </c>
      <c r="B128" s="1215"/>
      <c r="C128" s="1215"/>
      <c r="D128" s="1215"/>
      <c r="E128" s="1215"/>
      <c r="F128" s="1215"/>
      <c r="G128" s="1215"/>
      <c r="H128" s="1215"/>
    </row>
    <row r="129" spans="1:8" ht="15.75" hidden="1" thickBot="1" x14ac:dyDescent="0.3">
      <c r="A129" s="1057"/>
      <c r="B129" s="1057"/>
      <c r="C129" s="1057"/>
      <c r="D129" s="1057"/>
      <c r="E129" s="1057"/>
      <c r="F129" s="1057"/>
      <c r="G129" s="1057"/>
      <c r="H129" s="1057"/>
    </row>
    <row r="130" spans="1:8" ht="30" hidden="1" customHeight="1" thickBot="1" x14ac:dyDescent="0.3">
      <c r="A130" s="437"/>
      <c r="B130" s="932"/>
      <c r="C130" s="401"/>
      <c r="D130" s="401"/>
      <c r="E130" s="401"/>
      <c r="F130" s="401"/>
      <c r="G130" s="401"/>
      <c r="H130" s="401"/>
    </row>
    <row r="131" spans="1:8" hidden="1" x14ac:dyDescent="0.25">
      <c r="A131" s="1191" t="s">
        <v>1025</v>
      </c>
      <c r="B131" s="1191"/>
      <c r="C131" s="1191"/>
      <c r="D131" s="1191"/>
      <c r="E131" s="1191"/>
      <c r="F131" s="1191"/>
      <c r="G131" s="1191"/>
      <c r="H131" s="401"/>
    </row>
    <row r="132" spans="1:8" ht="15.75" hidden="1" thickBot="1" x14ac:dyDescent="0.3">
      <c r="A132" s="1058"/>
      <c r="B132" s="1058"/>
      <c r="C132" s="1058"/>
      <c r="D132" s="1058"/>
      <c r="E132" s="1058"/>
      <c r="F132" s="1058"/>
      <c r="G132" s="1058"/>
      <c r="H132" s="401"/>
    </row>
    <row r="133" spans="1:8" ht="15.75" hidden="1" thickBot="1" x14ac:dyDescent="0.3">
      <c r="A133" s="401"/>
      <c r="B133" s="933"/>
      <c r="C133" s="401"/>
      <c r="D133" s="401"/>
      <c r="E133" s="401"/>
      <c r="F133" s="401"/>
      <c r="G133" s="401"/>
      <c r="H133" s="401"/>
    </row>
    <row r="134" spans="1:8" hidden="1" x14ac:dyDescent="0.25">
      <c r="A134" s="400"/>
      <c r="B134" s="400"/>
      <c r="C134" s="400"/>
      <c r="D134" s="400"/>
      <c r="E134" s="400"/>
      <c r="F134" s="400"/>
      <c r="G134" s="400"/>
      <c r="H134" s="400"/>
    </row>
    <row r="135" spans="1:8" ht="18.75" x14ac:dyDescent="0.3">
      <c r="A135" s="1056" t="s">
        <v>429</v>
      </c>
      <c r="B135" s="1056"/>
      <c r="C135" s="1056"/>
      <c r="D135" s="1056"/>
      <c r="E135" s="1056"/>
      <c r="F135" s="1056"/>
      <c r="G135" s="1056"/>
      <c r="H135" s="2"/>
    </row>
    <row r="136" spans="1:8" x14ac:dyDescent="0.25">
      <c r="A136" s="401" t="s">
        <v>823</v>
      </c>
      <c r="B136" s="400"/>
      <c r="C136" s="400"/>
      <c r="D136" s="400"/>
      <c r="E136" s="400"/>
      <c r="F136" s="400"/>
      <c r="G136" s="400"/>
      <c r="H136" s="2"/>
    </row>
    <row r="137" spans="1:8" ht="15.75" thickBot="1" x14ac:dyDescent="0.3">
      <c r="A137" s="858" t="s">
        <v>824</v>
      </c>
      <c r="B137" s="400"/>
      <c r="C137" s="400"/>
      <c r="D137" s="400"/>
      <c r="E137" s="400"/>
      <c r="F137" s="400"/>
      <c r="G137" s="400"/>
      <c r="H137" s="2"/>
    </row>
    <row r="138" spans="1:8" x14ac:dyDescent="0.25">
      <c r="A138" s="405"/>
      <c r="B138" s="1192" t="s">
        <v>28</v>
      </c>
      <c r="C138" s="1193"/>
      <c r="D138" s="1194"/>
      <c r="E138" s="1195" t="s">
        <v>27</v>
      </c>
      <c r="F138" s="1196"/>
      <c r="G138" s="1197"/>
      <c r="H138" s="2"/>
    </row>
    <row r="139" spans="1:8" x14ac:dyDescent="0.25">
      <c r="A139" s="406"/>
      <c r="B139" s="580" t="s">
        <v>210</v>
      </c>
      <c r="C139" s="581" t="s">
        <v>417</v>
      </c>
      <c r="D139" s="582" t="s">
        <v>330</v>
      </c>
      <c r="E139" s="630" t="s">
        <v>210</v>
      </c>
      <c r="F139" s="631" t="s">
        <v>417</v>
      </c>
      <c r="G139" s="632" t="s">
        <v>330</v>
      </c>
      <c r="H139" s="2"/>
    </row>
    <row r="140" spans="1:8" x14ac:dyDescent="0.25">
      <c r="A140" s="406"/>
      <c r="B140" s="407" t="s">
        <v>172</v>
      </c>
      <c r="C140" s="408" t="s">
        <v>172</v>
      </c>
      <c r="D140" s="409" t="s">
        <v>172</v>
      </c>
      <c r="E140" s="410" t="s">
        <v>172</v>
      </c>
      <c r="F140" s="408" t="s">
        <v>172</v>
      </c>
      <c r="G140" s="409" t="s">
        <v>172</v>
      </c>
      <c r="H140" s="2"/>
    </row>
    <row r="141" spans="1:8" ht="15.75" thickBot="1" x14ac:dyDescent="0.3">
      <c r="A141" s="411"/>
      <c r="B141" s="428"/>
      <c r="C141" s="429"/>
      <c r="D141" s="430"/>
      <c r="E141" s="431"/>
      <c r="F141" s="429"/>
      <c r="G141" s="430"/>
      <c r="H141" s="2"/>
    </row>
    <row r="142" spans="1:8" x14ac:dyDescent="0.25">
      <c r="A142" s="400"/>
      <c r="B142" s="400"/>
      <c r="C142" s="400"/>
      <c r="D142" s="400"/>
      <c r="E142" s="400"/>
      <c r="F142" s="400"/>
      <c r="G142" s="400"/>
      <c r="H142" s="2"/>
    </row>
    <row r="143" spans="1:8" ht="18.75" hidden="1" x14ac:dyDescent="0.3">
      <c r="A143" s="1056" t="s">
        <v>430</v>
      </c>
      <c r="B143" s="1056"/>
      <c r="C143" s="1056"/>
      <c r="D143" s="1056"/>
      <c r="E143" s="1056"/>
      <c r="F143" s="1056"/>
      <c r="G143" s="1056"/>
      <c r="H143" s="2"/>
    </row>
    <row r="144" spans="1:8" hidden="1" x14ac:dyDescent="0.25">
      <c r="A144" s="485" t="s">
        <v>862</v>
      </c>
      <c r="B144" s="400"/>
      <c r="C144" s="400"/>
      <c r="D144" s="400"/>
      <c r="E144" s="400"/>
      <c r="F144" s="400"/>
      <c r="G144" s="400"/>
      <c r="H144" s="2"/>
    </row>
    <row r="145" spans="1:8" ht="15.75" hidden="1" thickBot="1" x14ac:dyDescent="0.3">
      <c r="A145" s="400"/>
      <c r="B145" s="400"/>
      <c r="C145" s="400"/>
      <c r="D145" s="400"/>
      <c r="E145" s="400"/>
      <c r="F145" s="400"/>
      <c r="G145" s="400"/>
      <c r="H145" s="2"/>
    </row>
    <row r="146" spans="1:8" hidden="1" x14ac:dyDescent="0.25">
      <c r="A146" s="405"/>
      <c r="B146" s="1192" t="s">
        <v>28</v>
      </c>
      <c r="C146" s="1193"/>
      <c r="D146" s="1194"/>
      <c r="E146" s="1195" t="s">
        <v>27</v>
      </c>
      <c r="F146" s="1196"/>
      <c r="G146" s="1197"/>
      <c r="H146" s="2"/>
    </row>
    <row r="147" spans="1:8" ht="30" hidden="1" x14ac:dyDescent="0.25">
      <c r="A147" s="406"/>
      <c r="B147" s="580" t="s">
        <v>212</v>
      </c>
      <c r="C147" s="581" t="s">
        <v>211</v>
      </c>
      <c r="D147" s="582" t="s">
        <v>210</v>
      </c>
      <c r="E147" s="630" t="s">
        <v>212</v>
      </c>
      <c r="F147" s="631" t="s">
        <v>211</v>
      </c>
      <c r="G147" s="632" t="s">
        <v>210</v>
      </c>
      <c r="H147" s="2"/>
    </row>
    <row r="148" spans="1:8" ht="15.75" hidden="1" thickBot="1" x14ac:dyDescent="0.3">
      <c r="A148" s="411"/>
      <c r="B148" s="412" t="s">
        <v>172</v>
      </c>
      <c r="C148" s="413" t="s">
        <v>172</v>
      </c>
      <c r="D148" s="414" t="s">
        <v>172</v>
      </c>
      <c r="E148" s="415" t="s">
        <v>172</v>
      </c>
      <c r="F148" s="413" t="s">
        <v>172</v>
      </c>
      <c r="G148" s="414" t="s">
        <v>172</v>
      </c>
      <c r="H148" s="2"/>
    </row>
    <row r="149" spans="1:8" hidden="1" x14ac:dyDescent="0.25">
      <c r="A149" s="416" t="s">
        <v>248</v>
      </c>
      <c r="B149" s="923"/>
      <c r="C149" s="924"/>
      <c r="D149" s="925"/>
      <c r="E149" s="923"/>
      <c r="F149" s="924"/>
      <c r="G149" s="925"/>
      <c r="H149" s="2"/>
    </row>
    <row r="150" spans="1:8" hidden="1" x14ac:dyDescent="0.25">
      <c r="A150" s="417" t="s">
        <v>249</v>
      </c>
      <c r="B150" s="926"/>
      <c r="C150" s="927"/>
      <c r="D150" s="928"/>
      <c r="E150" s="926"/>
      <c r="F150" s="927"/>
      <c r="G150" s="928"/>
      <c r="H150" s="2"/>
    </row>
    <row r="151" spans="1:8" hidden="1" x14ac:dyDescent="0.25">
      <c r="A151" s="417" t="s">
        <v>250</v>
      </c>
      <c r="B151" s="926"/>
      <c r="C151" s="927"/>
      <c r="D151" s="928"/>
      <c r="E151" s="926"/>
      <c r="F151" s="927"/>
      <c r="G151" s="928"/>
      <c r="H151" s="2"/>
    </row>
    <row r="152" spans="1:8" hidden="1" x14ac:dyDescent="0.25">
      <c r="A152" s="417" t="s">
        <v>251</v>
      </c>
      <c r="B152" s="926"/>
      <c r="C152" s="927"/>
      <c r="D152" s="928"/>
      <c r="E152" s="926"/>
      <c r="F152" s="927"/>
      <c r="G152" s="928"/>
      <c r="H152" s="2"/>
    </row>
    <row r="153" spans="1:8" hidden="1" x14ac:dyDescent="0.25">
      <c r="A153" s="417" t="s">
        <v>252</v>
      </c>
      <c r="B153" s="926"/>
      <c r="C153" s="927"/>
      <c r="D153" s="928"/>
      <c r="E153" s="926"/>
      <c r="F153" s="927"/>
      <c r="G153" s="928"/>
      <c r="H153" s="2"/>
    </row>
    <row r="154" spans="1:8" hidden="1" x14ac:dyDescent="0.25">
      <c r="A154" s="417" t="s">
        <v>253</v>
      </c>
      <c r="B154" s="926"/>
      <c r="C154" s="927"/>
      <c r="D154" s="928"/>
      <c r="E154" s="926"/>
      <c r="F154" s="927"/>
      <c r="G154" s="928"/>
      <c r="H154" s="2"/>
    </row>
    <row r="155" spans="1:8" hidden="1" x14ac:dyDescent="0.25">
      <c r="A155" s="417" t="s">
        <v>254</v>
      </c>
      <c r="B155" s="926"/>
      <c r="C155" s="927"/>
      <c r="D155" s="928"/>
      <c r="E155" s="926"/>
      <c r="F155" s="927"/>
      <c r="G155" s="928"/>
      <c r="H155" s="2"/>
    </row>
    <row r="156" spans="1:8" hidden="1" x14ac:dyDescent="0.25">
      <c r="A156" s="417" t="s">
        <v>255</v>
      </c>
      <c r="B156" s="926"/>
      <c r="C156" s="927"/>
      <c r="D156" s="928"/>
      <c r="E156" s="926"/>
      <c r="F156" s="927"/>
      <c r="G156" s="928"/>
      <c r="H156" s="2"/>
    </row>
    <row r="157" spans="1:8" hidden="1" x14ac:dyDescent="0.25">
      <c r="A157" s="417" t="s">
        <v>256</v>
      </c>
      <c r="B157" s="926"/>
      <c r="C157" s="927"/>
      <c r="D157" s="928"/>
      <c r="E157" s="926"/>
      <c r="F157" s="927"/>
      <c r="G157" s="928"/>
      <c r="H157" s="2"/>
    </row>
    <row r="158" spans="1:8" hidden="1" x14ac:dyDescent="0.25">
      <c r="A158" s="417" t="s">
        <v>257</v>
      </c>
      <c r="B158" s="926"/>
      <c r="C158" s="927"/>
      <c r="D158" s="928"/>
      <c r="E158" s="926"/>
      <c r="F158" s="927"/>
      <c r="G158" s="928"/>
      <c r="H158" s="2"/>
    </row>
    <row r="159" spans="1:8" hidden="1" x14ac:dyDescent="0.25">
      <c r="A159" s="417" t="s">
        <v>258</v>
      </c>
      <c r="B159" s="926"/>
      <c r="C159" s="927"/>
      <c r="D159" s="928"/>
      <c r="E159" s="926"/>
      <c r="F159" s="927"/>
      <c r="G159" s="928"/>
      <c r="H159" s="2"/>
    </row>
    <row r="160" spans="1:8" hidden="1" x14ac:dyDescent="0.25">
      <c r="A160" s="417" t="s">
        <v>259</v>
      </c>
      <c r="B160" s="926"/>
      <c r="C160" s="927"/>
      <c r="D160" s="928"/>
      <c r="E160" s="926"/>
      <c r="F160" s="927"/>
      <c r="G160" s="928"/>
      <c r="H160" s="2"/>
    </row>
    <row r="161" spans="1:8" hidden="1" x14ac:dyDescent="0.25">
      <c r="A161" s="417" t="s">
        <v>260</v>
      </c>
      <c r="B161" s="926"/>
      <c r="C161" s="927"/>
      <c r="D161" s="928"/>
      <c r="E161" s="926"/>
      <c r="F161" s="927"/>
      <c r="G161" s="928"/>
      <c r="H161" s="2"/>
    </row>
    <row r="162" spans="1:8" hidden="1" x14ac:dyDescent="0.25">
      <c r="A162" s="417" t="s">
        <v>261</v>
      </c>
      <c r="B162" s="926"/>
      <c r="C162" s="927"/>
      <c r="D162" s="928"/>
      <c r="E162" s="926"/>
      <c r="F162" s="927"/>
      <c r="G162" s="928"/>
      <c r="H162" s="2"/>
    </row>
    <row r="163" spans="1:8" ht="15.75" hidden="1" thickBot="1" x14ac:dyDescent="0.3">
      <c r="A163" s="418" t="s">
        <v>262</v>
      </c>
      <c r="B163" s="929"/>
      <c r="C163" s="930"/>
      <c r="D163" s="931"/>
      <c r="E163" s="929"/>
      <c r="F163" s="930"/>
      <c r="G163" s="931"/>
      <c r="H163" s="2"/>
    </row>
  </sheetData>
  <sheetProtection algorithmName="SHA-512" hashValue="ej/+/6gBBfe0HwSzieKLhmDifzy9IWZNWrcvtQ7i8TXETt53GgoemKTPi/zSlKYoUHJVzEa0x8wC3SkEoWUgcw==" saltValue="YMg+ULT4YIO/gnEKptfoig==" spinCount="100000" sheet="1" objects="1" scenarios="1"/>
  <mergeCells count="51">
    <mergeCell ref="B146:D146"/>
    <mergeCell ref="E146:G146"/>
    <mergeCell ref="B118:D118"/>
    <mergeCell ref="B123:D123"/>
    <mergeCell ref="B124:D124"/>
    <mergeCell ref="B125:D125"/>
    <mergeCell ref="A128:H128"/>
    <mergeCell ref="B15:D15"/>
    <mergeCell ref="A131:G131"/>
    <mergeCell ref="B138:D138"/>
    <mergeCell ref="E138:G138"/>
    <mergeCell ref="B109:D109"/>
    <mergeCell ref="B110:D110"/>
    <mergeCell ref="B111:D111"/>
    <mergeCell ref="B116:D116"/>
    <mergeCell ref="B117:D117"/>
    <mergeCell ref="A67:G6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A54:D54"/>
    <mergeCell ref="E54:F54"/>
    <mergeCell ref="E49:F49"/>
    <mergeCell ref="E50:F50"/>
    <mergeCell ref="E51:F51"/>
    <mergeCell ref="E52:F52"/>
    <mergeCell ref="E53:F53"/>
    <mergeCell ref="B49:D49"/>
    <mergeCell ref="B50:D50"/>
    <mergeCell ref="B51:D51"/>
    <mergeCell ref="B52:D52"/>
    <mergeCell ref="B53:D53"/>
  </mergeCells>
  <conditionalFormatting sqref="B133">
    <cfRule type="expression" dxfId="241" priority="23">
      <formula>IF(AND($B$130="Y",ISBLANK($B$133)),TRUE,FALSE)</formula>
    </cfRule>
  </conditionalFormatting>
  <conditionalFormatting sqref="B33">
    <cfRule type="expression" dxfId="240" priority="15">
      <formula>IF(ISBLANK($B$33),TRUE,FALSE)</formula>
    </cfRule>
  </conditionalFormatting>
  <conditionalFormatting sqref="B15:D15">
    <cfRule type="expression" dxfId="239" priority="13">
      <formula>IF(ISBLANK($B$15),TRUE,FALSE)</formula>
    </cfRule>
  </conditionalFormatting>
  <conditionalFormatting sqref="B78">
    <cfRule type="expression" dxfId="238" priority="10">
      <formula>IF(AND($B$74&gt;0,ISBLANK($B$78)),TRUE,FALSE)</formula>
    </cfRule>
  </conditionalFormatting>
  <conditionalFormatting sqref="B82">
    <cfRule type="expression" dxfId="237" priority="9">
      <formula>IF(AND($B$74&gt;0,ISBLANK($B$82)),TRUE,FALSE)</formula>
    </cfRule>
  </conditionalFormatting>
  <conditionalFormatting sqref="B39:D53">
    <cfRule type="expression" dxfId="236" priority="4">
      <formula>AND($A39&lt;&gt;"", ISBLANK($B39))</formula>
    </cfRule>
  </conditionalFormatting>
  <conditionalFormatting sqref="E39:F53">
    <cfRule type="expression" dxfId="235" priority="3">
      <formula>AND($A39&lt;&gt;"", ISBLANK($E39))</formula>
    </cfRule>
  </conditionalFormatting>
  <conditionalFormatting sqref="B104">
    <cfRule type="expression" dxfId="234" priority="2">
      <formula>IF(AND($B$100="Y",ISBLANK($B$104)),TRUE,FALSE)</formula>
    </cfRule>
  </conditionalFormatting>
  <dataValidations count="17">
    <dataValidation type="list" allowBlank="1" showInputMessage="1" showErrorMessage="1" error="Please select Y or N from the drop-down list." sqref="B149:G163 B59 B87 B130 B141:G141 B92 B100 B96:B97" xr:uid="{00000000-0002-0000-0500-000000000000}">
      <formula1>ListYN</formula1>
    </dataValidation>
    <dataValidation type="list" allowBlank="1" sqref="B116:D118" xr:uid="{00000000-0002-0000-0500-000001000000}">
      <formula1>ListBenefitProvider</formula1>
    </dataValidation>
    <dataValidation type="list" allowBlank="1" sqref="B109:D111" xr:uid="{00000000-0002-0000-0500-000002000000}">
      <formula1>ListPayroll</formula1>
    </dataValidation>
    <dataValidation type="list" allowBlank="1" sqref="B123:D125" xr:uid="{00000000-0002-0000-0500-000003000000}">
      <formula1>ListPensionPlan</formula1>
    </dataValidation>
    <dataValidation type="whole" operator="greaterThanOrEqual" allowBlank="1" showInputMessage="1" showErrorMessage="1" error="Please enter a whole number greater than or equal to 0." sqref="B133" xr:uid="{00000000-0002-0000-0500-000004000000}">
      <formula1>0</formula1>
    </dataValidation>
    <dataValidation type="decimal" allowBlank="1" showInputMessage="1" showErrorMessage="1" error="Please enter a percentage between 0.0% and 100.0%." sqref="B64" xr:uid="{00000000-0002-0000-0500-000005000000}">
      <formula1>0</formula1>
      <formula2>1</formula2>
    </dataValidation>
    <dataValidation type="list" allowBlank="1" showInputMessage="1" showErrorMessage="1" error="Please choose an option from the drop-down list." sqref="B15:D15" xr:uid="{00000000-0002-0000-0500-000006000000}">
      <formula1>ListLegalStatus</formula1>
    </dataValidation>
    <dataValidation type="decimal" operator="greaterThanOrEqual" allowBlank="1" showInputMessage="1" showErrorMessage="1" error="Please enter a percentage between 0.0% and 100.0%." sqref="B72:B73 B70 B76" xr:uid="{00000000-0002-0000-0500-000007000000}">
      <formula1>0</formula1>
    </dataValidation>
    <dataValidation type="decimal" operator="greaterThanOrEqual" allowBlank="1" showInputMessage="1" showErrorMessage="1" error="Please enter a dollar amount." sqref="B33" xr:uid="{00000000-0002-0000-0500-000009000000}">
      <formula1>0</formula1>
    </dataValidation>
    <dataValidation type="decimal" operator="greaterThanOrEqual" allowBlank="1" showInputMessage="1" showErrorMessage="1" error="Please enter a whole number greater than 0" sqref="B69" xr:uid="{00000000-0002-0000-0500-00000A000000}">
      <formula1>0</formula1>
    </dataValidation>
    <dataValidation type="decimal" operator="greaterThanOrEqual" allowBlank="1" showInputMessage="1" showErrorMessage="1" error="Please enter a whole number greater than 0." sqref="B74" xr:uid="{00000000-0002-0000-0500-00000B000000}">
      <formula1>0</formula1>
    </dataValidation>
    <dataValidation type="decimal" operator="greaterThanOrEqual" allowBlank="1" showInputMessage="1" showErrorMessage="1" error="Please enter a number greater than 0" sqref="B78" xr:uid="{00000000-0002-0000-0500-00000C000000}">
      <formula1>0</formula1>
    </dataValidation>
    <dataValidation type="decimal" operator="greaterThanOrEqual" allowBlank="1" showInputMessage="1" showErrorMessage="1" error="Please enter a number greater than 0." sqref="B82" xr:uid="{00000000-0002-0000-0500-00000D000000}">
      <formula1>0</formula1>
    </dataValidation>
    <dataValidation type="list" allowBlank="1" showInputMessage="1" showErrorMessage="1" error="Please select a funder from the drop-down menu." sqref="A39:A53" xr:uid="{B7ADE4AD-25EC-4594-AF87-843503060E2B}">
      <formula1>listFunders</formula1>
    </dataValidation>
    <dataValidation type="decimal" operator="greaterThanOrEqual" allowBlank="1" showInputMessage="1" showErrorMessage="1" error="Please enter a dollar value." sqref="E39:E53 F39:F48" xr:uid="{BDAEFBB6-741D-4968-9705-F4A07B54CC73}">
      <formula1>0</formula1>
    </dataValidation>
    <dataValidation type="whole" allowBlank="1" showInputMessage="1" showErrorMessage="1" errorTitle="No Decimal Values" error="Please indicate the whole number of ECEs hired between January 1st - December 31st, 2025" sqref="B104" xr:uid="{A513C742-8E3F-4723-A148-5815B711767E}">
      <formula1>0</formula1>
      <formula2>10000</formula2>
    </dataValidation>
    <dataValidation type="list" allowBlank="1" showInputMessage="1" showErrorMessage="1" error="Please select Y or N from the drop-down menu." sqref="B20:B28" xr:uid="{00000000-0002-0000-0500-000008000000}">
      <formula1>ListYN</formula1>
    </dataValidation>
  </dataValidations>
  <hyperlinks>
    <hyperlink ref="A137" r:id="rId1" display="See perameters here." xr:uid="{4581ED03-6F69-47FD-9183-EE5AD51CC670}"/>
    <hyperlink ref="A128:H128" r:id="rId2" display="When regular employees move directly from another CSSEA-member employer, does your agency recognize her service with her previous employer and hours worked in the same or similar classification, for the purpose of vacation entitlement and to determine the appropriate increment step? (Refer to Memorandum of Agreement (MOA) - Social Services Sector Retention and Portability Clause.)" xr:uid="{B3DE8796-AF03-44E3-85E3-27002DC47086}"/>
    <hyperlink ref="A144" r:id="rId3" display="Does your agency provide to each employee group any of the following superior benefits, as outlined in MOA #2 Re: Superior Benefits and Provisions?" xr:uid="{37737B45-1EE2-4E07-B960-D6C543E1CA03}"/>
    <hyperlink ref="F31" r:id="rId4" display="See parameters here." xr:uid="{6ECC1FA7-A0E6-4024-8FE3-9BBBAD516DE3}"/>
    <hyperlink ref="C57" r:id="rId5" xr:uid="{B3FA226A-C077-4AF7-801A-90C953125420}"/>
  </hyperlinks>
  <pageMargins left="0.7" right="0.7" top="0.75" bottom="0.75" header="0.3" footer="0.3"/>
  <pageSetup orientation="portrait" r:id="rId6"/>
  <drawing r:id="rId7"/>
  <legacyDrawing r:id="rId8"/>
  <extLst>
    <ext xmlns:x14="http://schemas.microsoft.com/office/spreadsheetml/2009/9/main" uri="{78C0D931-6437-407d-A8EE-F0AAD7539E65}">
      <x14:conditionalFormattings>
        <x14:conditionalFormatting xmlns:xm="http://schemas.microsoft.com/office/excel/2006/main">
          <x14:cfRule type="expression" priority="6" id="{495D4DF4-6789-44BC-9708-E1785324B541}">
            <xm:f>IF(AND(Home!$D$30&gt;0,ISBLANK($B$78)),TRUE,FALSE)</xm:f>
            <x14:dxf>
              <fill>
                <patternFill>
                  <bgColor rgb="FFFF0000"/>
                </patternFill>
              </fill>
            </x14:dxf>
          </x14:cfRule>
          <xm:sqref>B78</xm:sqref>
        </x14:conditionalFormatting>
        <x14:conditionalFormatting xmlns:xm="http://schemas.microsoft.com/office/excel/2006/main">
          <x14:cfRule type="expression" priority="5" id="{D1F46D94-BE59-4CBA-8BD4-E5DC9BA1949B}">
            <xm:f>IF(AND(Home!$D$30&gt;0,ISBLANK($B$82)),TRUE,FALSE)</xm:f>
            <x14:dxf>
              <fill>
                <patternFill>
                  <bgColor rgb="FFFF0000"/>
                </patternFill>
              </fill>
            </x14:dxf>
          </x14:cfRule>
          <xm:sqref>B82</xm:sqref>
        </x14:conditionalFormatting>
        <x14:conditionalFormatting xmlns:xm="http://schemas.microsoft.com/office/excel/2006/main">
          <x14:cfRule type="expression" priority="22" id="{DD65CCA3-3DD4-4D7E-BD41-A87078C92A48}">
            <xm:f>IF(AND(Home!$D$31&gt;0,ISBLANK($B$64)),TRUE,FALSE)</xm:f>
            <x14:dxf>
              <fill>
                <patternFill>
                  <bgColor rgb="FFFF0000"/>
                </patternFill>
              </fill>
            </x14:dxf>
          </x14:cfRule>
          <xm:sqref>B64</xm:sqref>
        </x14:conditionalFormatting>
        <x14:conditionalFormatting xmlns:xm="http://schemas.microsoft.com/office/excel/2006/main">
          <x14:cfRule type="expression" priority="17" id="{26B3D1B9-2059-4070-B237-406323D949F6}">
            <xm:f>IF(AND(Home!$D$30&gt;0,ISBLANK($B$69)),TRUE,FALSE)</xm:f>
            <x14:dxf>
              <fill>
                <patternFill>
                  <bgColor rgb="FFFF0000"/>
                </patternFill>
              </fill>
            </x14:dxf>
          </x14:cfRule>
          <xm:sqref>B69</xm:sqref>
        </x14:conditionalFormatting>
        <x14:conditionalFormatting xmlns:xm="http://schemas.microsoft.com/office/excel/2006/main">
          <x14:cfRule type="expression" priority="11" id="{733E3471-D113-443A-9462-4B8BC8D64398}">
            <xm:f>IF(AND('C:\Compensation &amp; Benefits\Sectoral Data Project\2023 Compensation &amp; Employee Turnover Report\reportInstruments\[2023_Non-Union_CETR_WorkingFile-clbcLikert.XLSX]Home'!#REF!&gt;0,ISBLANK($B$71)),TRUE,FALSE)</xm:f>
            <x14:dxf>
              <fill>
                <patternFill>
                  <bgColor rgb="FFFF0000"/>
                </patternFill>
              </fill>
            </x14:dxf>
          </x14:cfRule>
          <xm:sqref>B76</xm:sqref>
        </x14:conditionalFormatting>
        <x14:conditionalFormatting xmlns:xm="http://schemas.microsoft.com/office/excel/2006/main">
          <x14:cfRule type="expression" priority="7" id="{7CBA42B0-9138-4C99-9AEA-A6ED3C9A0510}">
            <xm:f>IF(AND(Home!$D$30&gt;0,ISBLANK($B$74)),TRUE,FALSE)</xm:f>
            <x14:dxf>
              <fill>
                <patternFill>
                  <bgColor rgb="FFFF0000"/>
                </patternFill>
              </fill>
            </x14:dxf>
          </x14:cfRule>
          <xm:sqref>B74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59999389629810485"/>
  </sheetPr>
  <dimension ref="A1:H45"/>
  <sheetViews>
    <sheetView workbookViewId="0">
      <selection activeCell="F4" activeCellId="1" sqref="J9 F4"/>
    </sheetView>
  </sheetViews>
  <sheetFormatPr defaultColWidth="9.140625" defaultRowHeight="15" x14ac:dyDescent="0.25"/>
  <cols>
    <col min="1" max="1" width="45.7109375" style="7" customWidth="1"/>
    <col min="2" max="2" width="17.85546875" style="7" customWidth="1"/>
    <col min="3" max="3" width="28.28515625" style="7" customWidth="1"/>
    <col min="4" max="8" width="15.71093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685" t="s">
        <v>617</v>
      </c>
      <c r="B9" s="685"/>
      <c r="C9" s="685"/>
      <c r="D9" s="685"/>
      <c r="E9" s="685"/>
      <c r="F9" s="685"/>
      <c r="G9" s="685"/>
      <c r="H9" s="2"/>
    </row>
    <row r="10" spans="1:8" ht="18.75" x14ac:dyDescent="0.3">
      <c r="A10" s="685" t="s">
        <v>964</v>
      </c>
      <c r="B10" s="685"/>
      <c r="C10" s="685"/>
      <c r="D10" s="685"/>
      <c r="E10" s="685"/>
      <c r="F10" s="685"/>
      <c r="G10" s="685"/>
      <c r="H10" s="2"/>
    </row>
    <row r="11" spans="1:8" s="435" customFormat="1" x14ac:dyDescent="0.25">
      <c r="A11" s="400"/>
      <c r="B11" s="400"/>
      <c r="C11" s="400"/>
      <c r="D11" s="400"/>
      <c r="E11" s="400"/>
      <c r="F11" s="400"/>
      <c r="G11" s="400"/>
      <c r="H11" s="400"/>
    </row>
    <row r="12" spans="1:8" s="435" customFormat="1" x14ac:dyDescent="0.25">
      <c r="A12" s="682" t="s">
        <v>806</v>
      </c>
      <c r="B12" s="400"/>
      <c r="C12" s="846"/>
      <c r="D12" s="400"/>
      <c r="E12" s="400"/>
      <c r="F12" s="400"/>
      <c r="G12" s="400"/>
      <c r="H12" s="400"/>
    </row>
    <row r="13" spans="1:8" s="435" customFormat="1" x14ac:dyDescent="0.25">
      <c r="A13" s="682"/>
      <c r="B13" s="400"/>
      <c r="C13" s="845"/>
      <c r="D13" s="400"/>
      <c r="E13" s="400"/>
      <c r="F13" s="400"/>
      <c r="G13" s="400"/>
      <c r="H13" s="400"/>
    </row>
    <row r="14" spans="1:8" s="649" customFormat="1" ht="18.75" x14ac:dyDescent="0.3">
      <c r="A14" s="685" t="s">
        <v>600</v>
      </c>
      <c r="B14" s="685"/>
      <c r="C14" s="685"/>
      <c r="D14" s="685"/>
      <c r="E14" s="685"/>
      <c r="F14" s="685"/>
      <c r="G14" s="685"/>
      <c r="H14" s="685"/>
    </row>
    <row r="15" spans="1:8" s="435" customFormat="1" ht="15.75" thickBot="1" x14ac:dyDescent="0.3">
      <c r="A15" s="400"/>
      <c r="B15" s="400"/>
      <c r="C15" s="400"/>
      <c r="D15" s="780"/>
      <c r="E15" s="400"/>
      <c r="F15" s="400"/>
      <c r="G15" s="400"/>
      <c r="H15" s="400"/>
    </row>
    <row r="16" spans="1:8" s="435" customFormat="1" ht="15.75" thickBot="1" x14ac:dyDescent="0.3">
      <c r="A16" s="400" t="s">
        <v>833</v>
      </c>
      <c r="B16" s="400"/>
      <c r="C16" s="438"/>
      <c r="D16" s="400"/>
      <c r="E16" s="400"/>
      <c r="F16" s="400"/>
      <c r="G16" s="400"/>
      <c r="H16" s="400"/>
    </row>
    <row r="17" spans="1:8" s="435" customFormat="1" ht="15.75" thickBot="1" x14ac:dyDescent="0.3">
      <c r="A17" s="400"/>
      <c r="B17" s="400"/>
      <c r="C17" s="400"/>
      <c r="D17" s="400"/>
      <c r="E17" s="400"/>
      <c r="F17" s="400"/>
      <c r="G17" s="400"/>
      <c r="H17" s="400"/>
    </row>
    <row r="18" spans="1:8" s="435" customFormat="1" ht="15.75" thickBot="1" x14ac:dyDescent="0.3">
      <c r="A18" s="400" t="s">
        <v>834</v>
      </c>
      <c r="B18" s="400"/>
      <c r="C18" s="438"/>
      <c r="D18" s="400"/>
      <c r="E18" s="400"/>
      <c r="F18" s="400"/>
      <c r="G18" s="400"/>
      <c r="H18" s="400"/>
    </row>
    <row r="19" spans="1:8" s="435" customFormat="1" ht="15.75" thickBot="1" x14ac:dyDescent="0.3">
      <c r="A19" s="400"/>
      <c r="B19" s="400"/>
      <c r="C19" s="400"/>
      <c r="D19" s="400"/>
      <c r="E19" s="400"/>
      <c r="F19" s="400"/>
      <c r="G19" s="400"/>
      <c r="H19" s="400"/>
    </row>
    <row r="20" spans="1:8" s="435" customFormat="1" ht="15.75" thickBot="1" x14ac:dyDescent="0.3">
      <c r="A20" s="400" t="s">
        <v>813</v>
      </c>
      <c r="B20" s="400"/>
      <c r="C20" s="438"/>
      <c r="D20" s="400"/>
      <c r="E20" s="400"/>
      <c r="F20" s="400"/>
      <c r="G20" s="400"/>
      <c r="H20" s="400"/>
    </row>
    <row r="21" spans="1:8" s="435" customFormat="1" x14ac:dyDescent="0.25">
      <c r="A21" s="400"/>
      <c r="B21" s="400"/>
      <c r="C21" s="400"/>
      <c r="D21" s="400"/>
      <c r="E21" s="400"/>
      <c r="F21" s="400"/>
      <c r="G21" s="400"/>
      <c r="H21" s="400"/>
    </row>
    <row r="22" spans="1:8" s="649" customFormat="1" ht="18.75" x14ac:dyDescent="0.3">
      <c r="A22" s="685" t="s">
        <v>554</v>
      </c>
      <c r="B22" s="685"/>
      <c r="C22" s="685"/>
      <c r="D22" s="685"/>
      <c r="E22" s="685"/>
      <c r="F22" s="685"/>
      <c r="G22" s="685"/>
      <c r="H22" s="685"/>
    </row>
    <row r="23" spans="1:8" s="435" customFormat="1" ht="15.75" thickBot="1" x14ac:dyDescent="0.3">
      <c r="A23" s="400"/>
      <c r="B23" s="400"/>
      <c r="C23" s="400"/>
      <c r="D23" s="400"/>
      <c r="E23" s="400"/>
      <c r="F23" s="400"/>
      <c r="G23" s="400"/>
      <c r="H23" s="400"/>
    </row>
    <row r="24" spans="1:8" s="435" customFormat="1" ht="15.75" thickBot="1" x14ac:dyDescent="0.3">
      <c r="A24" s="400" t="s">
        <v>814</v>
      </c>
      <c r="B24" s="400"/>
      <c r="C24" s="438"/>
      <c r="D24" s="400"/>
      <c r="E24" s="400"/>
      <c r="F24" s="400"/>
      <c r="G24" s="400"/>
      <c r="H24" s="400"/>
    </row>
    <row r="25" spans="1:8" s="435" customFormat="1" ht="15.75" thickBot="1" x14ac:dyDescent="0.3">
      <c r="A25" s="400"/>
      <c r="B25" s="400"/>
      <c r="C25" s="400"/>
      <c r="D25" s="400"/>
      <c r="E25" s="400"/>
      <c r="F25" s="400"/>
      <c r="G25" s="400"/>
      <c r="H25" s="400"/>
    </row>
    <row r="26" spans="1:8" s="435" customFormat="1" ht="15.75" thickBot="1" x14ac:dyDescent="0.3">
      <c r="A26" s="400" t="s">
        <v>815</v>
      </c>
      <c r="B26" s="400"/>
      <c r="C26" s="438"/>
      <c r="D26" s="400"/>
      <c r="E26" s="400"/>
      <c r="F26" s="400"/>
      <c r="G26" s="400"/>
      <c r="H26" s="400"/>
    </row>
    <row r="27" spans="1:8" s="435" customFormat="1" ht="15.75" thickBot="1" x14ac:dyDescent="0.3">
      <c r="A27" s="400"/>
      <c r="B27" s="400"/>
      <c r="C27" s="400"/>
      <c r="D27" s="400"/>
      <c r="E27" s="400"/>
      <c r="F27" s="400"/>
      <c r="G27" s="400"/>
      <c r="H27" s="400"/>
    </row>
    <row r="28" spans="1:8" s="435" customFormat="1" ht="15.75" thickBot="1" x14ac:dyDescent="0.3">
      <c r="A28" s="400" t="s">
        <v>816</v>
      </c>
      <c r="B28" s="400"/>
      <c r="C28" s="438"/>
      <c r="D28" s="400"/>
      <c r="E28" s="400"/>
      <c r="F28" s="400"/>
      <c r="G28" s="400"/>
      <c r="H28" s="400"/>
    </row>
    <row r="29" spans="1:8" s="435" customFormat="1" x14ac:dyDescent="0.25">
      <c r="A29" s="400"/>
      <c r="B29" s="400"/>
      <c r="C29" s="400"/>
      <c r="D29" s="400"/>
      <c r="E29" s="400"/>
      <c r="F29" s="400"/>
      <c r="G29" s="400"/>
      <c r="H29" s="400"/>
    </row>
    <row r="30" spans="1:8" s="649" customFormat="1" ht="18.75" x14ac:dyDescent="0.3">
      <c r="A30" s="685" t="s">
        <v>601</v>
      </c>
      <c r="B30" s="685"/>
      <c r="C30" s="685"/>
      <c r="D30" s="685"/>
      <c r="E30" s="685"/>
      <c r="F30" s="685"/>
      <c r="G30" s="685"/>
      <c r="H30" s="685"/>
    </row>
    <row r="31" spans="1:8" s="435" customFormat="1" ht="15.75" thickBot="1" x14ac:dyDescent="0.3">
      <c r="A31" s="400"/>
      <c r="B31" s="400"/>
      <c r="C31" s="400"/>
      <c r="D31" s="400"/>
      <c r="E31" s="400"/>
      <c r="F31" s="400"/>
      <c r="G31" s="400"/>
      <c r="H31" s="400"/>
    </row>
    <row r="32" spans="1:8" s="435" customFormat="1" ht="15.75" thickBot="1" x14ac:dyDescent="0.3">
      <c r="A32" s="400" t="s">
        <v>835</v>
      </c>
      <c r="B32" s="400"/>
      <c r="C32" s="438"/>
      <c r="D32" s="400"/>
      <c r="E32" s="400"/>
      <c r="F32" s="400"/>
      <c r="G32" s="400"/>
      <c r="H32" s="400"/>
    </row>
    <row r="33" spans="1:8" s="435" customFormat="1" ht="15.75" thickBot="1" x14ac:dyDescent="0.3">
      <c r="A33" s="400"/>
      <c r="B33" s="400"/>
      <c r="C33" s="400"/>
      <c r="D33" s="400"/>
      <c r="E33" s="400"/>
      <c r="F33" s="400"/>
      <c r="G33" s="400"/>
      <c r="H33" s="400"/>
    </row>
    <row r="34" spans="1:8" s="435" customFormat="1" ht="15.75" thickBot="1" x14ac:dyDescent="0.3">
      <c r="A34" s="400" t="s">
        <v>836</v>
      </c>
      <c r="B34" s="400"/>
      <c r="C34" s="438"/>
      <c r="D34" s="400"/>
      <c r="E34" s="400"/>
      <c r="F34" s="400"/>
      <c r="G34" s="400"/>
      <c r="H34" s="400"/>
    </row>
    <row r="35" spans="1:8" s="435" customFormat="1" ht="15.75" thickBot="1" x14ac:dyDescent="0.3">
      <c r="A35" s="400"/>
      <c r="B35" s="400"/>
      <c r="C35" s="400"/>
      <c r="D35" s="400"/>
      <c r="E35" s="400"/>
      <c r="F35" s="400"/>
      <c r="G35" s="400"/>
      <c r="H35" s="400"/>
    </row>
    <row r="36" spans="1:8" s="435" customFormat="1" ht="15.75" thickBot="1" x14ac:dyDescent="0.3">
      <c r="A36" s="400" t="s">
        <v>817</v>
      </c>
      <c r="B36" s="400"/>
      <c r="C36" s="438"/>
      <c r="D36" s="400"/>
      <c r="E36" s="400"/>
      <c r="F36" s="400"/>
      <c r="G36" s="400"/>
      <c r="H36" s="400"/>
    </row>
    <row r="37" spans="1:8" s="435" customFormat="1" x14ac:dyDescent="0.25">
      <c r="A37" s="400"/>
      <c r="B37" s="400"/>
      <c r="C37" s="400"/>
      <c r="D37" s="400"/>
      <c r="E37" s="400"/>
      <c r="F37" s="400"/>
      <c r="G37" s="400"/>
      <c r="H37" s="400"/>
    </row>
    <row r="38" spans="1:8" s="649" customFormat="1" ht="18.75" x14ac:dyDescent="0.3">
      <c r="A38" s="685" t="s">
        <v>579</v>
      </c>
      <c r="B38" s="685"/>
      <c r="C38" s="685"/>
      <c r="D38" s="685"/>
      <c r="E38" s="685"/>
      <c r="F38" s="685"/>
      <c r="G38" s="685"/>
      <c r="H38" s="685"/>
    </row>
    <row r="39" spans="1:8" s="435" customFormat="1" ht="15.75" thickBot="1" x14ac:dyDescent="0.3">
      <c r="A39" s="400"/>
      <c r="B39" s="400"/>
      <c r="C39" s="400"/>
      <c r="D39" s="400"/>
      <c r="E39" s="400"/>
      <c r="F39" s="400"/>
      <c r="G39" s="400"/>
      <c r="H39" s="400"/>
    </row>
    <row r="40" spans="1:8" s="435" customFormat="1" ht="15.75" thickBot="1" x14ac:dyDescent="0.3">
      <c r="A40" s="400" t="s">
        <v>818</v>
      </c>
      <c r="B40" s="400"/>
      <c r="C40" s="438"/>
      <c r="D40" s="400"/>
      <c r="E40" s="400"/>
      <c r="F40" s="400"/>
      <c r="G40" s="400"/>
      <c r="H40" s="400"/>
    </row>
    <row r="41" spans="1:8" s="435" customFormat="1" ht="15.75" thickBot="1" x14ac:dyDescent="0.3">
      <c r="A41" s="400"/>
      <c r="B41" s="400"/>
      <c r="C41" s="400"/>
      <c r="D41" s="400"/>
      <c r="E41" s="400"/>
      <c r="F41" s="400"/>
      <c r="G41" s="400"/>
      <c r="H41" s="400"/>
    </row>
    <row r="42" spans="1:8" s="435" customFormat="1" ht="15.75" thickBot="1" x14ac:dyDescent="0.3">
      <c r="A42" s="400" t="s">
        <v>819</v>
      </c>
      <c r="B42" s="400"/>
      <c r="C42" s="438"/>
      <c r="D42" s="400"/>
      <c r="E42" s="400"/>
      <c r="F42" s="400"/>
      <c r="G42" s="400"/>
      <c r="H42" s="400"/>
    </row>
    <row r="43" spans="1:8" s="435" customFormat="1" ht="15.75" thickBot="1" x14ac:dyDescent="0.3">
      <c r="A43" s="400"/>
      <c r="B43" s="400"/>
      <c r="C43" s="400"/>
      <c r="D43" s="400"/>
      <c r="E43" s="400"/>
      <c r="F43" s="400"/>
      <c r="G43" s="400"/>
      <c r="H43" s="400"/>
    </row>
    <row r="44" spans="1:8" s="435" customFormat="1" ht="15.75" thickBot="1" x14ac:dyDescent="0.3">
      <c r="A44" s="400" t="s">
        <v>820</v>
      </c>
      <c r="B44" s="400"/>
      <c r="C44" s="438"/>
      <c r="D44" s="400"/>
      <c r="E44" s="400"/>
      <c r="F44" s="400"/>
      <c r="G44" s="400"/>
      <c r="H44" s="400"/>
    </row>
    <row r="45" spans="1:8" s="435" customFormat="1" x14ac:dyDescent="0.25">
      <c r="A45" s="400"/>
      <c r="B45" s="400"/>
      <c r="C45" s="400"/>
      <c r="D45" s="400"/>
      <c r="E45" s="400"/>
      <c r="F45" s="400"/>
      <c r="G45" s="400"/>
      <c r="H45" s="400"/>
    </row>
  </sheetData>
  <sheetProtection algorithmName="SHA-512" hashValue="BEvx72v9ZmvPCuMzegNKT1iegy3jf/mdQAd+OBEcltAdy+tBCfUOukp91y4ElBOODmWDLKMVzrkvqpTH5dg4Zg==" saltValue="meDpBwv1g5sOMtqLCcKMGw==" spinCount="100000" sheet="1" objects="1" scenarios="1"/>
  <dataValidations disablePrompts="1" count="1">
    <dataValidation type="list" allowBlank="1" showInputMessage="1" showErrorMessage="1" sqref="C16 C18 C20 C24 C26 C28 C32 C34 C36 C40 C42 C44" xr:uid="{00000000-0002-0000-0B00-000000000000}">
      <formula1>LikertAgree</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AC350"/>
  <sheetViews>
    <sheetView zoomScaleNormal="100" workbookViewId="0">
      <selection activeCell="AG3" activeCellId="1" sqref="AG12 AG3"/>
    </sheetView>
  </sheetViews>
  <sheetFormatPr defaultColWidth="9.140625" defaultRowHeight="15" x14ac:dyDescent="0.25"/>
  <cols>
    <col min="1" max="1" width="36.5703125" style="92" customWidth="1"/>
    <col min="2" max="2" width="46.42578125" style="92" hidden="1" customWidth="1"/>
    <col min="3" max="3" width="13.7109375" style="92" hidden="1" customWidth="1"/>
    <col min="4" max="4" width="10.7109375" style="92" hidden="1" customWidth="1"/>
    <col min="5" max="8" width="14.7109375" style="92" hidden="1" customWidth="1"/>
    <col min="9" max="15" width="10.7109375" style="92" hidden="1" customWidth="1"/>
    <col min="16" max="16" width="13.7109375" style="92" customWidth="1"/>
    <col min="17" max="17" width="13.7109375" style="92" hidden="1" customWidth="1"/>
    <col min="18" max="19" width="13.7109375" style="92" customWidth="1"/>
    <col min="20" max="23" width="13.7109375" style="92" hidden="1" customWidth="1"/>
    <col min="24" max="24" width="9.140625" style="92" hidden="1" customWidth="1"/>
    <col min="25" max="25" width="9.140625" style="45" hidden="1" customWidth="1"/>
    <col min="26" max="26" width="10.140625" style="785" customWidth="1"/>
    <col min="27" max="16384" width="9.140625" style="92"/>
  </cols>
  <sheetData>
    <row r="1" spans="1:29" s="90" customFormat="1" ht="15" customHeight="1" x14ac:dyDescent="0.25">
      <c r="A1" s="90" t="s">
        <v>188</v>
      </c>
      <c r="Y1" s="360"/>
      <c r="Z1" s="784"/>
    </row>
    <row r="2" spans="1:29" s="90" customFormat="1" ht="15" customHeight="1" x14ac:dyDescent="0.25">
      <c r="Y2" s="360"/>
      <c r="Z2" s="784"/>
    </row>
    <row r="3" spans="1:29" s="90" customFormat="1" ht="15" customHeight="1" x14ac:dyDescent="0.25">
      <c r="Y3" s="360"/>
      <c r="Z3" s="784"/>
    </row>
    <row r="4" spans="1:29" s="90" customFormat="1" ht="15" customHeight="1" x14ac:dyDescent="0.25">
      <c r="Y4" s="360"/>
      <c r="Z4" s="784"/>
    </row>
    <row r="5" spans="1:29" s="90" customFormat="1" ht="15" customHeight="1" x14ac:dyDescent="0.25">
      <c r="Y5" s="360"/>
      <c r="Z5" s="784"/>
    </row>
    <row r="6" spans="1:29" s="90" customFormat="1" ht="15" customHeight="1" thickBot="1" x14ac:dyDescent="0.3">
      <c r="Y6" s="360"/>
      <c r="Z6" s="784"/>
    </row>
    <row r="7" spans="1:29" s="90" customFormat="1" ht="15" hidden="1" customHeight="1" x14ac:dyDescent="0.25">
      <c r="Y7" s="360"/>
      <c r="Z7" s="784"/>
    </row>
    <row r="8" spans="1:29" s="90" customFormat="1" ht="15" hidden="1" customHeight="1" thickBot="1" x14ac:dyDescent="0.3">
      <c r="Y8" s="360"/>
      <c r="Z8" s="784"/>
    </row>
    <row r="9" spans="1:29" ht="18.75" x14ac:dyDescent="0.25">
      <c r="A9" s="1104" t="s">
        <v>707</v>
      </c>
      <c r="B9" s="1104"/>
      <c r="C9" s="1104"/>
      <c r="D9" s="1104"/>
      <c r="E9" s="1104"/>
      <c r="F9" s="1104"/>
      <c r="G9" s="1104"/>
      <c r="H9" s="1104"/>
      <c r="I9" s="1096" t="s">
        <v>516</v>
      </c>
      <c r="J9" s="1097"/>
      <c r="K9" s="1097"/>
      <c r="L9" s="1097"/>
      <c r="M9" s="1098"/>
      <c r="N9" s="639" t="str">
        <f>Home!J24</f>
        <v/>
      </c>
      <c r="O9" s="1102"/>
      <c r="P9" s="1171"/>
      <c r="Q9" s="1171"/>
      <c r="R9" s="1171"/>
      <c r="S9" s="823"/>
      <c r="T9" s="823"/>
      <c r="U9" s="823"/>
      <c r="V9" s="568"/>
      <c r="W9" s="165"/>
    </row>
    <row r="10" spans="1:29" ht="19.5" thickBot="1" x14ac:dyDescent="0.3">
      <c r="A10" s="1104" t="s">
        <v>1038</v>
      </c>
      <c r="B10" s="1104"/>
      <c r="C10" s="1104"/>
      <c r="D10" s="1104"/>
      <c r="E10" s="1104"/>
      <c r="F10" s="1104"/>
      <c r="G10" s="1104"/>
      <c r="H10" s="1104"/>
      <c r="I10" s="1099" t="s">
        <v>517</v>
      </c>
      <c r="J10" s="1100"/>
      <c r="K10" s="1100"/>
      <c r="L10" s="1100"/>
      <c r="M10" s="1101"/>
      <c r="N10" s="640" t="str">
        <f>Home!J25</f>
        <v/>
      </c>
      <c r="O10" s="1102"/>
      <c r="P10" s="1171"/>
      <c r="Q10" s="1171"/>
      <c r="R10" s="1171"/>
      <c r="S10" s="823"/>
      <c r="T10" s="823"/>
      <c r="U10" s="823"/>
      <c r="V10" s="568"/>
      <c r="W10" s="165"/>
    </row>
    <row r="11" spans="1:29" ht="15.75" customHeight="1" thickBot="1" x14ac:dyDescent="0.3">
      <c r="A11" s="1240"/>
      <c r="B11" s="1240"/>
      <c r="C11" s="1240"/>
      <c r="D11" s="1240"/>
      <c r="E11" s="568"/>
      <c r="F11" s="568"/>
      <c r="G11" s="568"/>
      <c r="H11" s="568"/>
      <c r="I11" s="568"/>
      <c r="J11" s="568"/>
      <c r="K11" s="568"/>
      <c r="L11" s="568"/>
      <c r="M11" s="568"/>
      <c r="N11" s="568"/>
      <c r="O11" s="568"/>
      <c r="P11" s="568"/>
      <c r="Q11" s="568"/>
      <c r="R11" s="568"/>
      <c r="S11" s="568"/>
      <c r="T11" s="568"/>
      <c r="U11" s="568"/>
      <c r="V11" s="568"/>
      <c r="W11" s="165"/>
    </row>
    <row r="12" spans="1:29" ht="63" customHeight="1" thickBot="1" x14ac:dyDescent="0.3">
      <c r="A12" s="1228" t="s">
        <v>854</v>
      </c>
      <c r="B12" s="1228" t="s">
        <v>1036</v>
      </c>
      <c r="C12" s="1090" t="s">
        <v>809</v>
      </c>
      <c r="D12" s="1160" t="s">
        <v>392</v>
      </c>
      <c r="E12" s="1231" t="s">
        <v>975</v>
      </c>
      <c r="F12" s="1232"/>
      <c r="G12" s="1232"/>
      <c r="H12" s="1233"/>
      <c r="I12" s="1231" t="s">
        <v>1027</v>
      </c>
      <c r="J12" s="1232"/>
      <c r="K12" s="1232"/>
      <c r="L12" s="1232"/>
      <c r="M12" s="1232"/>
      <c r="N12" s="1232"/>
      <c r="O12" s="1232"/>
      <c r="P12" s="1119" t="s">
        <v>1038</v>
      </c>
      <c r="Q12" s="1120"/>
      <c r="R12" s="1120"/>
      <c r="S12" s="1121"/>
      <c r="T12" s="1119" t="s">
        <v>974</v>
      </c>
      <c r="U12" s="1120"/>
      <c r="V12" s="1121"/>
      <c r="W12" s="965"/>
    </row>
    <row r="13" spans="1:29" ht="15.75" customHeight="1" x14ac:dyDescent="0.25">
      <c r="A13" s="1229"/>
      <c r="B13" s="1229"/>
      <c r="C13" s="1091"/>
      <c r="D13" s="1161"/>
      <c r="E13" s="1138" t="s">
        <v>858</v>
      </c>
      <c r="F13" s="1139"/>
      <c r="G13" s="1236" t="s">
        <v>859</v>
      </c>
      <c r="H13" s="1237"/>
      <c r="I13" s="1234" t="s">
        <v>27</v>
      </c>
      <c r="J13" s="1235"/>
      <c r="K13" s="1087" t="s">
        <v>28</v>
      </c>
      <c r="L13" s="1088"/>
      <c r="M13" s="1088"/>
      <c r="N13" s="1088"/>
      <c r="O13" s="1107"/>
      <c r="P13" s="1110" t="s">
        <v>289</v>
      </c>
      <c r="Q13" s="1238" t="s">
        <v>971</v>
      </c>
      <c r="R13" s="1238" t="s">
        <v>972</v>
      </c>
      <c r="S13" s="1224" t="s">
        <v>973</v>
      </c>
      <c r="T13" s="1218" t="s">
        <v>999</v>
      </c>
      <c r="U13" s="1219"/>
      <c r="V13" s="1079" t="s">
        <v>1000</v>
      </c>
      <c r="X13" s="45"/>
      <c r="Y13" s="785"/>
      <c r="Z13" s="92"/>
    </row>
    <row r="14" spans="1:29" ht="51.75" customHeight="1" x14ac:dyDescent="0.25">
      <c r="A14" s="1229"/>
      <c r="B14" s="1229"/>
      <c r="C14" s="1091"/>
      <c r="D14" s="1161"/>
      <c r="E14" s="821" t="s">
        <v>189</v>
      </c>
      <c r="F14" s="609" t="s">
        <v>190</v>
      </c>
      <c r="G14" s="821" t="s">
        <v>189</v>
      </c>
      <c r="H14" s="610" t="s">
        <v>190</v>
      </c>
      <c r="I14" s="899" t="s">
        <v>180</v>
      </c>
      <c r="J14" s="901" t="s">
        <v>866</v>
      </c>
      <c r="K14" s="589" t="s">
        <v>180</v>
      </c>
      <c r="L14" s="847" t="s">
        <v>807</v>
      </c>
      <c r="M14" s="591" t="s">
        <v>808</v>
      </c>
      <c r="N14" s="591" t="s">
        <v>183</v>
      </c>
      <c r="O14" s="592" t="s">
        <v>185</v>
      </c>
      <c r="P14" s="1111"/>
      <c r="Q14" s="1239"/>
      <c r="R14" s="1239"/>
      <c r="S14" s="1225"/>
      <c r="T14" s="1220"/>
      <c r="U14" s="1221"/>
      <c r="V14" s="1080"/>
      <c r="X14" s="45"/>
      <c r="Y14" s="785"/>
      <c r="Z14" s="92"/>
      <c r="AC14" s="1055"/>
    </row>
    <row r="15" spans="1:29" ht="15.75" customHeight="1" thickBot="1" x14ac:dyDescent="0.3">
      <c r="A15" s="1230"/>
      <c r="B15" s="1230"/>
      <c r="C15" s="1092"/>
      <c r="D15" s="1162"/>
      <c r="E15" s="903" t="s">
        <v>29</v>
      </c>
      <c r="F15" s="904" t="s">
        <v>29</v>
      </c>
      <c r="G15" s="903" t="s">
        <v>30</v>
      </c>
      <c r="H15" s="905" t="s">
        <v>30</v>
      </c>
      <c r="I15" s="900" t="s">
        <v>179</v>
      </c>
      <c r="J15" s="902" t="s">
        <v>179</v>
      </c>
      <c r="K15" s="587" t="s">
        <v>179</v>
      </c>
      <c r="L15" s="593" t="s">
        <v>179</v>
      </c>
      <c r="M15" s="588" t="s">
        <v>179</v>
      </c>
      <c r="N15" s="588" t="s">
        <v>179</v>
      </c>
      <c r="O15" s="594" t="s">
        <v>179</v>
      </c>
      <c r="P15" s="956" t="s">
        <v>179</v>
      </c>
      <c r="Q15" s="51" t="s">
        <v>179</v>
      </c>
      <c r="R15" s="670" t="s">
        <v>179</v>
      </c>
      <c r="S15" s="359" t="s">
        <v>179</v>
      </c>
      <c r="T15" s="1220"/>
      <c r="U15" s="1221"/>
      <c r="V15" s="1080"/>
      <c r="X15" s="44"/>
      <c r="Y15" s="786"/>
      <c r="Z15" s="92"/>
    </row>
    <row r="16" spans="1:29" ht="15.75" customHeight="1" thickBot="1" x14ac:dyDescent="0.3">
      <c r="A16" s="809"/>
      <c r="B16" s="809"/>
      <c r="C16" s="176"/>
      <c r="D16" s="346"/>
      <c r="E16" s="794"/>
      <c r="F16" s="794"/>
      <c r="G16" s="801"/>
      <c r="H16" s="801"/>
      <c r="I16" s="807">
        <f t="shared" ref="I16:S16" si="0">SUM(I17:I350)</f>
        <v>0</v>
      </c>
      <c r="J16" s="807">
        <f t="shared" si="0"/>
        <v>0</v>
      </c>
      <c r="K16" s="807">
        <f t="shared" si="0"/>
        <v>0</v>
      </c>
      <c r="L16" s="807">
        <f t="shared" si="0"/>
        <v>0</v>
      </c>
      <c r="M16" s="807">
        <f t="shared" si="0"/>
        <v>0</v>
      </c>
      <c r="N16" s="807">
        <f t="shared" si="0"/>
        <v>0</v>
      </c>
      <c r="O16" s="807">
        <f t="shared" si="0"/>
        <v>0</v>
      </c>
      <c r="P16" s="807">
        <f t="shared" si="0"/>
        <v>0</v>
      </c>
      <c r="Q16" s="807">
        <f t="shared" si="0"/>
        <v>0</v>
      </c>
      <c r="R16" s="807">
        <f t="shared" si="0"/>
        <v>0</v>
      </c>
      <c r="S16" s="968">
        <f t="shared" si="0"/>
        <v>0</v>
      </c>
      <c r="T16" s="1222"/>
      <c r="U16" s="1223"/>
      <c r="V16" s="975" t="s">
        <v>463</v>
      </c>
      <c r="X16" s="793" t="s">
        <v>633</v>
      </c>
      <c r="Y16" s="792" t="s">
        <v>634</v>
      </c>
      <c r="Z16" s="92"/>
    </row>
    <row r="17" spans="1:26" ht="15" customHeight="1" x14ac:dyDescent="0.25">
      <c r="A17" s="85"/>
      <c r="B17" s="1025"/>
      <c r="C17" s="63"/>
      <c r="D17" s="177"/>
      <c r="E17" s="183"/>
      <c r="F17" s="209"/>
      <c r="G17" s="169"/>
      <c r="H17" s="170"/>
      <c r="I17" s="887"/>
      <c r="J17" s="194"/>
      <c r="K17" s="190"/>
      <c r="L17" s="191"/>
      <c r="M17" s="191"/>
      <c r="N17" s="191"/>
      <c r="O17" s="192"/>
      <c r="P17" s="193"/>
      <c r="Q17" s="192"/>
      <c r="R17" s="192"/>
      <c r="S17" s="194"/>
      <c r="T17" s="1226"/>
      <c r="U17" s="1227"/>
      <c r="V17" s="452"/>
      <c r="X17" s="345">
        <f>E17*G17</f>
        <v>0</v>
      </c>
      <c r="Y17" s="345">
        <f>F17*H17</f>
        <v>0</v>
      </c>
      <c r="Z17" s="92"/>
    </row>
    <row r="18" spans="1:26" ht="15" customHeight="1" x14ac:dyDescent="0.25">
      <c r="A18" s="86"/>
      <c r="B18" s="1024"/>
      <c r="C18" s="65"/>
      <c r="D18" s="178"/>
      <c r="E18" s="185"/>
      <c r="F18" s="212"/>
      <c r="G18" s="171"/>
      <c r="H18" s="172"/>
      <c r="I18" s="888"/>
      <c r="J18" s="200"/>
      <c r="K18" s="196"/>
      <c r="L18" s="197"/>
      <c r="M18" s="197"/>
      <c r="N18" s="197"/>
      <c r="O18" s="198"/>
      <c r="P18" s="199"/>
      <c r="Q18" s="198"/>
      <c r="R18" s="198"/>
      <c r="S18" s="200"/>
      <c r="T18" s="1216"/>
      <c r="U18" s="1217"/>
      <c r="V18" s="453"/>
      <c r="X18" s="345">
        <f t="shared" ref="X18:Y81" si="1">E18*G18</f>
        <v>0</v>
      </c>
      <c r="Y18" s="345">
        <f>F18*H18</f>
        <v>0</v>
      </c>
      <c r="Z18" s="92"/>
    </row>
    <row r="19" spans="1:26" ht="15" customHeight="1" x14ac:dyDescent="0.25">
      <c r="A19" s="86"/>
      <c r="B19" s="1024"/>
      <c r="C19" s="65"/>
      <c r="D19" s="178"/>
      <c r="E19" s="185"/>
      <c r="F19" s="212"/>
      <c r="G19" s="171"/>
      <c r="H19" s="172"/>
      <c r="I19" s="888"/>
      <c r="J19" s="200"/>
      <c r="K19" s="196"/>
      <c r="L19" s="197"/>
      <c r="M19" s="197"/>
      <c r="N19" s="197"/>
      <c r="O19" s="198"/>
      <c r="P19" s="199"/>
      <c r="Q19" s="198"/>
      <c r="R19" s="198"/>
      <c r="S19" s="200"/>
      <c r="T19" s="1216"/>
      <c r="U19" s="1217"/>
      <c r="V19" s="453"/>
      <c r="X19" s="345">
        <f>E19*G19</f>
        <v>0</v>
      </c>
      <c r="Y19" s="345">
        <f t="shared" si="1"/>
        <v>0</v>
      </c>
      <c r="Z19" s="92"/>
    </row>
    <row r="20" spans="1:26" ht="15" customHeight="1" x14ac:dyDescent="0.25">
      <c r="A20" s="86"/>
      <c r="B20" s="1024"/>
      <c r="C20" s="65"/>
      <c r="D20" s="178"/>
      <c r="E20" s="185"/>
      <c r="F20" s="212"/>
      <c r="G20" s="171"/>
      <c r="H20" s="172"/>
      <c r="I20" s="888"/>
      <c r="J20" s="200"/>
      <c r="K20" s="196"/>
      <c r="L20" s="197"/>
      <c r="M20" s="197"/>
      <c r="N20" s="197"/>
      <c r="O20" s="198"/>
      <c r="P20" s="199"/>
      <c r="Q20" s="198"/>
      <c r="R20" s="198"/>
      <c r="S20" s="200"/>
      <c r="T20" s="1216"/>
      <c r="U20" s="1217"/>
      <c r="V20" s="453"/>
      <c r="X20" s="345">
        <f t="shared" si="1"/>
        <v>0</v>
      </c>
      <c r="Y20" s="345">
        <f t="shared" si="1"/>
        <v>0</v>
      </c>
      <c r="Z20" s="92"/>
    </row>
    <row r="21" spans="1:26" ht="15" customHeight="1" x14ac:dyDescent="0.25">
      <c r="A21" s="86"/>
      <c r="B21" s="1024"/>
      <c r="C21" s="65"/>
      <c r="D21" s="178"/>
      <c r="E21" s="185"/>
      <c r="F21" s="212"/>
      <c r="G21" s="171"/>
      <c r="H21" s="172"/>
      <c r="I21" s="888"/>
      <c r="J21" s="200"/>
      <c r="K21" s="196"/>
      <c r="L21" s="197"/>
      <c r="M21" s="197"/>
      <c r="N21" s="197"/>
      <c r="O21" s="198"/>
      <c r="P21" s="199"/>
      <c r="Q21" s="198"/>
      <c r="R21" s="198"/>
      <c r="S21" s="200"/>
      <c r="T21" s="1216"/>
      <c r="U21" s="1217"/>
      <c r="V21" s="453"/>
      <c r="X21" s="345">
        <f t="shared" si="1"/>
        <v>0</v>
      </c>
      <c r="Y21" s="345">
        <f t="shared" si="1"/>
        <v>0</v>
      </c>
      <c r="Z21" s="92"/>
    </row>
    <row r="22" spans="1:26" ht="15" customHeight="1" x14ac:dyDescent="0.25">
      <c r="A22" s="86"/>
      <c r="B22" s="1024"/>
      <c r="C22" s="65"/>
      <c r="D22" s="178"/>
      <c r="E22" s="185"/>
      <c r="F22" s="212"/>
      <c r="G22" s="171"/>
      <c r="H22" s="172"/>
      <c r="I22" s="888"/>
      <c r="J22" s="200"/>
      <c r="K22" s="196"/>
      <c r="L22" s="197"/>
      <c r="M22" s="197"/>
      <c r="N22" s="197"/>
      <c r="O22" s="198"/>
      <c r="P22" s="199"/>
      <c r="Q22" s="198"/>
      <c r="R22" s="198"/>
      <c r="S22" s="200"/>
      <c r="T22" s="1216"/>
      <c r="U22" s="1217"/>
      <c r="V22" s="453"/>
      <c r="X22" s="345">
        <f t="shared" si="1"/>
        <v>0</v>
      </c>
      <c r="Y22" s="345">
        <f t="shared" si="1"/>
        <v>0</v>
      </c>
      <c r="Z22" s="92"/>
    </row>
    <row r="23" spans="1:26" ht="15" customHeight="1" x14ac:dyDescent="0.25">
      <c r="A23" s="86"/>
      <c r="B23" s="1024"/>
      <c r="C23" s="65"/>
      <c r="D23" s="178"/>
      <c r="E23" s="185"/>
      <c r="F23" s="212"/>
      <c r="G23" s="171"/>
      <c r="H23" s="172"/>
      <c r="I23" s="888"/>
      <c r="J23" s="200"/>
      <c r="K23" s="196"/>
      <c r="L23" s="197"/>
      <c r="M23" s="197"/>
      <c r="N23" s="197"/>
      <c r="O23" s="198"/>
      <c r="P23" s="199"/>
      <c r="Q23" s="198"/>
      <c r="R23" s="198"/>
      <c r="S23" s="200"/>
      <c r="T23" s="1216"/>
      <c r="U23" s="1217"/>
      <c r="V23" s="453"/>
      <c r="X23" s="345">
        <f t="shared" si="1"/>
        <v>0</v>
      </c>
      <c r="Y23" s="345">
        <f t="shared" si="1"/>
        <v>0</v>
      </c>
      <c r="Z23" s="92"/>
    </row>
    <row r="24" spans="1:26" ht="15" customHeight="1" x14ac:dyDescent="0.25">
      <c r="A24" s="86"/>
      <c r="B24" s="1024"/>
      <c r="C24" s="65"/>
      <c r="D24" s="178"/>
      <c r="E24" s="185"/>
      <c r="F24" s="212"/>
      <c r="G24" s="171"/>
      <c r="H24" s="172"/>
      <c r="I24" s="888"/>
      <c r="J24" s="200"/>
      <c r="K24" s="196"/>
      <c r="L24" s="197"/>
      <c r="M24" s="197"/>
      <c r="N24" s="197"/>
      <c r="O24" s="198"/>
      <c r="P24" s="199"/>
      <c r="Q24" s="198"/>
      <c r="R24" s="198"/>
      <c r="S24" s="200"/>
      <c r="T24" s="1216"/>
      <c r="U24" s="1217"/>
      <c r="V24" s="453"/>
      <c r="X24" s="345">
        <f t="shared" si="1"/>
        <v>0</v>
      </c>
      <c r="Y24" s="345">
        <f t="shared" si="1"/>
        <v>0</v>
      </c>
      <c r="Z24" s="92"/>
    </row>
    <row r="25" spans="1:26" ht="15" customHeight="1" x14ac:dyDescent="0.25">
      <c r="A25" s="86"/>
      <c r="B25" s="1024"/>
      <c r="C25" s="65"/>
      <c r="D25" s="178"/>
      <c r="E25" s="185"/>
      <c r="F25" s="212"/>
      <c r="G25" s="171"/>
      <c r="H25" s="172"/>
      <c r="I25" s="888"/>
      <c r="J25" s="200"/>
      <c r="K25" s="196"/>
      <c r="L25" s="197"/>
      <c r="M25" s="197"/>
      <c r="N25" s="197"/>
      <c r="O25" s="198"/>
      <c r="P25" s="199"/>
      <c r="Q25" s="198"/>
      <c r="R25" s="198"/>
      <c r="S25" s="200"/>
      <c r="T25" s="1216"/>
      <c r="U25" s="1217"/>
      <c r="V25" s="453"/>
      <c r="X25" s="345">
        <f t="shared" si="1"/>
        <v>0</v>
      </c>
      <c r="Y25" s="345">
        <f t="shared" si="1"/>
        <v>0</v>
      </c>
      <c r="Z25" s="92"/>
    </row>
    <row r="26" spans="1:26" ht="15" customHeight="1" x14ac:dyDescent="0.25">
      <c r="A26" s="86"/>
      <c r="B26" s="1024"/>
      <c r="C26" s="65"/>
      <c r="D26" s="178"/>
      <c r="E26" s="185"/>
      <c r="F26" s="212"/>
      <c r="G26" s="171"/>
      <c r="H26" s="172"/>
      <c r="I26" s="888"/>
      <c r="J26" s="200"/>
      <c r="K26" s="196"/>
      <c r="L26" s="197"/>
      <c r="M26" s="197"/>
      <c r="N26" s="197"/>
      <c r="O26" s="198"/>
      <c r="P26" s="199"/>
      <c r="Q26" s="198"/>
      <c r="R26" s="198"/>
      <c r="S26" s="200"/>
      <c r="T26" s="1216"/>
      <c r="U26" s="1217"/>
      <c r="V26" s="453"/>
      <c r="X26" s="345">
        <f t="shared" si="1"/>
        <v>0</v>
      </c>
      <c r="Y26" s="345">
        <f t="shared" si="1"/>
        <v>0</v>
      </c>
      <c r="Z26" s="92"/>
    </row>
    <row r="27" spans="1:26" ht="15" customHeight="1" x14ac:dyDescent="0.25">
      <c r="A27" s="86"/>
      <c r="B27" s="1024"/>
      <c r="C27" s="65"/>
      <c r="D27" s="178"/>
      <c r="E27" s="185"/>
      <c r="F27" s="212"/>
      <c r="G27" s="171"/>
      <c r="H27" s="172"/>
      <c r="I27" s="888"/>
      <c r="J27" s="200"/>
      <c r="K27" s="196"/>
      <c r="L27" s="197"/>
      <c r="M27" s="197"/>
      <c r="N27" s="197"/>
      <c r="O27" s="198"/>
      <c r="P27" s="199"/>
      <c r="Q27" s="198"/>
      <c r="R27" s="198"/>
      <c r="S27" s="200"/>
      <c r="T27" s="1216"/>
      <c r="U27" s="1217"/>
      <c r="V27" s="453"/>
      <c r="X27" s="345">
        <f t="shared" si="1"/>
        <v>0</v>
      </c>
      <c r="Y27" s="345">
        <f t="shared" si="1"/>
        <v>0</v>
      </c>
      <c r="Z27" s="92"/>
    </row>
    <row r="28" spans="1:26" ht="15" customHeight="1" x14ac:dyDescent="0.25">
      <c r="A28" s="86"/>
      <c r="B28" s="1024"/>
      <c r="C28" s="65"/>
      <c r="D28" s="178"/>
      <c r="E28" s="185"/>
      <c r="F28" s="212"/>
      <c r="G28" s="171"/>
      <c r="H28" s="172"/>
      <c r="I28" s="888"/>
      <c r="J28" s="200"/>
      <c r="K28" s="196"/>
      <c r="L28" s="197"/>
      <c r="M28" s="197"/>
      <c r="N28" s="197"/>
      <c r="O28" s="198"/>
      <c r="P28" s="199"/>
      <c r="Q28" s="198"/>
      <c r="R28" s="198"/>
      <c r="S28" s="200"/>
      <c r="T28" s="1216"/>
      <c r="U28" s="1217"/>
      <c r="V28" s="453"/>
      <c r="X28" s="345">
        <f t="shared" si="1"/>
        <v>0</v>
      </c>
      <c r="Y28" s="345">
        <f t="shared" si="1"/>
        <v>0</v>
      </c>
      <c r="Z28" s="92"/>
    </row>
    <row r="29" spans="1:26" ht="15" customHeight="1" x14ac:dyDescent="0.25">
      <c r="A29" s="86"/>
      <c r="B29" s="1024"/>
      <c r="C29" s="65"/>
      <c r="D29" s="178"/>
      <c r="E29" s="185"/>
      <c r="F29" s="212"/>
      <c r="G29" s="171"/>
      <c r="H29" s="172"/>
      <c r="I29" s="888"/>
      <c r="J29" s="200"/>
      <c r="K29" s="196"/>
      <c r="L29" s="197"/>
      <c r="M29" s="197"/>
      <c r="N29" s="197"/>
      <c r="O29" s="198"/>
      <c r="P29" s="199"/>
      <c r="Q29" s="198"/>
      <c r="R29" s="198"/>
      <c r="S29" s="200"/>
      <c r="T29" s="1216"/>
      <c r="U29" s="1217"/>
      <c r="V29" s="453"/>
      <c r="X29" s="345">
        <f t="shared" si="1"/>
        <v>0</v>
      </c>
      <c r="Y29" s="345">
        <f t="shared" si="1"/>
        <v>0</v>
      </c>
      <c r="Z29" s="92"/>
    </row>
    <row r="30" spans="1:26" ht="15" customHeight="1" x14ac:dyDescent="0.25">
      <c r="A30" s="86"/>
      <c r="B30" s="1024"/>
      <c r="C30" s="65"/>
      <c r="D30" s="178"/>
      <c r="E30" s="185"/>
      <c r="F30" s="212"/>
      <c r="G30" s="171"/>
      <c r="H30" s="172"/>
      <c r="I30" s="888"/>
      <c r="J30" s="200"/>
      <c r="K30" s="196"/>
      <c r="L30" s="197"/>
      <c r="M30" s="197"/>
      <c r="N30" s="197"/>
      <c r="O30" s="198"/>
      <c r="P30" s="199"/>
      <c r="Q30" s="198"/>
      <c r="R30" s="198"/>
      <c r="S30" s="200"/>
      <c r="T30" s="1216"/>
      <c r="U30" s="1217"/>
      <c r="V30" s="453"/>
      <c r="X30" s="345">
        <f t="shared" si="1"/>
        <v>0</v>
      </c>
      <c r="Y30" s="345">
        <f t="shared" si="1"/>
        <v>0</v>
      </c>
      <c r="Z30" s="92"/>
    </row>
    <row r="31" spans="1:26" ht="15" customHeight="1" x14ac:dyDescent="0.25">
      <c r="A31" s="86"/>
      <c r="B31" s="1024"/>
      <c r="C31" s="65"/>
      <c r="D31" s="178"/>
      <c r="E31" s="185"/>
      <c r="F31" s="212"/>
      <c r="G31" s="171"/>
      <c r="H31" s="172"/>
      <c r="I31" s="888"/>
      <c r="J31" s="200"/>
      <c r="K31" s="196"/>
      <c r="L31" s="197"/>
      <c r="M31" s="197"/>
      <c r="N31" s="197"/>
      <c r="O31" s="198"/>
      <c r="P31" s="199"/>
      <c r="Q31" s="198"/>
      <c r="R31" s="198"/>
      <c r="S31" s="200"/>
      <c r="T31" s="1216"/>
      <c r="U31" s="1217"/>
      <c r="V31" s="453"/>
      <c r="X31" s="345">
        <f t="shared" si="1"/>
        <v>0</v>
      </c>
      <c r="Y31" s="345">
        <f t="shared" si="1"/>
        <v>0</v>
      </c>
      <c r="Z31" s="92"/>
    </row>
    <row r="32" spans="1:26" ht="15" customHeight="1" x14ac:dyDescent="0.25">
      <c r="A32" s="86"/>
      <c r="B32" s="1024"/>
      <c r="C32" s="65"/>
      <c r="D32" s="178"/>
      <c r="E32" s="185"/>
      <c r="F32" s="212"/>
      <c r="G32" s="171"/>
      <c r="H32" s="172"/>
      <c r="I32" s="888"/>
      <c r="J32" s="200"/>
      <c r="K32" s="196"/>
      <c r="L32" s="197"/>
      <c r="M32" s="197"/>
      <c r="N32" s="197"/>
      <c r="O32" s="198"/>
      <c r="P32" s="199"/>
      <c r="Q32" s="198"/>
      <c r="R32" s="198"/>
      <c r="S32" s="200"/>
      <c r="T32" s="1216"/>
      <c r="U32" s="1217"/>
      <c r="V32" s="453"/>
      <c r="X32" s="345">
        <f t="shared" si="1"/>
        <v>0</v>
      </c>
      <c r="Y32" s="345">
        <f t="shared" si="1"/>
        <v>0</v>
      </c>
      <c r="Z32" s="92"/>
    </row>
    <row r="33" spans="1:26" ht="15" customHeight="1" x14ac:dyDescent="0.25">
      <c r="A33" s="86"/>
      <c r="B33" s="1024"/>
      <c r="C33" s="65"/>
      <c r="D33" s="178"/>
      <c r="E33" s="185"/>
      <c r="F33" s="212"/>
      <c r="G33" s="171"/>
      <c r="H33" s="172"/>
      <c r="I33" s="888"/>
      <c r="J33" s="200"/>
      <c r="K33" s="196"/>
      <c r="L33" s="197"/>
      <c r="M33" s="197"/>
      <c r="N33" s="197"/>
      <c r="O33" s="198"/>
      <c r="P33" s="199"/>
      <c r="Q33" s="198"/>
      <c r="R33" s="198"/>
      <c r="S33" s="200"/>
      <c r="T33" s="1216"/>
      <c r="U33" s="1217"/>
      <c r="V33" s="453"/>
      <c r="X33" s="345">
        <f t="shared" si="1"/>
        <v>0</v>
      </c>
      <c r="Y33" s="345">
        <f t="shared" si="1"/>
        <v>0</v>
      </c>
      <c r="Z33" s="92"/>
    </row>
    <row r="34" spans="1:26" ht="15" customHeight="1" x14ac:dyDescent="0.25">
      <c r="A34" s="86"/>
      <c r="B34" s="1024"/>
      <c r="C34" s="65"/>
      <c r="D34" s="178"/>
      <c r="E34" s="185"/>
      <c r="F34" s="212"/>
      <c r="G34" s="171"/>
      <c r="H34" s="172"/>
      <c r="I34" s="888"/>
      <c r="J34" s="200"/>
      <c r="K34" s="196"/>
      <c r="L34" s="197"/>
      <c r="M34" s="197"/>
      <c r="N34" s="197"/>
      <c r="O34" s="198"/>
      <c r="P34" s="199"/>
      <c r="Q34" s="198"/>
      <c r="R34" s="198"/>
      <c r="S34" s="200"/>
      <c r="T34" s="1216"/>
      <c r="U34" s="1217"/>
      <c r="V34" s="453"/>
      <c r="X34" s="345">
        <f t="shared" si="1"/>
        <v>0</v>
      </c>
      <c r="Y34" s="345">
        <f t="shared" si="1"/>
        <v>0</v>
      </c>
      <c r="Z34" s="92"/>
    </row>
    <row r="35" spans="1:26" ht="15" customHeight="1" x14ac:dyDescent="0.25">
      <c r="A35" s="86"/>
      <c r="B35" s="1024"/>
      <c r="C35" s="65"/>
      <c r="D35" s="178"/>
      <c r="E35" s="185"/>
      <c r="F35" s="212"/>
      <c r="G35" s="171"/>
      <c r="H35" s="172"/>
      <c r="I35" s="888"/>
      <c r="J35" s="200"/>
      <c r="K35" s="196"/>
      <c r="L35" s="197"/>
      <c r="M35" s="197"/>
      <c r="N35" s="197"/>
      <c r="O35" s="198"/>
      <c r="P35" s="199"/>
      <c r="Q35" s="198"/>
      <c r="R35" s="198"/>
      <c r="S35" s="200"/>
      <c r="T35" s="1216"/>
      <c r="U35" s="1217"/>
      <c r="V35" s="453"/>
      <c r="X35" s="345">
        <f t="shared" si="1"/>
        <v>0</v>
      </c>
      <c r="Y35" s="345">
        <f t="shared" si="1"/>
        <v>0</v>
      </c>
      <c r="Z35" s="92"/>
    </row>
    <row r="36" spans="1:26" ht="15" customHeight="1" x14ac:dyDescent="0.25">
      <c r="A36" s="86"/>
      <c r="B36" s="1024"/>
      <c r="C36" s="65"/>
      <c r="D36" s="178"/>
      <c r="E36" s="185"/>
      <c r="F36" s="212"/>
      <c r="G36" s="171"/>
      <c r="H36" s="172"/>
      <c r="I36" s="888"/>
      <c r="J36" s="200"/>
      <c r="K36" s="196"/>
      <c r="L36" s="197"/>
      <c r="M36" s="197"/>
      <c r="N36" s="197"/>
      <c r="O36" s="198"/>
      <c r="P36" s="199"/>
      <c r="Q36" s="198"/>
      <c r="R36" s="198"/>
      <c r="S36" s="200"/>
      <c r="T36" s="1216"/>
      <c r="U36" s="1217"/>
      <c r="V36" s="453"/>
      <c r="X36" s="345">
        <f t="shared" si="1"/>
        <v>0</v>
      </c>
      <c r="Y36" s="345">
        <f t="shared" si="1"/>
        <v>0</v>
      </c>
      <c r="Z36" s="92"/>
    </row>
    <row r="37" spans="1:26" ht="15" customHeight="1" x14ac:dyDescent="0.25">
      <c r="A37" s="86"/>
      <c r="B37" s="1024"/>
      <c r="C37" s="65"/>
      <c r="D37" s="178"/>
      <c r="E37" s="185"/>
      <c r="F37" s="212"/>
      <c r="G37" s="171"/>
      <c r="H37" s="172"/>
      <c r="I37" s="888"/>
      <c r="J37" s="200"/>
      <c r="K37" s="196"/>
      <c r="L37" s="197"/>
      <c r="M37" s="197"/>
      <c r="N37" s="197"/>
      <c r="O37" s="198"/>
      <c r="P37" s="199"/>
      <c r="Q37" s="198"/>
      <c r="R37" s="198"/>
      <c r="S37" s="200"/>
      <c r="T37" s="1216"/>
      <c r="U37" s="1217"/>
      <c r="V37" s="453"/>
      <c r="X37" s="345">
        <f t="shared" si="1"/>
        <v>0</v>
      </c>
      <c r="Y37" s="345">
        <f t="shared" si="1"/>
        <v>0</v>
      </c>
      <c r="Z37" s="92"/>
    </row>
    <row r="38" spans="1:26" ht="15" customHeight="1" x14ac:dyDescent="0.25">
      <c r="A38" s="86"/>
      <c r="B38" s="1024"/>
      <c r="C38" s="65"/>
      <c r="D38" s="178"/>
      <c r="E38" s="185"/>
      <c r="F38" s="212"/>
      <c r="G38" s="171"/>
      <c r="H38" s="172"/>
      <c r="I38" s="888"/>
      <c r="J38" s="200"/>
      <c r="K38" s="196"/>
      <c r="L38" s="197"/>
      <c r="M38" s="197"/>
      <c r="N38" s="197"/>
      <c r="O38" s="198"/>
      <c r="P38" s="199"/>
      <c r="Q38" s="198"/>
      <c r="R38" s="198"/>
      <c r="S38" s="200"/>
      <c r="T38" s="1216"/>
      <c r="U38" s="1217"/>
      <c r="V38" s="453"/>
      <c r="X38" s="345">
        <f t="shared" si="1"/>
        <v>0</v>
      </c>
      <c r="Y38" s="345">
        <f t="shared" si="1"/>
        <v>0</v>
      </c>
      <c r="Z38" s="92"/>
    </row>
    <row r="39" spans="1:26" ht="15" customHeight="1" x14ac:dyDescent="0.25">
      <c r="A39" s="86"/>
      <c r="B39" s="1024"/>
      <c r="C39" s="65"/>
      <c r="D39" s="178"/>
      <c r="E39" s="185"/>
      <c r="F39" s="212"/>
      <c r="G39" s="171"/>
      <c r="H39" s="172"/>
      <c r="I39" s="888"/>
      <c r="J39" s="200"/>
      <c r="K39" s="196"/>
      <c r="L39" s="197"/>
      <c r="M39" s="197"/>
      <c r="N39" s="197"/>
      <c r="O39" s="198"/>
      <c r="P39" s="199"/>
      <c r="Q39" s="198"/>
      <c r="R39" s="198"/>
      <c r="S39" s="200"/>
      <c r="T39" s="1216"/>
      <c r="U39" s="1217"/>
      <c r="V39" s="453"/>
      <c r="X39" s="345">
        <f t="shared" si="1"/>
        <v>0</v>
      </c>
      <c r="Y39" s="345">
        <f t="shared" si="1"/>
        <v>0</v>
      </c>
      <c r="Z39" s="92"/>
    </row>
    <row r="40" spans="1:26" ht="15" customHeight="1" x14ac:dyDescent="0.25">
      <c r="A40" s="86"/>
      <c r="B40" s="1024"/>
      <c r="C40" s="65"/>
      <c r="D40" s="178"/>
      <c r="E40" s="185"/>
      <c r="F40" s="212"/>
      <c r="G40" s="171"/>
      <c r="H40" s="172"/>
      <c r="I40" s="888"/>
      <c r="J40" s="200"/>
      <c r="K40" s="196"/>
      <c r="L40" s="197"/>
      <c r="M40" s="197"/>
      <c r="N40" s="197"/>
      <c r="O40" s="198"/>
      <c r="P40" s="199"/>
      <c r="Q40" s="198"/>
      <c r="R40" s="198"/>
      <c r="S40" s="200"/>
      <c r="T40" s="1216"/>
      <c r="U40" s="1217"/>
      <c r="V40" s="453"/>
      <c r="X40" s="345">
        <f t="shared" si="1"/>
        <v>0</v>
      </c>
      <c r="Y40" s="345">
        <f t="shared" si="1"/>
        <v>0</v>
      </c>
      <c r="Z40" s="92"/>
    </row>
    <row r="41" spans="1:26" ht="15" customHeight="1" x14ac:dyDescent="0.25">
      <c r="A41" s="86"/>
      <c r="B41" s="1024"/>
      <c r="C41" s="65"/>
      <c r="D41" s="178"/>
      <c r="E41" s="185"/>
      <c r="F41" s="212"/>
      <c r="G41" s="171"/>
      <c r="H41" s="172"/>
      <c r="I41" s="888"/>
      <c r="J41" s="200"/>
      <c r="K41" s="196"/>
      <c r="L41" s="197"/>
      <c r="M41" s="197"/>
      <c r="N41" s="197"/>
      <c r="O41" s="198"/>
      <c r="P41" s="199"/>
      <c r="Q41" s="198"/>
      <c r="R41" s="198"/>
      <c r="S41" s="200"/>
      <c r="T41" s="1216"/>
      <c r="U41" s="1217"/>
      <c r="V41" s="453"/>
      <c r="X41" s="345">
        <f t="shared" si="1"/>
        <v>0</v>
      </c>
      <c r="Y41" s="345">
        <f t="shared" si="1"/>
        <v>0</v>
      </c>
      <c r="Z41" s="92"/>
    </row>
    <row r="42" spans="1:26" ht="15" customHeight="1" x14ac:dyDescent="0.25">
      <c r="A42" s="86"/>
      <c r="B42" s="1024"/>
      <c r="C42" s="65"/>
      <c r="D42" s="178"/>
      <c r="E42" s="185"/>
      <c r="F42" s="212"/>
      <c r="G42" s="171"/>
      <c r="H42" s="172"/>
      <c r="I42" s="888"/>
      <c r="J42" s="200"/>
      <c r="K42" s="196"/>
      <c r="L42" s="197"/>
      <c r="M42" s="197"/>
      <c r="N42" s="197"/>
      <c r="O42" s="198"/>
      <c r="P42" s="199"/>
      <c r="Q42" s="198"/>
      <c r="R42" s="198"/>
      <c r="S42" s="200"/>
      <c r="T42" s="1216"/>
      <c r="U42" s="1217"/>
      <c r="V42" s="453"/>
      <c r="X42" s="345">
        <f t="shared" si="1"/>
        <v>0</v>
      </c>
      <c r="Y42" s="345">
        <f t="shared" si="1"/>
        <v>0</v>
      </c>
      <c r="Z42" s="92"/>
    </row>
    <row r="43" spans="1:26" ht="15" customHeight="1" x14ac:dyDescent="0.25">
      <c r="A43" s="86"/>
      <c r="B43" s="1024"/>
      <c r="C43" s="65"/>
      <c r="D43" s="178"/>
      <c r="E43" s="185"/>
      <c r="F43" s="212"/>
      <c r="G43" s="171"/>
      <c r="H43" s="172"/>
      <c r="I43" s="888"/>
      <c r="J43" s="200"/>
      <c r="K43" s="196"/>
      <c r="L43" s="197"/>
      <c r="M43" s="197"/>
      <c r="N43" s="197"/>
      <c r="O43" s="198"/>
      <c r="P43" s="199"/>
      <c r="Q43" s="198"/>
      <c r="R43" s="198"/>
      <c r="S43" s="200"/>
      <c r="T43" s="1216"/>
      <c r="U43" s="1217"/>
      <c r="V43" s="453"/>
      <c r="X43" s="345">
        <f t="shared" si="1"/>
        <v>0</v>
      </c>
      <c r="Y43" s="345">
        <f t="shared" si="1"/>
        <v>0</v>
      </c>
      <c r="Z43" s="92"/>
    </row>
    <row r="44" spans="1:26" ht="15" customHeight="1" x14ac:dyDescent="0.25">
      <c r="A44" s="86"/>
      <c r="B44" s="1024"/>
      <c r="C44" s="65"/>
      <c r="D44" s="178"/>
      <c r="E44" s="185"/>
      <c r="F44" s="212"/>
      <c r="G44" s="171"/>
      <c r="H44" s="172"/>
      <c r="I44" s="888"/>
      <c r="J44" s="200"/>
      <c r="K44" s="196"/>
      <c r="L44" s="197"/>
      <c r="M44" s="197"/>
      <c r="N44" s="197"/>
      <c r="O44" s="198"/>
      <c r="P44" s="199"/>
      <c r="Q44" s="198"/>
      <c r="R44" s="198"/>
      <c r="S44" s="200"/>
      <c r="T44" s="1216"/>
      <c r="U44" s="1217"/>
      <c r="V44" s="453"/>
      <c r="X44" s="345">
        <f t="shared" si="1"/>
        <v>0</v>
      </c>
      <c r="Y44" s="345">
        <f t="shared" si="1"/>
        <v>0</v>
      </c>
      <c r="Z44" s="92"/>
    </row>
    <row r="45" spans="1:26" ht="15" customHeight="1" x14ac:dyDescent="0.25">
      <c r="A45" s="86"/>
      <c r="B45" s="1024"/>
      <c r="C45" s="65"/>
      <c r="D45" s="178"/>
      <c r="E45" s="185"/>
      <c r="F45" s="212"/>
      <c r="G45" s="171"/>
      <c r="H45" s="172"/>
      <c r="I45" s="888"/>
      <c r="J45" s="200"/>
      <c r="K45" s="196"/>
      <c r="L45" s="197"/>
      <c r="M45" s="197"/>
      <c r="N45" s="197"/>
      <c r="O45" s="198"/>
      <c r="P45" s="199"/>
      <c r="Q45" s="198"/>
      <c r="R45" s="198"/>
      <c r="S45" s="200"/>
      <c r="T45" s="1216"/>
      <c r="U45" s="1217"/>
      <c r="V45" s="453"/>
      <c r="X45" s="345">
        <f t="shared" si="1"/>
        <v>0</v>
      </c>
      <c r="Y45" s="345">
        <f t="shared" si="1"/>
        <v>0</v>
      </c>
      <c r="Z45" s="92"/>
    </row>
    <row r="46" spans="1:26" ht="15" customHeight="1" x14ac:dyDescent="0.25">
      <c r="A46" s="86"/>
      <c r="B46" s="1024"/>
      <c r="C46" s="65"/>
      <c r="D46" s="178"/>
      <c r="E46" s="185"/>
      <c r="F46" s="212"/>
      <c r="G46" s="171"/>
      <c r="H46" s="172"/>
      <c r="I46" s="888"/>
      <c r="J46" s="200"/>
      <c r="K46" s="196"/>
      <c r="L46" s="197"/>
      <c r="M46" s="197"/>
      <c r="N46" s="197"/>
      <c r="O46" s="198"/>
      <c r="P46" s="199"/>
      <c r="Q46" s="198"/>
      <c r="R46" s="198"/>
      <c r="S46" s="200"/>
      <c r="T46" s="1216"/>
      <c r="U46" s="1217"/>
      <c r="V46" s="453"/>
      <c r="X46" s="345">
        <f t="shared" si="1"/>
        <v>0</v>
      </c>
      <c r="Y46" s="345">
        <f t="shared" si="1"/>
        <v>0</v>
      </c>
      <c r="Z46" s="92"/>
    </row>
    <row r="47" spans="1:26" ht="15" customHeight="1" x14ac:dyDescent="0.25">
      <c r="A47" s="86"/>
      <c r="B47" s="1024"/>
      <c r="C47" s="65"/>
      <c r="D47" s="178"/>
      <c r="E47" s="185"/>
      <c r="F47" s="212"/>
      <c r="G47" s="171"/>
      <c r="H47" s="172"/>
      <c r="I47" s="888"/>
      <c r="J47" s="200"/>
      <c r="K47" s="196"/>
      <c r="L47" s="197"/>
      <c r="M47" s="197"/>
      <c r="N47" s="197"/>
      <c r="O47" s="198"/>
      <c r="P47" s="199"/>
      <c r="Q47" s="198"/>
      <c r="R47" s="198"/>
      <c r="S47" s="200"/>
      <c r="T47" s="1216"/>
      <c r="U47" s="1217"/>
      <c r="V47" s="453"/>
      <c r="X47" s="345">
        <f t="shared" si="1"/>
        <v>0</v>
      </c>
      <c r="Y47" s="345">
        <f t="shared" si="1"/>
        <v>0</v>
      </c>
      <c r="Z47" s="92"/>
    </row>
    <row r="48" spans="1:26" ht="15" customHeight="1" x14ac:dyDescent="0.25">
      <c r="A48" s="86"/>
      <c r="B48" s="1024"/>
      <c r="C48" s="65"/>
      <c r="D48" s="178"/>
      <c r="E48" s="185"/>
      <c r="F48" s="212"/>
      <c r="G48" s="171"/>
      <c r="H48" s="172"/>
      <c r="I48" s="888"/>
      <c r="J48" s="200"/>
      <c r="K48" s="196"/>
      <c r="L48" s="197"/>
      <c r="M48" s="197"/>
      <c r="N48" s="197"/>
      <c r="O48" s="198"/>
      <c r="P48" s="199"/>
      <c r="Q48" s="198"/>
      <c r="R48" s="198"/>
      <c r="S48" s="200"/>
      <c r="T48" s="1216"/>
      <c r="U48" s="1217"/>
      <c r="V48" s="453"/>
      <c r="X48" s="345">
        <f t="shared" si="1"/>
        <v>0</v>
      </c>
      <c r="Y48" s="345">
        <f t="shared" si="1"/>
        <v>0</v>
      </c>
      <c r="Z48" s="92"/>
    </row>
    <row r="49" spans="1:26" ht="15" customHeight="1" x14ac:dyDescent="0.25">
      <c r="A49" s="86"/>
      <c r="B49" s="1024"/>
      <c r="C49" s="65"/>
      <c r="D49" s="178"/>
      <c r="E49" s="185"/>
      <c r="F49" s="212"/>
      <c r="G49" s="171"/>
      <c r="H49" s="172"/>
      <c r="I49" s="888"/>
      <c r="J49" s="200"/>
      <c r="K49" s="196"/>
      <c r="L49" s="197"/>
      <c r="M49" s="197"/>
      <c r="N49" s="197"/>
      <c r="O49" s="198"/>
      <c r="P49" s="199"/>
      <c r="Q49" s="198"/>
      <c r="R49" s="198"/>
      <c r="S49" s="200"/>
      <c r="T49" s="1216"/>
      <c r="U49" s="1217"/>
      <c r="V49" s="453"/>
      <c r="X49" s="345">
        <f t="shared" si="1"/>
        <v>0</v>
      </c>
      <c r="Y49" s="345">
        <f t="shared" si="1"/>
        <v>0</v>
      </c>
      <c r="Z49" s="92"/>
    </row>
    <row r="50" spans="1:26" ht="15" customHeight="1" x14ac:dyDescent="0.25">
      <c r="A50" s="86"/>
      <c r="B50" s="1024"/>
      <c r="C50" s="65"/>
      <c r="D50" s="178"/>
      <c r="E50" s="185"/>
      <c r="F50" s="212"/>
      <c r="G50" s="171"/>
      <c r="H50" s="172"/>
      <c r="I50" s="888"/>
      <c r="J50" s="200"/>
      <c r="K50" s="196"/>
      <c r="L50" s="197"/>
      <c r="M50" s="197"/>
      <c r="N50" s="197"/>
      <c r="O50" s="198"/>
      <c r="P50" s="199"/>
      <c r="Q50" s="198"/>
      <c r="R50" s="198"/>
      <c r="S50" s="200"/>
      <c r="T50" s="1216"/>
      <c r="U50" s="1217"/>
      <c r="V50" s="453"/>
      <c r="X50" s="345">
        <f t="shared" si="1"/>
        <v>0</v>
      </c>
      <c r="Y50" s="345">
        <f t="shared" si="1"/>
        <v>0</v>
      </c>
      <c r="Z50" s="92"/>
    </row>
    <row r="51" spans="1:26" ht="15" customHeight="1" x14ac:dyDescent="0.25">
      <c r="A51" s="86"/>
      <c r="B51" s="1024"/>
      <c r="C51" s="65"/>
      <c r="D51" s="178"/>
      <c r="E51" s="185"/>
      <c r="F51" s="212"/>
      <c r="G51" s="171"/>
      <c r="H51" s="172"/>
      <c r="I51" s="888"/>
      <c r="J51" s="200"/>
      <c r="K51" s="196"/>
      <c r="L51" s="197"/>
      <c r="M51" s="197"/>
      <c r="N51" s="197"/>
      <c r="O51" s="198"/>
      <c r="P51" s="199"/>
      <c r="Q51" s="198"/>
      <c r="R51" s="198"/>
      <c r="S51" s="200"/>
      <c r="T51" s="1216"/>
      <c r="U51" s="1217"/>
      <c r="V51" s="453"/>
      <c r="X51" s="345">
        <f t="shared" si="1"/>
        <v>0</v>
      </c>
      <c r="Y51" s="345">
        <f t="shared" si="1"/>
        <v>0</v>
      </c>
      <c r="Z51" s="92"/>
    </row>
    <row r="52" spans="1:26" ht="15" customHeight="1" x14ac:dyDescent="0.25">
      <c r="A52" s="86"/>
      <c r="B52" s="1024"/>
      <c r="C52" s="65"/>
      <c r="D52" s="178"/>
      <c r="E52" s="185"/>
      <c r="F52" s="212"/>
      <c r="G52" s="171"/>
      <c r="H52" s="172"/>
      <c r="I52" s="888"/>
      <c r="J52" s="200"/>
      <c r="K52" s="196"/>
      <c r="L52" s="197"/>
      <c r="M52" s="197"/>
      <c r="N52" s="197"/>
      <c r="O52" s="198"/>
      <c r="P52" s="199"/>
      <c r="Q52" s="198"/>
      <c r="R52" s="198"/>
      <c r="S52" s="200"/>
      <c r="T52" s="1216"/>
      <c r="U52" s="1217"/>
      <c r="V52" s="453"/>
      <c r="X52" s="345">
        <f t="shared" si="1"/>
        <v>0</v>
      </c>
      <c r="Y52" s="345">
        <f t="shared" si="1"/>
        <v>0</v>
      </c>
      <c r="Z52" s="92"/>
    </row>
    <row r="53" spans="1:26" ht="15" customHeight="1" x14ac:dyDescent="0.25">
      <c r="A53" s="86"/>
      <c r="B53" s="1024"/>
      <c r="C53" s="65"/>
      <c r="D53" s="178"/>
      <c r="E53" s="185"/>
      <c r="F53" s="212"/>
      <c r="G53" s="171"/>
      <c r="H53" s="172"/>
      <c r="I53" s="888"/>
      <c r="J53" s="200"/>
      <c r="K53" s="196"/>
      <c r="L53" s="197"/>
      <c r="M53" s="197"/>
      <c r="N53" s="197"/>
      <c r="O53" s="198"/>
      <c r="P53" s="199"/>
      <c r="Q53" s="198"/>
      <c r="R53" s="198"/>
      <c r="S53" s="200"/>
      <c r="T53" s="1216"/>
      <c r="U53" s="1217"/>
      <c r="V53" s="453"/>
      <c r="X53" s="345">
        <f t="shared" si="1"/>
        <v>0</v>
      </c>
      <c r="Y53" s="345">
        <f t="shared" si="1"/>
        <v>0</v>
      </c>
      <c r="Z53" s="92"/>
    </row>
    <row r="54" spans="1:26" ht="15" customHeight="1" x14ac:dyDescent="0.25">
      <c r="A54" s="86"/>
      <c r="B54" s="1024"/>
      <c r="C54" s="65"/>
      <c r="D54" s="178"/>
      <c r="E54" s="185"/>
      <c r="F54" s="212"/>
      <c r="G54" s="171"/>
      <c r="H54" s="172"/>
      <c r="I54" s="888"/>
      <c r="J54" s="200"/>
      <c r="K54" s="196"/>
      <c r="L54" s="197"/>
      <c r="M54" s="197"/>
      <c r="N54" s="197"/>
      <c r="O54" s="198"/>
      <c r="P54" s="199"/>
      <c r="Q54" s="198"/>
      <c r="R54" s="198"/>
      <c r="S54" s="200"/>
      <c r="T54" s="1216"/>
      <c r="U54" s="1217"/>
      <c r="V54" s="453"/>
      <c r="X54" s="345">
        <f t="shared" si="1"/>
        <v>0</v>
      </c>
      <c r="Y54" s="345">
        <f t="shared" si="1"/>
        <v>0</v>
      </c>
      <c r="Z54" s="92"/>
    </row>
    <row r="55" spans="1:26" ht="15" customHeight="1" x14ac:dyDescent="0.25">
      <c r="A55" s="86"/>
      <c r="B55" s="1024"/>
      <c r="C55" s="65"/>
      <c r="D55" s="178"/>
      <c r="E55" s="185"/>
      <c r="F55" s="212"/>
      <c r="G55" s="171"/>
      <c r="H55" s="172"/>
      <c r="I55" s="888"/>
      <c r="J55" s="200"/>
      <c r="K55" s="196"/>
      <c r="L55" s="197"/>
      <c r="M55" s="197"/>
      <c r="N55" s="197"/>
      <c r="O55" s="198"/>
      <c r="P55" s="199"/>
      <c r="Q55" s="198"/>
      <c r="R55" s="198"/>
      <c r="S55" s="200"/>
      <c r="T55" s="1216"/>
      <c r="U55" s="1217"/>
      <c r="V55" s="453"/>
      <c r="X55" s="345">
        <f t="shared" si="1"/>
        <v>0</v>
      </c>
      <c r="Y55" s="345">
        <f t="shared" si="1"/>
        <v>0</v>
      </c>
      <c r="Z55" s="92"/>
    </row>
    <row r="56" spans="1:26" ht="15" customHeight="1" x14ac:dyDescent="0.25">
      <c r="A56" s="86"/>
      <c r="B56" s="1024"/>
      <c r="C56" s="65"/>
      <c r="D56" s="178"/>
      <c r="E56" s="185"/>
      <c r="F56" s="212"/>
      <c r="G56" s="171"/>
      <c r="H56" s="172"/>
      <c r="I56" s="888"/>
      <c r="J56" s="200"/>
      <c r="K56" s="196"/>
      <c r="L56" s="197"/>
      <c r="M56" s="197"/>
      <c r="N56" s="197"/>
      <c r="O56" s="198"/>
      <c r="P56" s="199"/>
      <c r="Q56" s="198"/>
      <c r="R56" s="198"/>
      <c r="S56" s="200"/>
      <c r="T56" s="1216"/>
      <c r="U56" s="1217"/>
      <c r="V56" s="453"/>
      <c r="X56" s="345">
        <f t="shared" si="1"/>
        <v>0</v>
      </c>
      <c r="Y56" s="345">
        <f t="shared" si="1"/>
        <v>0</v>
      </c>
      <c r="Z56" s="92"/>
    </row>
    <row r="57" spans="1:26" ht="15" customHeight="1" x14ac:dyDescent="0.25">
      <c r="A57" s="86"/>
      <c r="B57" s="1024"/>
      <c r="C57" s="65"/>
      <c r="D57" s="178"/>
      <c r="E57" s="185"/>
      <c r="F57" s="212"/>
      <c r="G57" s="171"/>
      <c r="H57" s="172"/>
      <c r="I57" s="888"/>
      <c r="J57" s="200"/>
      <c r="K57" s="196"/>
      <c r="L57" s="197"/>
      <c r="M57" s="197"/>
      <c r="N57" s="197"/>
      <c r="O57" s="198"/>
      <c r="P57" s="199"/>
      <c r="Q57" s="198"/>
      <c r="R57" s="198"/>
      <c r="S57" s="200"/>
      <c r="T57" s="1216"/>
      <c r="U57" s="1217"/>
      <c r="V57" s="453"/>
      <c r="X57" s="345">
        <f t="shared" si="1"/>
        <v>0</v>
      </c>
      <c r="Y57" s="345">
        <f t="shared" si="1"/>
        <v>0</v>
      </c>
      <c r="Z57" s="92"/>
    </row>
    <row r="58" spans="1:26" ht="15" customHeight="1" x14ac:dyDescent="0.25">
      <c r="A58" s="86"/>
      <c r="B58" s="1024"/>
      <c r="C58" s="65"/>
      <c r="D58" s="178"/>
      <c r="E58" s="185"/>
      <c r="F58" s="212"/>
      <c r="G58" s="171"/>
      <c r="H58" s="172"/>
      <c r="I58" s="888"/>
      <c r="J58" s="200"/>
      <c r="K58" s="196"/>
      <c r="L58" s="197"/>
      <c r="M58" s="197"/>
      <c r="N58" s="197"/>
      <c r="O58" s="198"/>
      <c r="P58" s="199"/>
      <c r="Q58" s="198"/>
      <c r="R58" s="198"/>
      <c r="S58" s="200"/>
      <c r="T58" s="1216"/>
      <c r="U58" s="1217"/>
      <c r="V58" s="453"/>
      <c r="X58" s="345">
        <f t="shared" si="1"/>
        <v>0</v>
      </c>
      <c r="Y58" s="345">
        <f t="shared" si="1"/>
        <v>0</v>
      </c>
      <c r="Z58" s="92"/>
    </row>
    <row r="59" spans="1:26" ht="15" customHeight="1" x14ac:dyDescent="0.25">
      <c r="A59" s="86"/>
      <c r="B59" s="1024"/>
      <c r="C59" s="65"/>
      <c r="D59" s="178"/>
      <c r="E59" s="185"/>
      <c r="F59" s="212"/>
      <c r="G59" s="171"/>
      <c r="H59" s="172"/>
      <c r="I59" s="888"/>
      <c r="J59" s="200"/>
      <c r="K59" s="196"/>
      <c r="L59" s="197"/>
      <c r="M59" s="197"/>
      <c r="N59" s="197"/>
      <c r="O59" s="198"/>
      <c r="P59" s="199"/>
      <c r="Q59" s="198"/>
      <c r="R59" s="198"/>
      <c r="S59" s="200"/>
      <c r="T59" s="1216"/>
      <c r="U59" s="1217"/>
      <c r="V59" s="453"/>
      <c r="X59" s="345">
        <f t="shared" si="1"/>
        <v>0</v>
      </c>
      <c r="Y59" s="345">
        <f t="shared" si="1"/>
        <v>0</v>
      </c>
      <c r="Z59" s="92"/>
    </row>
    <row r="60" spans="1:26" ht="15" customHeight="1" x14ac:dyDescent="0.25">
      <c r="A60" s="86"/>
      <c r="B60" s="1024"/>
      <c r="C60" s="65"/>
      <c r="D60" s="178"/>
      <c r="E60" s="185"/>
      <c r="F60" s="212"/>
      <c r="G60" s="171"/>
      <c r="H60" s="172"/>
      <c r="I60" s="888"/>
      <c r="J60" s="200"/>
      <c r="K60" s="196"/>
      <c r="L60" s="197"/>
      <c r="M60" s="197"/>
      <c r="N60" s="197"/>
      <c r="O60" s="198"/>
      <c r="P60" s="199"/>
      <c r="Q60" s="198"/>
      <c r="R60" s="198"/>
      <c r="S60" s="200"/>
      <c r="T60" s="1216"/>
      <c r="U60" s="1217"/>
      <c r="V60" s="453"/>
      <c r="X60" s="345">
        <f t="shared" si="1"/>
        <v>0</v>
      </c>
      <c r="Y60" s="345">
        <f t="shared" si="1"/>
        <v>0</v>
      </c>
      <c r="Z60" s="92"/>
    </row>
    <row r="61" spans="1:26" ht="15" customHeight="1" x14ac:dyDescent="0.25">
      <c r="A61" s="86"/>
      <c r="B61" s="1024"/>
      <c r="C61" s="65"/>
      <c r="D61" s="178"/>
      <c r="E61" s="185"/>
      <c r="F61" s="212"/>
      <c r="G61" s="171"/>
      <c r="H61" s="172"/>
      <c r="I61" s="888"/>
      <c r="J61" s="200"/>
      <c r="K61" s="196"/>
      <c r="L61" s="197"/>
      <c r="M61" s="197"/>
      <c r="N61" s="197"/>
      <c r="O61" s="198"/>
      <c r="P61" s="199"/>
      <c r="Q61" s="198"/>
      <c r="R61" s="198"/>
      <c r="S61" s="200"/>
      <c r="T61" s="1216"/>
      <c r="U61" s="1217"/>
      <c r="V61" s="453"/>
      <c r="X61" s="345">
        <f t="shared" si="1"/>
        <v>0</v>
      </c>
      <c r="Y61" s="345">
        <f t="shared" si="1"/>
        <v>0</v>
      </c>
      <c r="Z61" s="92"/>
    </row>
    <row r="62" spans="1:26" ht="15" customHeight="1" x14ac:dyDescent="0.25">
      <c r="A62" s="86"/>
      <c r="B62" s="1024"/>
      <c r="C62" s="65"/>
      <c r="D62" s="178"/>
      <c r="E62" s="185"/>
      <c r="F62" s="212"/>
      <c r="G62" s="171"/>
      <c r="H62" s="172"/>
      <c r="I62" s="888"/>
      <c r="J62" s="200"/>
      <c r="K62" s="196"/>
      <c r="L62" s="197"/>
      <c r="M62" s="197"/>
      <c r="N62" s="197"/>
      <c r="O62" s="198"/>
      <c r="P62" s="199"/>
      <c r="Q62" s="198"/>
      <c r="R62" s="198"/>
      <c r="S62" s="200"/>
      <c r="T62" s="1216"/>
      <c r="U62" s="1217"/>
      <c r="V62" s="453"/>
      <c r="X62" s="345">
        <f t="shared" si="1"/>
        <v>0</v>
      </c>
      <c r="Y62" s="345">
        <f t="shared" si="1"/>
        <v>0</v>
      </c>
      <c r="Z62" s="92"/>
    </row>
    <row r="63" spans="1:26" ht="15" customHeight="1" x14ac:dyDescent="0.25">
      <c r="A63" s="86"/>
      <c r="B63" s="1024"/>
      <c r="C63" s="65"/>
      <c r="D63" s="178"/>
      <c r="E63" s="185"/>
      <c r="F63" s="212"/>
      <c r="G63" s="171"/>
      <c r="H63" s="172"/>
      <c r="I63" s="888"/>
      <c r="J63" s="200"/>
      <c r="K63" s="196"/>
      <c r="L63" s="197"/>
      <c r="M63" s="197"/>
      <c r="N63" s="197"/>
      <c r="O63" s="198"/>
      <c r="P63" s="199"/>
      <c r="Q63" s="198"/>
      <c r="R63" s="198"/>
      <c r="S63" s="200"/>
      <c r="T63" s="1216"/>
      <c r="U63" s="1217"/>
      <c r="V63" s="453"/>
      <c r="X63" s="345">
        <f t="shared" si="1"/>
        <v>0</v>
      </c>
      <c r="Y63" s="345">
        <f t="shared" si="1"/>
        <v>0</v>
      </c>
      <c r="Z63" s="92"/>
    </row>
    <row r="64" spans="1:26" ht="15" customHeight="1" x14ac:dyDescent="0.25">
      <c r="A64" s="86"/>
      <c r="B64" s="1024"/>
      <c r="C64" s="65"/>
      <c r="D64" s="178"/>
      <c r="E64" s="185"/>
      <c r="F64" s="212"/>
      <c r="G64" s="171"/>
      <c r="H64" s="172"/>
      <c r="I64" s="888"/>
      <c r="J64" s="200"/>
      <c r="K64" s="196"/>
      <c r="L64" s="197"/>
      <c r="M64" s="197"/>
      <c r="N64" s="197"/>
      <c r="O64" s="198"/>
      <c r="P64" s="199"/>
      <c r="Q64" s="198"/>
      <c r="R64" s="198"/>
      <c r="S64" s="200"/>
      <c r="T64" s="1216"/>
      <c r="U64" s="1217"/>
      <c r="V64" s="453"/>
      <c r="X64" s="345">
        <f t="shared" si="1"/>
        <v>0</v>
      </c>
      <c r="Y64" s="345">
        <f t="shared" si="1"/>
        <v>0</v>
      </c>
      <c r="Z64" s="92"/>
    </row>
    <row r="65" spans="1:26" ht="15" customHeight="1" x14ac:dyDescent="0.25">
      <c r="A65" s="86"/>
      <c r="B65" s="1024"/>
      <c r="C65" s="65"/>
      <c r="D65" s="178"/>
      <c r="E65" s="185"/>
      <c r="F65" s="212"/>
      <c r="G65" s="171"/>
      <c r="H65" s="172"/>
      <c r="I65" s="888"/>
      <c r="J65" s="200"/>
      <c r="K65" s="196"/>
      <c r="L65" s="197"/>
      <c r="M65" s="197"/>
      <c r="N65" s="197"/>
      <c r="O65" s="198"/>
      <c r="P65" s="199"/>
      <c r="Q65" s="198"/>
      <c r="R65" s="198"/>
      <c r="S65" s="200"/>
      <c r="T65" s="1216"/>
      <c r="U65" s="1217"/>
      <c r="V65" s="453"/>
      <c r="X65" s="345">
        <f t="shared" si="1"/>
        <v>0</v>
      </c>
      <c r="Y65" s="345">
        <f t="shared" si="1"/>
        <v>0</v>
      </c>
      <c r="Z65" s="92"/>
    </row>
    <row r="66" spans="1:26" ht="15" customHeight="1" x14ac:dyDescent="0.25">
      <c r="A66" s="86"/>
      <c r="B66" s="1024"/>
      <c r="C66" s="65"/>
      <c r="D66" s="178"/>
      <c r="E66" s="185"/>
      <c r="F66" s="212"/>
      <c r="G66" s="171"/>
      <c r="H66" s="172"/>
      <c r="I66" s="888"/>
      <c r="J66" s="200"/>
      <c r="K66" s="196"/>
      <c r="L66" s="197"/>
      <c r="M66" s="197"/>
      <c r="N66" s="197"/>
      <c r="O66" s="198"/>
      <c r="P66" s="199"/>
      <c r="Q66" s="198"/>
      <c r="R66" s="198"/>
      <c r="S66" s="200"/>
      <c r="T66" s="1216"/>
      <c r="U66" s="1217"/>
      <c r="V66" s="453"/>
      <c r="X66" s="345">
        <f t="shared" si="1"/>
        <v>0</v>
      </c>
      <c r="Y66" s="345">
        <f t="shared" si="1"/>
        <v>0</v>
      </c>
      <c r="Z66" s="92"/>
    </row>
    <row r="67" spans="1:26" ht="15" customHeight="1" x14ac:dyDescent="0.25">
      <c r="A67" s="86"/>
      <c r="B67" s="1024"/>
      <c r="C67" s="65"/>
      <c r="D67" s="178"/>
      <c r="E67" s="185"/>
      <c r="F67" s="212"/>
      <c r="G67" s="171"/>
      <c r="H67" s="172"/>
      <c r="I67" s="888"/>
      <c r="J67" s="200"/>
      <c r="K67" s="196"/>
      <c r="L67" s="197"/>
      <c r="M67" s="197"/>
      <c r="N67" s="197"/>
      <c r="O67" s="198"/>
      <c r="P67" s="199"/>
      <c r="Q67" s="198"/>
      <c r="R67" s="198"/>
      <c r="S67" s="200"/>
      <c r="T67" s="1216"/>
      <c r="U67" s="1217"/>
      <c r="V67" s="453"/>
      <c r="X67" s="345">
        <f t="shared" si="1"/>
        <v>0</v>
      </c>
      <c r="Y67" s="345">
        <f t="shared" si="1"/>
        <v>0</v>
      </c>
      <c r="Z67" s="92"/>
    </row>
    <row r="68" spans="1:26" ht="15" customHeight="1" x14ac:dyDescent="0.25">
      <c r="A68" s="86"/>
      <c r="B68" s="1024"/>
      <c r="C68" s="65"/>
      <c r="D68" s="178"/>
      <c r="E68" s="185"/>
      <c r="F68" s="212"/>
      <c r="G68" s="171"/>
      <c r="H68" s="172"/>
      <c r="I68" s="888"/>
      <c r="J68" s="200"/>
      <c r="K68" s="196"/>
      <c r="L68" s="197"/>
      <c r="M68" s="197"/>
      <c r="N68" s="197"/>
      <c r="O68" s="198"/>
      <c r="P68" s="199"/>
      <c r="Q68" s="198"/>
      <c r="R68" s="198"/>
      <c r="S68" s="200"/>
      <c r="T68" s="1216"/>
      <c r="U68" s="1217"/>
      <c r="V68" s="453"/>
      <c r="X68" s="345">
        <f t="shared" si="1"/>
        <v>0</v>
      </c>
      <c r="Y68" s="345">
        <f t="shared" si="1"/>
        <v>0</v>
      </c>
      <c r="Z68" s="92"/>
    </row>
    <row r="69" spans="1:26" ht="15" customHeight="1" x14ac:dyDescent="0.25">
      <c r="A69" s="86"/>
      <c r="B69" s="1024"/>
      <c r="C69" s="65"/>
      <c r="D69" s="178"/>
      <c r="E69" s="185"/>
      <c r="F69" s="212"/>
      <c r="G69" s="171"/>
      <c r="H69" s="172"/>
      <c r="I69" s="888"/>
      <c r="J69" s="200"/>
      <c r="K69" s="196"/>
      <c r="L69" s="197"/>
      <c r="M69" s="197"/>
      <c r="N69" s="197"/>
      <c r="O69" s="198"/>
      <c r="P69" s="199"/>
      <c r="Q69" s="198"/>
      <c r="R69" s="198"/>
      <c r="S69" s="200"/>
      <c r="T69" s="1216"/>
      <c r="U69" s="1217"/>
      <c r="V69" s="453"/>
      <c r="X69" s="345">
        <f t="shared" si="1"/>
        <v>0</v>
      </c>
      <c r="Y69" s="345">
        <f t="shared" si="1"/>
        <v>0</v>
      </c>
      <c r="Z69" s="92"/>
    </row>
    <row r="70" spans="1:26" ht="15" customHeight="1" x14ac:dyDescent="0.25">
      <c r="A70" s="86"/>
      <c r="B70" s="1024"/>
      <c r="C70" s="65"/>
      <c r="D70" s="178"/>
      <c r="E70" s="185"/>
      <c r="F70" s="212"/>
      <c r="G70" s="171"/>
      <c r="H70" s="172"/>
      <c r="I70" s="888"/>
      <c r="J70" s="200"/>
      <c r="K70" s="196"/>
      <c r="L70" s="197"/>
      <c r="M70" s="197"/>
      <c r="N70" s="197"/>
      <c r="O70" s="198"/>
      <c r="P70" s="199"/>
      <c r="Q70" s="198"/>
      <c r="R70" s="198"/>
      <c r="S70" s="200"/>
      <c r="T70" s="1216"/>
      <c r="U70" s="1217"/>
      <c r="V70" s="453"/>
      <c r="X70" s="345">
        <f t="shared" si="1"/>
        <v>0</v>
      </c>
      <c r="Y70" s="345">
        <f t="shared" si="1"/>
        <v>0</v>
      </c>
      <c r="Z70" s="92"/>
    </row>
    <row r="71" spans="1:26" ht="15" customHeight="1" x14ac:dyDescent="0.25">
      <c r="A71" s="86"/>
      <c r="B71" s="1024"/>
      <c r="C71" s="65"/>
      <c r="D71" s="178"/>
      <c r="E71" s="185"/>
      <c r="F71" s="212"/>
      <c r="G71" s="171"/>
      <c r="H71" s="172"/>
      <c r="I71" s="888"/>
      <c r="J71" s="200"/>
      <c r="K71" s="196"/>
      <c r="L71" s="197"/>
      <c r="M71" s="197"/>
      <c r="N71" s="197"/>
      <c r="O71" s="198"/>
      <c r="P71" s="199"/>
      <c r="Q71" s="198"/>
      <c r="R71" s="198"/>
      <c r="S71" s="200"/>
      <c r="T71" s="1216"/>
      <c r="U71" s="1217"/>
      <c r="V71" s="453"/>
      <c r="X71" s="345">
        <f t="shared" si="1"/>
        <v>0</v>
      </c>
      <c r="Y71" s="345">
        <f t="shared" si="1"/>
        <v>0</v>
      </c>
      <c r="Z71" s="92"/>
    </row>
    <row r="72" spans="1:26" ht="15" customHeight="1" x14ac:dyDescent="0.25">
      <c r="A72" s="86"/>
      <c r="B72" s="1024"/>
      <c r="C72" s="65"/>
      <c r="D72" s="178"/>
      <c r="E72" s="185"/>
      <c r="F72" s="212"/>
      <c r="G72" s="171"/>
      <c r="H72" s="172"/>
      <c r="I72" s="888"/>
      <c r="J72" s="200"/>
      <c r="K72" s="196"/>
      <c r="L72" s="197"/>
      <c r="M72" s="197"/>
      <c r="N72" s="197"/>
      <c r="O72" s="198"/>
      <c r="P72" s="199"/>
      <c r="Q72" s="198"/>
      <c r="R72" s="198"/>
      <c r="S72" s="200"/>
      <c r="T72" s="1216"/>
      <c r="U72" s="1217"/>
      <c r="V72" s="453"/>
      <c r="X72" s="345">
        <f t="shared" si="1"/>
        <v>0</v>
      </c>
      <c r="Y72" s="345">
        <f t="shared" si="1"/>
        <v>0</v>
      </c>
      <c r="Z72" s="92"/>
    </row>
    <row r="73" spans="1:26" ht="15" customHeight="1" x14ac:dyDescent="0.25">
      <c r="A73" s="86"/>
      <c r="B73" s="1024"/>
      <c r="C73" s="65"/>
      <c r="D73" s="178"/>
      <c r="E73" s="185"/>
      <c r="F73" s="212"/>
      <c r="G73" s="171"/>
      <c r="H73" s="172"/>
      <c r="I73" s="888"/>
      <c r="J73" s="200"/>
      <c r="K73" s="196"/>
      <c r="L73" s="197"/>
      <c r="M73" s="197"/>
      <c r="N73" s="197"/>
      <c r="O73" s="198"/>
      <c r="P73" s="199"/>
      <c r="Q73" s="198"/>
      <c r="R73" s="198"/>
      <c r="S73" s="200"/>
      <c r="T73" s="1216"/>
      <c r="U73" s="1217"/>
      <c r="V73" s="453"/>
      <c r="X73" s="345">
        <f t="shared" si="1"/>
        <v>0</v>
      </c>
      <c r="Y73" s="345">
        <f t="shared" si="1"/>
        <v>0</v>
      </c>
      <c r="Z73" s="92"/>
    </row>
    <row r="74" spans="1:26" ht="15" customHeight="1" x14ac:dyDescent="0.25">
      <c r="A74" s="86"/>
      <c r="B74" s="1024"/>
      <c r="C74" s="65"/>
      <c r="D74" s="178"/>
      <c r="E74" s="185"/>
      <c r="F74" s="212"/>
      <c r="G74" s="171"/>
      <c r="H74" s="172"/>
      <c r="I74" s="888"/>
      <c r="J74" s="200"/>
      <c r="K74" s="196"/>
      <c r="L74" s="197"/>
      <c r="M74" s="197"/>
      <c r="N74" s="197"/>
      <c r="O74" s="198"/>
      <c r="P74" s="199"/>
      <c r="Q74" s="198"/>
      <c r="R74" s="198"/>
      <c r="S74" s="200"/>
      <c r="T74" s="1216"/>
      <c r="U74" s="1217"/>
      <c r="V74" s="453"/>
      <c r="X74" s="345">
        <f t="shared" si="1"/>
        <v>0</v>
      </c>
      <c r="Y74" s="345">
        <f t="shared" si="1"/>
        <v>0</v>
      </c>
      <c r="Z74" s="92"/>
    </row>
    <row r="75" spans="1:26" ht="15" customHeight="1" x14ac:dyDescent="0.25">
      <c r="A75" s="86"/>
      <c r="B75" s="1024"/>
      <c r="C75" s="65"/>
      <c r="D75" s="178"/>
      <c r="E75" s="185"/>
      <c r="F75" s="212"/>
      <c r="G75" s="171"/>
      <c r="H75" s="172"/>
      <c r="I75" s="888"/>
      <c r="J75" s="200"/>
      <c r="K75" s="196"/>
      <c r="L75" s="197"/>
      <c r="M75" s="197"/>
      <c r="N75" s="197"/>
      <c r="O75" s="198"/>
      <c r="P75" s="199"/>
      <c r="Q75" s="198"/>
      <c r="R75" s="198"/>
      <c r="S75" s="200"/>
      <c r="T75" s="1216"/>
      <c r="U75" s="1217"/>
      <c r="V75" s="453"/>
      <c r="X75" s="345">
        <f t="shared" si="1"/>
        <v>0</v>
      </c>
      <c r="Y75" s="345">
        <f t="shared" si="1"/>
        <v>0</v>
      </c>
      <c r="Z75" s="92"/>
    </row>
    <row r="76" spans="1:26" ht="15" customHeight="1" x14ac:dyDescent="0.25">
      <c r="A76" s="86"/>
      <c r="B76" s="1024"/>
      <c r="C76" s="65"/>
      <c r="D76" s="178"/>
      <c r="E76" s="185"/>
      <c r="F76" s="212"/>
      <c r="G76" s="171"/>
      <c r="H76" s="172"/>
      <c r="I76" s="888"/>
      <c r="J76" s="200"/>
      <c r="K76" s="196"/>
      <c r="L76" s="197"/>
      <c r="M76" s="197"/>
      <c r="N76" s="197"/>
      <c r="O76" s="198"/>
      <c r="P76" s="199"/>
      <c r="Q76" s="198"/>
      <c r="R76" s="198"/>
      <c r="S76" s="200"/>
      <c r="T76" s="1216"/>
      <c r="U76" s="1217"/>
      <c r="V76" s="453"/>
      <c r="X76" s="345">
        <f t="shared" si="1"/>
        <v>0</v>
      </c>
      <c r="Y76" s="345">
        <f t="shared" si="1"/>
        <v>0</v>
      </c>
      <c r="Z76" s="92"/>
    </row>
    <row r="77" spans="1:26" ht="15" customHeight="1" x14ac:dyDescent="0.25">
      <c r="A77" s="86"/>
      <c r="B77" s="1024"/>
      <c r="C77" s="65"/>
      <c r="D77" s="178"/>
      <c r="E77" s="185"/>
      <c r="F77" s="212"/>
      <c r="G77" s="171"/>
      <c r="H77" s="172"/>
      <c r="I77" s="888"/>
      <c r="J77" s="200"/>
      <c r="K77" s="196"/>
      <c r="L77" s="197"/>
      <c r="M77" s="197"/>
      <c r="N77" s="197"/>
      <c r="O77" s="198"/>
      <c r="P77" s="199"/>
      <c r="Q77" s="198"/>
      <c r="R77" s="198"/>
      <c r="S77" s="200"/>
      <c r="T77" s="1216"/>
      <c r="U77" s="1217"/>
      <c r="V77" s="453"/>
      <c r="X77" s="345">
        <f t="shared" si="1"/>
        <v>0</v>
      </c>
      <c r="Y77" s="345">
        <f t="shared" si="1"/>
        <v>0</v>
      </c>
      <c r="Z77" s="92"/>
    </row>
    <row r="78" spans="1:26" ht="15" customHeight="1" x14ac:dyDescent="0.25">
      <c r="A78" s="86"/>
      <c r="B78" s="1024"/>
      <c r="C78" s="65"/>
      <c r="D78" s="178"/>
      <c r="E78" s="185"/>
      <c r="F78" s="212"/>
      <c r="G78" s="171"/>
      <c r="H78" s="172"/>
      <c r="I78" s="888"/>
      <c r="J78" s="200"/>
      <c r="K78" s="196"/>
      <c r="L78" s="197"/>
      <c r="M78" s="197"/>
      <c r="N78" s="197"/>
      <c r="O78" s="198"/>
      <c r="P78" s="199"/>
      <c r="Q78" s="198"/>
      <c r="R78" s="198"/>
      <c r="S78" s="200"/>
      <c r="T78" s="1216"/>
      <c r="U78" s="1217"/>
      <c r="V78" s="453"/>
      <c r="X78" s="345">
        <f t="shared" si="1"/>
        <v>0</v>
      </c>
      <c r="Y78" s="345">
        <f t="shared" si="1"/>
        <v>0</v>
      </c>
      <c r="Z78" s="92"/>
    </row>
    <row r="79" spans="1:26" ht="15" customHeight="1" x14ac:dyDescent="0.25">
      <c r="A79" s="86"/>
      <c r="B79" s="1024"/>
      <c r="C79" s="65"/>
      <c r="D79" s="178"/>
      <c r="E79" s="185"/>
      <c r="F79" s="212"/>
      <c r="G79" s="171"/>
      <c r="H79" s="172"/>
      <c r="I79" s="888"/>
      <c r="J79" s="200"/>
      <c r="K79" s="196"/>
      <c r="L79" s="197"/>
      <c r="M79" s="197"/>
      <c r="N79" s="197"/>
      <c r="O79" s="198"/>
      <c r="P79" s="199"/>
      <c r="Q79" s="198"/>
      <c r="R79" s="198"/>
      <c r="S79" s="200"/>
      <c r="T79" s="1216"/>
      <c r="U79" s="1217"/>
      <c r="V79" s="453"/>
      <c r="X79" s="345">
        <f t="shared" si="1"/>
        <v>0</v>
      </c>
      <c r="Y79" s="345">
        <f t="shared" si="1"/>
        <v>0</v>
      </c>
      <c r="Z79" s="92"/>
    </row>
    <row r="80" spans="1:26" ht="15" customHeight="1" x14ac:dyDescent="0.25">
      <c r="A80" s="86"/>
      <c r="B80" s="1024"/>
      <c r="C80" s="65"/>
      <c r="D80" s="178"/>
      <c r="E80" s="185"/>
      <c r="F80" s="212"/>
      <c r="G80" s="171"/>
      <c r="H80" s="172"/>
      <c r="I80" s="888"/>
      <c r="J80" s="200"/>
      <c r="K80" s="196"/>
      <c r="L80" s="197"/>
      <c r="M80" s="197"/>
      <c r="N80" s="197"/>
      <c r="O80" s="198"/>
      <c r="P80" s="199"/>
      <c r="Q80" s="198"/>
      <c r="R80" s="198"/>
      <c r="S80" s="200"/>
      <c r="T80" s="1216"/>
      <c r="U80" s="1217"/>
      <c r="V80" s="453"/>
      <c r="X80" s="345">
        <f t="shared" si="1"/>
        <v>0</v>
      </c>
      <c r="Y80" s="345">
        <f t="shared" si="1"/>
        <v>0</v>
      </c>
      <c r="Z80" s="92"/>
    </row>
    <row r="81" spans="1:26" ht="15" customHeight="1" x14ac:dyDescent="0.25">
      <c r="A81" s="86"/>
      <c r="B81" s="1024"/>
      <c r="C81" s="65"/>
      <c r="D81" s="178"/>
      <c r="E81" s="185"/>
      <c r="F81" s="212"/>
      <c r="G81" s="171"/>
      <c r="H81" s="172"/>
      <c r="I81" s="888"/>
      <c r="J81" s="200"/>
      <c r="K81" s="196"/>
      <c r="L81" s="197"/>
      <c r="M81" s="197"/>
      <c r="N81" s="197"/>
      <c r="O81" s="198"/>
      <c r="P81" s="199"/>
      <c r="Q81" s="198"/>
      <c r="R81" s="198"/>
      <c r="S81" s="200"/>
      <c r="T81" s="1216"/>
      <c r="U81" s="1217"/>
      <c r="V81" s="453"/>
      <c r="X81" s="345">
        <f t="shared" si="1"/>
        <v>0</v>
      </c>
      <c r="Y81" s="345">
        <f t="shared" si="1"/>
        <v>0</v>
      </c>
      <c r="Z81" s="92"/>
    </row>
    <row r="82" spans="1:26" ht="15" customHeight="1" x14ac:dyDescent="0.25">
      <c r="A82" s="86"/>
      <c r="B82" s="1024"/>
      <c r="C82" s="65"/>
      <c r="D82" s="178"/>
      <c r="E82" s="185"/>
      <c r="F82" s="212"/>
      <c r="G82" s="171"/>
      <c r="H82" s="172"/>
      <c r="I82" s="888"/>
      <c r="J82" s="200"/>
      <c r="K82" s="196"/>
      <c r="L82" s="197"/>
      <c r="M82" s="197"/>
      <c r="N82" s="197"/>
      <c r="O82" s="198"/>
      <c r="P82" s="199"/>
      <c r="Q82" s="198"/>
      <c r="R82" s="198"/>
      <c r="S82" s="200"/>
      <c r="T82" s="1216"/>
      <c r="U82" s="1217"/>
      <c r="V82" s="453"/>
      <c r="X82" s="345">
        <f t="shared" ref="X82:Y145" si="2">E82*G82</f>
        <v>0</v>
      </c>
      <c r="Y82" s="345">
        <f t="shared" si="2"/>
        <v>0</v>
      </c>
      <c r="Z82" s="92"/>
    </row>
    <row r="83" spans="1:26" ht="15" customHeight="1" x14ac:dyDescent="0.25">
      <c r="A83" s="86"/>
      <c r="B83" s="1024"/>
      <c r="C83" s="65"/>
      <c r="D83" s="178"/>
      <c r="E83" s="185"/>
      <c r="F83" s="212"/>
      <c r="G83" s="171"/>
      <c r="H83" s="172"/>
      <c r="I83" s="888"/>
      <c r="J83" s="200"/>
      <c r="K83" s="196"/>
      <c r="L83" s="197"/>
      <c r="M83" s="197"/>
      <c r="N83" s="197"/>
      <c r="O83" s="198"/>
      <c r="P83" s="199"/>
      <c r="Q83" s="198"/>
      <c r="R83" s="198"/>
      <c r="S83" s="200"/>
      <c r="T83" s="1216"/>
      <c r="U83" s="1217"/>
      <c r="V83" s="453"/>
      <c r="X83" s="345">
        <f t="shared" si="2"/>
        <v>0</v>
      </c>
      <c r="Y83" s="345">
        <f t="shared" si="2"/>
        <v>0</v>
      </c>
      <c r="Z83" s="92"/>
    </row>
    <row r="84" spans="1:26" ht="15" customHeight="1" x14ac:dyDescent="0.25">
      <c r="A84" s="86"/>
      <c r="B84" s="1024"/>
      <c r="C84" s="65"/>
      <c r="D84" s="178"/>
      <c r="E84" s="185"/>
      <c r="F84" s="212"/>
      <c r="G84" s="171"/>
      <c r="H84" s="172"/>
      <c r="I84" s="888"/>
      <c r="J84" s="200"/>
      <c r="K84" s="196"/>
      <c r="L84" s="197"/>
      <c r="M84" s="197"/>
      <c r="N84" s="197"/>
      <c r="O84" s="198"/>
      <c r="P84" s="199"/>
      <c r="Q84" s="198"/>
      <c r="R84" s="198"/>
      <c r="S84" s="200"/>
      <c r="T84" s="1216"/>
      <c r="U84" s="1217"/>
      <c r="V84" s="453"/>
      <c r="X84" s="345">
        <f t="shared" si="2"/>
        <v>0</v>
      </c>
      <c r="Y84" s="345">
        <f t="shared" si="2"/>
        <v>0</v>
      </c>
      <c r="Z84" s="92"/>
    </row>
    <row r="85" spans="1:26" ht="15" customHeight="1" x14ac:dyDescent="0.25">
      <c r="A85" s="86"/>
      <c r="B85" s="1024"/>
      <c r="C85" s="65"/>
      <c r="D85" s="178"/>
      <c r="E85" s="185"/>
      <c r="F85" s="212"/>
      <c r="G85" s="171"/>
      <c r="H85" s="172"/>
      <c r="I85" s="888"/>
      <c r="J85" s="200"/>
      <c r="K85" s="196"/>
      <c r="L85" s="197"/>
      <c r="M85" s="197"/>
      <c r="N85" s="197"/>
      <c r="O85" s="198"/>
      <c r="P85" s="199"/>
      <c r="Q85" s="198"/>
      <c r="R85" s="198"/>
      <c r="S85" s="200"/>
      <c r="T85" s="1216"/>
      <c r="U85" s="1217"/>
      <c r="V85" s="453"/>
      <c r="X85" s="345">
        <f t="shared" si="2"/>
        <v>0</v>
      </c>
      <c r="Y85" s="345">
        <f t="shared" si="2"/>
        <v>0</v>
      </c>
      <c r="Z85" s="92"/>
    </row>
    <row r="86" spans="1:26" ht="15" customHeight="1" x14ac:dyDescent="0.25">
      <c r="A86" s="86"/>
      <c r="B86" s="1024"/>
      <c r="C86" s="65"/>
      <c r="D86" s="178"/>
      <c r="E86" s="185"/>
      <c r="F86" s="212"/>
      <c r="G86" s="171"/>
      <c r="H86" s="172"/>
      <c r="I86" s="888"/>
      <c r="J86" s="200"/>
      <c r="K86" s="196"/>
      <c r="L86" s="197"/>
      <c r="M86" s="197"/>
      <c r="N86" s="197"/>
      <c r="O86" s="198"/>
      <c r="P86" s="199"/>
      <c r="Q86" s="198"/>
      <c r="R86" s="198"/>
      <c r="S86" s="200"/>
      <c r="T86" s="1216"/>
      <c r="U86" s="1217"/>
      <c r="V86" s="453"/>
      <c r="X86" s="345">
        <f t="shared" si="2"/>
        <v>0</v>
      </c>
      <c r="Y86" s="345">
        <f t="shared" si="2"/>
        <v>0</v>
      </c>
      <c r="Z86" s="92"/>
    </row>
    <row r="87" spans="1:26" ht="15" customHeight="1" x14ac:dyDescent="0.25">
      <c r="A87" s="86"/>
      <c r="B87" s="1024"/>
      <c r="C87" s="65"/>
      <c r="D87" s="178"/>
      <c r="E87" s="185"/>
      <c r="F87" s="212"/>
      <c r="G87" s="171"/>
      <c r="H87" s="172"/>
      <c r="I87" s="888"/>
      <c r="J87" s="200"/>
      <c r="K87" s="196"/>
      <c r="L87" s="197"/>
      <c r="M87" s="197"/>
      <c r="N87" s="197"/>
      <c r="O87" s="198"/>
      <c r="P87" s="199"/>
      <c r="Q87" s="198"/>
      <c r="R87" s="198"/>
      <c r="S87" s="200"/>
      <c r="T87" s="1216"/>
      <c r="U87" s="1217"/>
      <c r="V87" s="453"/>
      <c r="X87" s="345">
        <f t="shared" si="2"/>
        <v>0</v>
      </c>
      <c r="Y87" s="345">
        <f t="shared" si="2"/>
        <v>0</v>
      </c>
      <c r="Z87" s="92"/>
    </row>
    <row r="88" spans="1:26" ht="15" customHeight="1" x14ac:dyDescent="0.25">
      <c r="A88" s="86"/>
      <c r="B88" s="1024"/>
      <c r="C88" s="65"/>
      <c r="D88" s="178"/>
      <c r="E88" s="185"/>
      <c r="F88" s="212"/>
      <c r="G88" s="171"/>
      <c r="H88" s="172"/>
      <c r="I88" s="888"/>
      <c r="J88" s="200"/>
      <c r="K88" s="196"/>
      <c r="L88" s="197"/>
      <c r="M88" s="197"/>
      <c r="N88" s="197"/>
      <c r="O88" s="198"/>
      <c r="P88" s="199"/>
      <c r="Q88" s="198"/>
      <c r="R88" s="198"/>
      <c r="S88" s="200"/>
      <c r="T88" s="1216"/>
      <c r="U88" s="1217"/>
      <c r="V88" s="453"/>
      <c r="X88" s="345">
        <f t="shared" si="2"/>
        <v>0</v>
      </c>
      <c r="Y88" s="345">
        <f t="shared" si="2"/>
        <v>0</v>
      </c>
      <c r="Z88" s="92"/>
    </row>
    <row r="89" spans="1:26" ht="15" customHeight="1" x14ac:dyDescent="0.25">
      <c r="A89" s="86"/>
      <c r="B89" s="1024"/>
      <c r="C89" s="65"/>
      <c r="D89" s="178"/>
      <c r="E89" s="185"/>
      <c r="F89" s="212"/>
      <c r="G89" s="171"/>
      <c r="H89" s="172"/>
      <c r="I89" s="888"/>
      <c r="J89" s="200"/>
      <c r="K89" s="196"/>
      <c r="L89" s="197"/>
      <c r="M89" s="197"/>
      <c r="N89" s="197"/>
      <c r="O89" s="198"/>
      <c r="P89" s="199"/>
      <c r="Q89" s="198"/>
      <c r="R89" s="198"/>
      <c r="S89" s="200"/>
      <c r="T89" s="1216"/>
      <c r="U89" s="1217"/>
      <c r="V89" s="453"/>
      <c r="X89" s="345">
        <f t="shared" si="2"/>
        <v>0</v>
      </c>
      <c r="Y89" s="345">
        <f t="shared" si="2"/>
        <v>0</v>
      </c>
      <c r="Z89" s="92"/>
    </row>
    <row r="90" spans="1:26" ht="15" customHeight="1" x14ac:dyDescent="0.25">
      <c r="A90" s="86"/>
      <c r="B90" s="1024"/>
      <c r="C90" s="65"/>
      <c r="D90" s="178"/>
      <c r="E90" s="185"/>
      <c r="F90" s="212"/>
      <c r="G90" s="171"/>
      <c r="H90" s="172"/>
      <c r="I90" s="888"/>
      <c r="J90" s="200"/>
      <c r="K90" s="196"/>
      <c r="L90" s="197"/>
      <c r="M90" s="197"/>
      <c r="N90" s="197"/>
      <c r="O90" s="198"/>
      <c r="P90" s="199"/>
      <c r="Q90" s="198"/>
      <c r="R90" s="198"/>
      <c r="S90" s="200"/>
      <c r="T90" s="1216"/>
      <c r="U90" s="1217"/>
      <c r="V90" s="453"/>
      <c r="X90" s="345">
        <f t="shared" si="2"/>
        <v>0</v>
      </c>
      <c r="Y90" s="345">
        <f t="shared" si="2"/>
        <v>0</v>
      </c>
      <c r="Z90" s="92"/>
    </row>
    <row r="91" spans="1:26" ht="15" customHeight="1" x14ac:dyDescent="0.25">
      <c r="A91" s="86"/>
      <c r="B91" s="1024"/>
      <c r="C91" s="65"/>
      <c r="D91" s="178"/>
      <c r="E91" s="185"/>
      <c r="F91" s="212"/>
      <c r="G91" s="171"/>
      <c r="H91" s="172"/>
      <c r="I91" s="888"/>
      <c r="J91" s="200"/>
      <c r="K91" s="196"/>
      <c r="L91" s="197"/>
      <c r="M91" s="197"/>
      <c r="N91" s="197"/>
      <c r="O91" s="198"/>
      <c r="P91" s="199"/>
      <c r="Q91" s="198"/>
      <c r="R91" s="198"/>
      <c r="S91" s="200"/>
      <c r="T91" s="1216"/>
      <c r="U91" s="1217"/>
      <c r="V91" s="453"/>
      <c r="X91" s="345">
        <f t="shared" si="2"/>
        <v>0</v>
      </c>
      <c r="Y91" s="345">
        <f t="shared" si="2"/>
        <v>0</v>
      </c>
      <c r="Z91" s="92"/>
    </row>
    <row r="92" spans="1:26" ht="15" customHeight="1" x14ac:dyDescent="0.25">
      <c r="A92" s="86"/>
      <c r="B92" s="1024"/>
      <c r="C92" s="65"/>
      <c r="D92" s="178"/>
      <c r="E92" s="185"/>
      <c r="F92" s="212"/>
      <c r="G92" s="171"/>
      <c r="H92" s="172"/>
      <c r="I92" s="888"/>
      <c r="J92" s="200"/>
      <c r="K92" s="196"/>
      <c r="L92" s="197"/>
      <c r="M92" s="197"/>
      <c r="N92" s="197"/>
      <c r="O92" s="198"/>
      <c r="P92" s="199"/>
      <c r="Q92" s="198"/>
      <c r="R92" s="198"/>
      <c r="S92" s="200"/>
      <c r="T92" s="1216"/>
      <c r="U92" s="1217"/>
      <c r="V92" s="453"/>
      <c r="X92" s="345">
        <f t="shared" si="2"/>
        <v>0</v>
      </c>
      <c r="Y92" s="345">
        <f t="shared" si="2"/>
        <v>0</v>
      </c>
      <c r="Z92" s="92"/>
    </row>
    <row r="93" spans="1:26" ht="15" customHeight="1" x14ac:dyDescent="0.25">
      <c r="A93" s="86"/>
      <c r="B93" s="1024"/>
      <c r="C93" s="65"/>
      <c r="D93" s="178"/>
      <c r="E93" s="185"/>
      <c r="F93" s="212"/>
      <c r="G93" s="171"/>
      <c r="H93" s="172"/>
      <c r="I93" s="888"/>
      <c r="J93" s="200"/>
      <c r="K93" s="196"/>
      <c r="L93" s="197"/>
      <c r="M93" s="197"/>
      <c r="N93" s="197"/>
      <c r="O93" s="198"/>
      <c r="P93" s="199"/>
      <c r="Q93" s="198"/>
      <c r="R93" s="198"/>
      <c r="S93" s="200"/>
      <c r="T93" s="1216"/>
      <c r="U93" s="1217"/>
      <c r="V93" s="453"/>
      <c r="X93" s="345">
        <f t="shared" si="2"/>
        <v>0</v>
      </c>
      <c r="Y93" s="345">
        <f t="shared" si="2"/>
        <v>0</v>
      </c>
      <c r="Z93" s="92"/>
    </row>
    <row r="94" spans="1:26" ht="15" customHeight="1" x14ac:dyDescent="0.25">
      <c r="A94" s="86"/>
      <c r="B94" s="1024"/>
      <c r="C94" s="65"/>
      <c r="D94" s="178"/>
      <c r="E94" s="185"/>
      <c r="F94" s="212"/>
      <c r="G94" s="171"/>
      <c r="H94" s="172"/>
      <c r="I94" s="888"/>
      <c r="J94" s="200"/>
      <c r="K94" s="196"/>
      <c r="L94" s="197"/>
      <c r="M94" s="197"/>
      <c r="N94" s="197"/>
      <c r="O94" s="198"/>
      <c r="P94" s="199"/>
      <c r="Q94" s="198"/>
      <c r="R94" s="198"/>
      <c r="S94" s="200"/>
      <c r="T94" s="1216"/>
      <c r="U94" s="1217"/>
      <c r="V94" s="453"/>
      <c r="X94" s="345">
        <f t="shared" si="2"/>
        <v>0</v>
      </c>
      <c r="Y94" s="345">
        <f t="shared" si="2"/>
        <v>0</v>
      </c>
      <c r="Z94" s="92"/>
    </row>
    <row r="95" spans="1:26" ht="15" customHeight="1" x14ac:dyDescent="0.25">
      <c r="A95" s="86"/>
      <c r="B95" s="1024"/>
      <c r="C95" s="65"/>
      <c r="D95" s="178"/>
      <c r="E95" s="185"/>
      <c r="F95" s="212"/>
      <c r="G95" s="171"/>
      <c r="H95" s="172"/>
      <c r="I95" s="888"/>
      <c r="J95" s="200"/>
      <c r="K95" s="196"/>
      <c r="L95" s="197"/>
      <c r="M95" s="197"/>
      <c r="N95" s="197"/>
      <c r="O95" s="198"/>
      <c r="P95" s="199"/>
      <c r="Q95" s="198"/>
      <c r="R95" s="198"/>
      <c r="S95" s="200"/>
      <c r="T95" s="1216"/>
      <c r="U95" s="1217"/>
      <c r="V95" s="453"/>
      <c r="X95" s="345">
        <f t="shared" si="2"/>
        <v>0</v>
      </c>
      <c r="Y95" s="345">
        <f t="shared" si="2"/>
        <v>0</v>
      </c>
      <c r="Z95" s="92"/>
    </row>
    <row r="96" spans="1:26" ht="15" customHeight="1" x14ac:dyDescent="0.25">
      <c r="A96" s="86"/>
      <c r="B96" s="1024"/>
      <c r="C96" s="65"/>
      <c r="D96" s="178"/>
      <c r="E96" s="185"/>
      <c r="F96" s="212"/>
      <c r="G96" s="171"/>
      <c r="H96" s="172"/>
      <c r="I96" s="888"/>
      <c r="J96" s="200"/>
      <c r="K96" s="196"/>
      <c r="L96" s="197"/>
      <c r="M96" s="197"/>
      <c r="N96" s="197"/>
      <c r="O96" s="198"/>
      <c r="P96" s="199"/>
      <c r="Q96" s="198"/>
      <c r="R96" s="198"/>
      <c r="S96" s="200"/>
      <c r="T96" s="1216"/>
      <c r="U96" s="1217"/>
      <c r="V96" s="453"/>
      <c r="X96" s="345">
        <f t="shared" si="2"/>
        <v>0</v>
      </c>
      <c r="Y96" s="345">
        <f t="shared" si="2"/>
        <v>0</v>
      </c>
      <c r="Z96" s="92"/>
    </row>
    <row r="97" spans="1:26" ht="15" customHeight="1" x14ac:dyDescent="0.25">
      <c r="A97" s="86"/>
      <c r="B97" s="1024"/>
      <c r="C97" s="65"/>
      <c r="D97" s="178"/>
      <c r="E97" s="185"/>
      <c r="F97" s="212"/>
      <c r="G97" s="171"/>
      <c r="H97" s="172"/>
      <c r="I97" s="888"/>
      <c r="J97" s="200"/>
      <c r="K97" s="196"/>
      <c r="L97" s="197"/>
      <c r="M97" s="197"/>
      <c r="N97" s="197"/>
      <c r="O97" s="198"/>
      <c r="P97" s="199"/>
      <c r="Q97" s="198"/>
      <c r="R97" s="198"/>
      <c r="S97" s="200"/>
      <c r="T97" s="1216"/>
      <c r="U97" s="1217"/>
      <c r="V97" s="453"/>
      <c r="X97" s="345">
        <f t="shared" si="2"/>
        <v>0</v>
      </c>
      <c r="Y97" s="345">
        <f t="shared" si="2"/>
        <v>0</v>
      </c>
      <c r="Z97" s="92"/>
    </row>
    <row r="98" spans="1:26" ht="15" customHeight="1" x14ac:dyDescent="0.25">
      <c r="A98" s="86"/>
      <c r="B98" s="1024"/>
      <c r="C98" s="65"/>
      <c r="D98" s="178"/>
      <c r="E98" s="185"/>
      <c r="F98" s="212"/>
      <c r="G98" s="171"/>
      <c r="H98" s="172"/>
      <c r="I98" s="888"/>
      <c r="J98" s="200"/>
      <c r="K98" s="196"/>
      <c r="L98" s="197"/>
      <c r="M98" s="197"/>
      <c r="N98" s="197"/>
      <c r="O98" s="198"/>
      <c r="P98" s="199"/>
      <c r="Q98" s="198"/>
      <c r="R98" s="198"/>
      <c r="S98" s="200"/>
      <c r="T98" s="1216"/>
      <c r="U98" s="1217"/>
      <c r="V98" s="453"/>
      <c r="X98" s="345">
        <f t="shared" si="2"/>
        <v>0</v>
      </c>
      <c r="Y98" s="345">
        <f t="shared" si="2"/>
        <v>0</v>
      </c>
      <c r="Z98" s="92"/>
    </row>
    <row r="99" spans="1:26" ht="15" customHeight="1" x14ac:dyDescent="0.25">
      <c r="A99" s="86"/>
      <c r="B99" s="1024"/>
      <c r="C99" s="65"/>
      <c r="D99" s="178"/>
      <c r="E99" s="185"/>
      <c r="F99" s="212"/>
      <c r="G99" s="171"/>
      <c r="H99" s="172"/>
      <c r="I99" s="888"/>
      <c r="J99" s="200"/>
      <c r="K99" s="196"/>
      <c r="L99" s="197"/>
      <c r="M99" s="197"/>
      <c r="N99" s="197"/>
      <c r="O99" s="198"/>
      <c r="P99" s="199"/>
      <c r="Q99" s="198"/>
      <c r="R99" s="198"/>
      <c r="S99" s="200"/>
      <c r="T99" s="1216"/>
      <c r="U99" s="1217"/>
      <c r="V99" s="453"/>
      <c r="X99" s="345">
        <f t="shared" si="2"/>
        <v>0</v>
      </c>
      <c r="Y99" s="345">
        <f t="shared" si="2"/>
        <v>0</v>
      </c>
      <c r="Z99" s="92"/>
    </row>
    <row r="100" spans="1:26" ht="15" customHeight="1" x14ac:dyDescent="0.25">
      <c r="A100" s="86"/>
      <c r="B100" s="1024"/>
      <c r="C100" s="65"/>
      <c r="D100" s="178"/>
      <c r="E100" s="185"/>
      <c r="F100" s="212"/>
      <c r="G100" s="171"/>
      <c r="H100" s="172"/>
      <c r="I100" s="888"/>
      <c r="J100" s="200"/>
      <c r="K100" s="196"/>
      <c r="L100" s="197"/>
      <c r="M100" s="197"/>
      <c r="N100" s="197"/>
      <c r="O100" s="198"/>
      <c r="P100" s="199"/>
      <c r="Q100" s="198"/>
      <c r="R100" s="198"/>
      <c r="S100" s="200"/>
      <c r="T100" s="1216"/>
      <c r="U100" s="1217"/>
      <c r="V100" s="453"/>
      <c r="X100" s="345">
        <f t="shared" si="2"/>
        <v>0</v>
      </c>
      <c r="Y100" s="345">
        <f t="shared" si="2"/>
        <v>0</v>
      </c>
      <c r="Z100" s="92"/>
    </row>
    <row r="101" spans="1:26" ht="15" customHeight="1" x14ac:dyDescent="0.25">
      <c r="A101" s="86"/>
      <c r="B101" s="1024"/>
      <c r="C101" s="65"/>
      <c r="D101" s="178"/>
      <c r="E101" s="185"/>
      <c r="F101" s="212"/>
      <c r="G101" s="171"/>
      <c r="H101" s="172"/>
      <c r="I101" s="888"/>
      <c r="J101" s="200"/>
      <c r="K101" s="196"/>
      <c r="L101" s="197"/>
      <c r="M101" s="197"/>
      <c r="N101" s="197"/>
      <c r="O101" s="198"/>
      <c r="P101" s="199"/>
      <c r="Q101" s="198"/>
      <c r="R101" s="198"/>
      <c r="S101" s="200"/>
      <c r="T101" s="1216"/>
      <c r="U101" s="1217"/>
      <c r="V101" s="453"/>
      <c r="X101" s="345">
        <f t="shared" si="2"/>
        <v>0</v>
      </c>
      <c r="Y101" s="345">
        <f t="shared" si="2"/>
        <v>0</v>
      </c>
      <c r="Z101" s="92"/>
    </row>
    <row r="102" spans="1:26" ht="15" customHeight="1" x14ac:dyDescent="0.25">
      <c r="A102" s="86"/>
      <c r="B102" s="1024"/>
      <c r="C102" s="65"/>
      <c r="D102" s="178"/>
      <c r="E102" s="185"/>
      <c r="F102" s="212"/>
      <c r="G102" s="171"/>
      <c r="H102" s="172"/>
      <c r="I102" s="888"/>
      <c r="J102" s="200"/>
      <c r="K102" s="196"/>
      <c r="L102" s="197"/>
      <c r="M102" s="197"/>
      <c r="N102" s="197"/>
      <c r="O102" s="198"/>
      <c r="P102" s="199"/>
      <c r="Q102" s="198"/>
      <c r="R102" s="198"/>
      <c r="S102" s="200"/>
      <c r="T102" s="1216"/>
      <c r="U102" s="1217"/>
      <c r="V102" s="453"/>
      <c r="X102" s="345">
        <f t="shared" si="2"/>
        <v>0</v>
      </c>
      <c r="Y102" s="345">
        <f t="shared" si="2"/>
        <v>0</v>
      </c>
      <c r="Z102" s="92"/>
    </row>
    <row r="103" spans="1:26" ht="15" customHeight="1" x14ac:dyDescent="0.25">
      <c r="A103" s="86"/>
      <c r="B103" s="1024"/>
      <c r="C103" s="65"/>
      <c r="D103" s="178"/>
      <c r="E103" s="185"/>
      <c r="F103" s="212"/>
      <c r="G103" s="171"/>
      <c r="H103" s="172"/>
      <c r="I103" s="888"/>
      <c r="J103" s="200"/>
      <c r="K103" s="196"/>
      <c r="L103" s="197"/>
      <c r="M103" s="197"/>
      <c r="N103" s="197"/>
      <c r="O103" s="198"/>
      <c r="P103" s="199"/>
      <c r="Q103" s="198"/>
      <c r="R103" s="198"/>
      <c r="S103" s="200"/>
      <c r="T103" s="1216"/>
      <c r="U103" s="1217"/>
      <c r="V103" s="453"/>
      <c r="X103" s="345">
        <f t="shared" si="2"/>
        <v>0</v>
      </c>
      <c r="Y103" s="345">
        <f t="shared" si="2"/>
        <v>0</v>
      </c>
      <c r="Z103" s="92"/>
    </row>
    <row r="104" spans="1:26" ht="15" customHeight="1" x14ac:dyDescent="0.25">
      <c r="A104" s="86"/>
      <c r="B104" s="1024"/>
      <c r="C104" s="65"/>
      <c r="D104" s="178"/>
      <c r="E104" s="185"/>
      <c r="F104" s="212"/>
      <c r="G104" s="171"/>
      <c r="H104" s="172"/>
      <c r="I104" s="888"/>
      <c r="J104" s="200"/>
      <c r="K104" s="196"/>
      <c r="L104" s="197"/>
      <c r="M104" s="197"/>
      <c r="N104" s="197"/>
      <c r="O104" s="198"/>
      <c r="P104" s="199"/>
      <c r="Q104" s="198"/>
      <c r="R104" s="198"/>
      <c r="S104" s="200"/>
      <c r="T104" s="1216"/>
      <c r="U104" s="1217"/>
      <c r="V104" s="453"/>
      <c r="X104" s="345">
        <f t="shared" si="2"/>
        <v>0</v>
      </c>
      <c r="Y104" s="345">
        <f t="shared" si="2"/>
        <v>0</v>
      </c>
      <c r="Z104" s="92"/>
    </row>
    <row r="105" spans="1:26" ht="15" customHeight="1" x14ac:dyDescent="0.25">
      <c r="A105" s="86"/>
      <c r="B105" s="1024"/>
      <c r="C105" s="65"/>
      <c r="D105" s="178"/>
      <c r="E105" s="185"/>
      <c r="F105" s="212"/>
      <c r="G105" s="171"/>
      <c r="H105" s="172"/>
      <c r="I105" s="888"/>
      <c r="J105" s="200"/>
      <c r="K105" s="196"/>
      <c r="L105" s="197"/>
      <c r="M105" s="197"/>
      <c r="N105" s="197"/>
      <c r="O105" s="198"/>
      <c r="P105" s="199"/>
      <c r="Q105" s="198"/>
      <c r="R105" s="198"/>
      <c r="S105" s="200"/>
      <c r="T105" s="1216"/>
      <c r="U105" s="1217"/>
      <c r="V105" s="453"/>
      <c r="X105" s="345">
        <f t="shared" si="2"/>
        <v>0</v>
      </c>
      <c r="Y105" s="345">
        <f t="shared" si="2"/>
        <v>0</v>
      </c>
      <c r="Z105" s="92"/>
    </row>
    <row r="106" spans="1:26" ht="15" customHeight="1" x14ac:dyDescent="0.25">
      <c r="A106" s="86"/>
      <c r="B106" s="1024"/>
      <c r="C106" s="65"/>
      <c r="D106" s="178"/>
      <c r="E106" s="185"/>
      <c r="F106" s="212"/>
      <c r="G106" s="171"/>
      <c r="H106" s="172"/>
      <c r="I106" s="888"/>
      <c r="J106" s="200"/>
      <c r="K106" s="196"/>
      <c r="L106" s="197"/>
      <c r="M106" s="197"/>
      <c r="N106" s="197"/>
      <c r="O106" s="198"/>
      <c r="P106" s="199"/>
      <c r="Q106" s="198"/>
      <c r="R106" s="198"/>
      <c r="S106" s="200"/>
      <c r="T106" s="1216"/>
      <c r="U106" s="1217"/>
      <c r="V106" s="453"/>
      <c r="X106" s="345">
        <f t="shared" si="2"/>
        <v>0</v>
      </c>
      <c r="Y106" s="345">
        <f t="shared" si="2"/>
        <v>0</v>
      </c>
      <c r="Z106" s="92"/>
    </row>
    <row r="107" spans="1:26" ht="15" customHeight="1" x14ac:dyDescent="0.25">
      <c r="A107" s="86"/>
      <c r="B107" s="1024"/>
      <c r="C107" s="65"/>
      <c r="D107" s="178"/>
      <c r="E107" s="185"/>
      <c r="F107" s="212"/>
      <c r="G107" s="171"/>
      <c r="H107" s="172"/>
      <c r="I107" s="888"/>
      <c r="J107" s="200"/>
      <c r="K107" s="196"/>
      <c r="L107" s="197"/>
      <c r="M107" s="197"/>
      <c r="N107" s="197"/>
      <c r="O107" s="198"/>
      <c r="P107" s="199"/>
      <c r="Q107" s="198"/>
      <c r="R107" s="198"/>
      <c r="S107" s="200"/>
      <c r="T107" s="1216"/>
      <c r="U107" s="1217"/>
      <c r="V107" s="453"/>
      <c r="X107" s="345">
        <f t="shared" si="2"/>
        <v>0</v>
      </c>
      <c r="Y107" s="345">
        <f t="shared" si="2"/>
        <v>0</v>
      </c>
      <c r="Z107" s="92"/>
    </row>
    <row r="108" spans="1:26" ht="15" customHeight="1" x14ac:dyDescent="0.25">
      <c r="A108" s="86"/>
      <c r="B108" s="1024"/>
      <c r="C108" s="65"/>
      <c r="D108" s="178"/>
      <c r="E108" s="185"/>
      <c r="F108" s="212"/>
      <c r="G108" s="171"/>
      <c r="H108" s="172"/>
      <c r="I108" s="888"/>
      <c r="J108" s="200"/>
      <c r="K108" s="196"/>
      <c r="L108" s="197"/>
      <c r="M108" s="197"/>
      <c r="N108" s="197"/>
      <c r="O108" s="198"/>
      <c r="P108" s="199"/>
      <c r="Q108" s="198"/>
      <c r="R108" s="198"/>
      <c r="S108" s="200"/>
      <c r="T108" s="1216"/>
      <c r="U108" s="1217"/>
      <c r="V108" s="453"/>
      <c r="X108" s="345">
        <f t="shared" si="2"/>
        <v>0</v>
      </c>
      <c r="Y108" s="345">
        <f t="shared" si="2"/>
        <v>0</v>
      </c>
      <c r="Z108" s="92"/>
    </row>
    <row r="109" spans="1:26" ht="15" customHeight="1" x14ac:dyDescent="0.25">
      <c r="A109" s="86"/>
      <c r="B109" s="1024"/>
      <c r="C109" s="65"/>
      <c r="D109" s="178"/>
      <c r="E109" s="185"/>
      <c r="F109" s="212"/>
      <c r="G109" s="171"/>
      <c r="H109" s="172"/>
      <c r="I109" s="888"/>
      <c r="J109" s="200"/>
      <c r="K109" s="196"/>
      <c r="L109" s="197"/>
      <c r="M109" s="197"/>
      <c r="N109" s="197"/>
      <c r="O109" s="198"/>
      <c r="P109" s="199"/>
      <c r="Q109" s="198"/>
      <c r="R109" s="198"/>
      <c r="S109" s="200"/>
      <c r="T109" s="1216"/>
      <c r="U109" s="1217"/>
      <c r="V109" s="453"/>
      <c r="X109" s="345">
        <f t="shared" si="2"/>
        <v>0</v>
      </c>
      <c r="Y109" s="345">
        <f t="shared" si="2"/>
        <v>0</v>
      </c>
      <c r="Z109" s="92"/>
    </row>
    <row r="110" spans="1:26" ht="15" customHeight="1" x14ac:dyDescent="0.25">
      <c r="A110" s="86"/>
      <c r="B110" s="1024"/>
      <c r="C110" s="65"/>
      <c r="D110" s="178"/>
      <c r="E110" s="185"/>
      <c r="F110" s="212"/>
      <c r="G110" s="171"/>
      <c r="H110" s="172"/>
      <c r="I110" s="888"/>
      <c r="J110" s="200"/>
      <c r="K110" s="196"/>
      <c r="L110" s="197"/>
      <c r="M110" s="197"/>
      <c r="N110" s="197"/>
      <c r="O110" s="198"/>
      <c r="P110" s="199"/>
      <c r="Q110" s="198"/>
      <c r="R110" s="198"/>
      <c r="S110" s="200"/>
      <c r="T110" s="1216"/>
      <c r="U110" s="1217"/>
      <c r="V110" s="453"/>
      <c r="X110" s="345">
        <f t="shared" si="2"/>
        <v>0</v>
      </c>
      <c r="Y110" s="345">
        <f t="shared" si="2"/>
        <v>0</v>
      </c>
      <c r="Z110" s="92"/>
    </row>
    <row r="111" spans="1:26" ht="15" customHeight="1" x14ac:dyDescent="0.25">
      <c r="A111" s="86"/>
      <c r="B111" s="1024"/>
      <c r="C111" s="65"/>
      <c r="D111" s="178"/>
      <c r="E111" s="185"/>
      <c r="F111" s="212"/>
      <c r="G111" s="171"/>
      <c r="H111" s="172"/>
      <c r="I111" s="888"/>
      <c r="J111" s="200"/>
      <c r="K111" s="196"/>
      <c r="L111" s="197"/>
      <c r="M111" s="197"/>
      <c r="N111" s="197"/>
      <c r="O111" s="198"/>
      <c r="P111" s="199"/>
      <c r="Q111" s="198"/>
      <c r="R111" s="198"/>
      <c r="S111" s="200"/>
      <c r="T111" s="1216"/>
      <c r="U111" s="1217"/>
      <c r="V111" s="453"/>
      <c r="X111" s="345">
        <f t="shared" si="2"/>
        <v>0</v>
      </c>
      <c r="Y111" s="345">
        <f t="shared" si="2"/>
        <v>0</v>
      </c>
      <c r="Z111" s="92"/>
    </row>
    <row r="112" spans="1:26" ht="15" customHeight="1" x14ac:dyDescent="0.25">
      <c r="A112" s="86"/>
      <c r="B112" s="1024"/>
      <c r="C112" s="65"/>
      <c r="D112" s="178"/>
      <c r="E112" s="185"/>
      <c r="F112" s="212"/>
      <c r="G112" s="171"/>
      <c r="H112" s="172"/>
      <c r="I112" s="888"/>
      <c r="J112" s="200"/>
      <c r="K112" s="196"/>
      <c r="L112" s="197"/>
      <c r="M112" s="197"/>
      <c r="N112" s="197"/>
      <c r="O112" s="198"/>
      <c r="P112" s="199"/>
      <c r="Q112" s="198"/>
      <c r="R112" s="198"/>
      <c r="S112" s="200"/>
      <c r="T112" s="1216"/>
      <c r="U112" s="1217"/>
      <c r="V112" s="453"/>
      <c r="X112" s="345">
        <f t="shared" si="2"/>
        <v>0</v>
      </c>
      <c r="Y112" s="345">
        <f t="shared" si="2"/>
        <v>0</v>
      </c>
      <c r="Z112" s="92"/>
    </row>
    <row r="113" spans="1:26" ht="15" customHeight="1" x14ac:dyDescent="0.25">
      <c r="A113" s="86"/>
      <c r="B113" s="1024"/>
      <c r="C113" s="65"/>
      <c r="D113" s="178"/>
      <c r="E113" s="185"/>
      <c r="F113" s="212"/>
      <c r="G113" s="171"/>
      <c r="H113" s="172"/>
      <c r="I113" s="888"/>
      <c r="J113" s="200"/>
      <c r="K113" s="196"/>
      <c r="L113" s="197"/>
      <c r="M113" s="197"/>
      <c r="N113" s="197"/>
      <c r="O113" s="198"/>
      <c r="P113" s="199"/>
      <c r="Q113" s="198"/>
      <c r="R113" s="198"/>
      <c r="S113" s="200"/>
      <c r="T113" s="1216"/>
      <c r="U113" s="1217"/>
      <c r="V113" s="453"/>
      <c r="X113" s="345">
        <f t="shared" si="2"/>
        <v>0</v>
      </c>
      <c r="Y113" s="345">
        <f t="shared" si="2"/>
        <v>0</v>
      </c>
      <c r="Z113" s="92"/>
    </row>
    <row r="114" spans="1:26" ht="15" customHeight="1" x14ac:dyDescent="0.25">
      <c r="A114" s="86"/>
      <c r="B114" s="1024"/>
      <c r="C114" s="65"/>
      <c r="D114" s="178"/>
      <c r="E114" s="185"/>
      <c r="F114" s="212"/>
      <c r="G114" s="171"/>
      <c r="H114" s="172"/>
      <c r="I114" s="888"/>
      <c r="J114" s="200"/>
      <c r="K114" s="196"/>
      <c r="L114" s="197"/>
      <c r="M114" s="197"/>
      <c r="N114" s="197"/>
      <c r="O114" s="198"/>
      <c r="P114" s="199"/>
      <c r="Q114" s="198"/>
      <c r="R114" s="198"/>
      <c r="S114" s="200"/>
      <c r="T114" s="1216"/>
      <c r="U114" s="1217"/>
      <c r="V114" s="453"/>
      <c r="X114" s="345">
        <f t="shared" si="2"/>
        <v>0</v>
      </c>
      <c r="Y114" s="345">
        <f t="shared" si="2"/>
        <v>0</v>
      </c>
      <c r="Z114" s="92"/>
    </row>
    <row r="115" spans="1:26" ht="15" customHeight="1" x14ac:dyDescent="0.25">
      <c r="A115" s="86"/>
      <c r="B115" s="1024"/>
      <c r="C115" s="65"/>
      <c r="D115" s="178"/>
      <c r="E115" s="185"/>
      <c r="F115" s="212"/>
      <c r="G115" s="171"/>
      <c r="H115" s="172"/>
      <c r="I115" s="888"/>
      <c r="J115" s="200"/>
      <c r="K115" s="196"/>
      <c r="L115" s="197"/>
      <c r="M115" s="197"/>
      <c r="N115" s="197"/>
      <c r="O115" s="198"/>
      <c r="P115" s="199"/>
      <c r="Q115" s="198"/>
      <c r="R115" s="198"/>
      <c r="S115" s="200"/>
      <c r="T115" s="1216"/>
      <c r="U115" s="1217"/>
      <c r="V115" s="453"/>
      <c r="X115" s="345">
        <f t="shared" si="2"/>
        <v>0</v>
      </c>
      <c r="Y115" s="345">
        <f t="shared" si="2"/>
        <v>0</v>
      </c>
      <c r="Z115" s="92"/>
    </row>
    <row r="116" spans="1:26" ht="15" customHeight="1" x14ac:dyDescent="0.25">
      <c r="A116" s="86"/>
      <c r="B116" s="1024"/>
      <c r="C116" s="65"/>
      <c r="D116" s="178"/>
      <c r="E116" s="185"/>
      <c r="F116" s="212"/>
      <c r="G116" s="171"/>
      <c r="H116" s="172"/>
      <c r="I116" s="888"/>
      <c r="J116" s="200"/>
      <c r="K116" s="196"/>
      <c r="L116" s="197"/>
      <c r="M116" s="197"/>
      <c r="N116" s="197"/>
      <c r="O116" s="198"/>
      <c r="P116" s="199"/>
      <c r="Q116" s="198"/>
      <c r="R116" s="198"/>
      <c r="S116" s="200"/>
      <c r="T116" s="1216"/>
      <c r="U116" s="1217"/>
      <c r="V116" s="453"/>
      <c r="X116" s="345">
        <f t="shared" si="2"/>
        <v>0</v>
      </c>
      <c r="Y116" s="345">
        <f t="shared" si="2"/>
        <v>0</v>
      </c>
      <c r="Z116" s="92"/>
    </row>
    <row r="117" spans="1:26" ht="15" customHeight="1" x14ac:dyDescent="0.25">
      <c r="A117" s="86"/>
      <c r="B117" s="1024"/>
      <c r="C117" s="65"/>
      <c r="D117" s="178"/>
      <c r="E117" s="185"/>
      <c r="F117" s="212"/>
      <c r="G117" s="171"/>
      <c r="H117" s="172"/>
      <c r="I117" s="888"/>
      <c r="J117" s="200"/>
      <c r="K117" s="196"/>
      <c r="L117" s="197"/>
      <c r="M117" s="197"/>
      <c r="N117" s="197"/>
      <c r="O117" s="198"/>
      <c r="P117" s="199"/>
      <c r="Q117" s="198"/>
      <c r="R117" s="198"/>
      <c r="S117" s="200"/>
      <c r="T117" s="1216"/>
      <c r="U117" s="1217"/>
      <c r="V117" s="453"/>
      <c r="X117" s="345">
        <f t="shared" si="2"/>
        <v>0</v>
      </c>
      <c r="Y117" s="345">
        <f t="shared" si="2"/>
        <v>0</v>
      </c>
      <c r="Z117" s="92"/>
    </row>
    <row r="118" spans="1:26" ht="15" customHeight="1" x14ac:dyDescent="0.25">
      <c r="A118" s="86"/>
      <c r="B118" s="1024"/>
      <c r="C118" s="65"/>
      <c r="D118" s="178"/>
      <c r="E118" s="185"/>
      <c r="F118" s="212"/>
      <c r="G118" s="171"/>
      <c r="H118" s="172"/>
      <c r="I118" s="888"/>
      <c r="J118" s="200"/>
      <c r="K118" s="196"/>
      <c r="L118" s="197"/>
      <c r="M118" s="197"/>
      <c r="N118" s="197"/>
      <c r="O118" s="198"/>
      <c r="P118" s="199"/>
      <c r="Q118" s="198"/>
      <c r="R118" s="198"/>
      <c r="S118" s="200"/>
      <c r="T118" s="1216"/>
      <c r="U118" s="1217"/>
      <c r="V118" s="453"/>
      <c r="X118" s="345">
        <f t="shared" si="2"/>
        <v>0</v>
      </c>
      <c r="Y118" s="345">
        <f t="shared" si="2"/>
        <v>0</v>
      </c>
      <c r="Z118" s="92"/>
    </row>
    <row r="119" spans="1:26" ht="15" customHeight="1" x14ac:dyDescent="0.25">
      <c r="A119" s="86"/>
      <c r="B119" s="1024"/>
      <c r="C119" s="65"/>
      <c r="D119" s="178"/>
      <c r="E119" s="185"/>
      <c r="F119" s="212"/>
      <c r="G119" s="171"/>
      <c r="H119" s="172"/>
      <c r="I119" s="888"/>
      <c r="J119" s="200"/>
      <c r="K119" s="196"/>
      <c r="L119" s="197"/>
      <c r="M119" s="197"/>
      <c r="N119" s="197"/>
      <c r="O119" s="198"/>
      <c r="P119" s="199"/>
      <c r="Q119" s="198"/>
      <c r="R119" s="198"/>
      <c r="S119" s="200"/>
      <c r="T119" s="1216"/>
      <c r="U119" s="1217"/>
      <c r="V119" s="453"/>
      <c r="X119" s="345">
        <f t="shared" si="2"/>
        <v>0</v>
      </c>
      <c r="Y119" s="345">
        <f t="shared" si="2"/>
        <v>0</v>
      </c>
      <c r="Z119" s="92"/>
    </row>
    <row r="120" spans="1:26" ht="15" customHeight="1" x14ac:dyDescent="0.25">
      <c r="A120" s="86"/>
      <c r="B120" s="1024"/>
      <c r="C120" s="65"/>
      <c r="D120" s="178"/>
      <c r="E120" s="185"/>
      <c r="F120" s="212"/>
      <c r="G120" s="171"/>
      <c r="H120" s="172"/>
      <c r="I120" s="888"/>
      <c r="J120" s="200"/>
      <c r="K120" s="196"/>
      <c r="L120" s="197"/>
      <c r="M120" s="197"/>
      <c r="N120" s="197"/>
      <c r="O120" s="198"/>
      <c r="P120" s="199"/>
      <c r="Q120" s="198"/>
      <c r="R120" s="198"/>
      <c r="S120" s="200"/>
      <c r="T120" s="1216"/>
      <c r="U120" s="1217"/>
      <c r="V120" s="453"/>
      <c r="X120" s="345">
        <f t="shared" si="2"/>
        <v>0</v>
      </c>
      <c r="Y120" s="345">
        <f t="shared" si="2"/>
        <v>0</v>
      </c>
      <c r="Z120" s="92"/>
    </row>
    <row r="121" spans="1:26" ht="15" customHeight="1" x14ac:dyDescent="0.25">
      <c r="A121" s="86"/>
      <c r="B121" s="1024"/>
      <c r="C121" s="65"/>
      <c r="D121" s="178"/>
      <c r="E121" s="185"/>
      <c r="F121" s="212"/>
      <c r="G121" s="171"/>
      <c r="H121" s="172"/>
      <c r="I121" s="888"/>
      <c r="J121" s="200"/>
      <c r="K121" s="196"/>
      <c r="L121" s="197"/>
      <c r="M121" s="197"/>
      <c r="N121" s="197"/>
      <c r="O121" s="198"/>
      <c r="P121" s="199"/>
      <c r="Q121" s="198"/>
      <c r="R121" s="198"/>
      <c r="S121" s="200"/>
      <c r="T121" s="1216"/>
      <c r="U121" s="1217"/>
      <c r="V121" s="453"/>
      <c r="X121" s="345">
        <f t="shared" si="2"/>
        <v>0</v>
      </c>
      <c r="Y121" s="345">
        <f t="shared" si="2"/>
        <v>0</v>
      </c>
      <c r="Z121" s="92"/>
    </row>
    <row r="122" spans="1:26" ht="15" customHeight="1" x14ac:dyDescent="0.25">
      <c r="A122" s="86"/>
      <c r="B122" s="1024"/>
      <c r="C122" s="65"/>
      <c r="D122" s="178"/>
      <c r="E122" s="185"/>
      <c r="F122" s="212"/>
      <c r="G122" s="171"/>
      <c r="H122" s="172"/>
      <c r="I122" s="888"/>
      <c r="J122" s="200"/>
      <c r="K122" s="196"/>
      <c r="L122" s="197"/>
      <c r="M122" s="197"/>
      <c r="N122" s="197"/>
      <c r="O122" s="198"/>
      <c r="P122" s="199"/>
      <c r="Q122" s="198"/>
      <c r="R122" s="198"/>
      <c r="S122" s="200"/>
      <c r="T122" s="1216"/>
      <c r="U122" s="1217"/>
      <c r="V122" s="453"/>
      <c r="X122" s="345">
        <f t="shared" si="2"/>
        <v>0</v>
      </c>
      <c r="Y122" s="345">
        <f t="shared" si="2"/>
        <v>0</v>
      </c>
      <c r="Z122" s="92"/>
    </row>
    <row r="123" spans="1:26" ht="15" customHeight="1" x14ac:dyDescent="0.25">
      <c r="A123" s="86"/>
      <c r="B123" s="1024"/>
      <c r="C123" s="65"/>
      <c r="D123" s="178"/>
      <c r="E123" s="185"/>
      <c r="F123" s="212"/>
      <c r="G123" s="171"/>
      <c r="H123" s="172"/>
      <c r="I123" s="888"/>
      <c r="J123" s="200"/>
      <c r="K123" s="196"/>
      <c r="L123" s="197"/>
      <c r="M123" s="197"/>
      <c r="N123" s="197"/>
      <c r="O123" s="198"/>
      <c r="P123" s="199"/>
      <c r="Q123" s="198"/>
      <c r="R123" s="198"/>
      <c r="S123" s="200"/>
      <c r="T123" s="1216"/>
      <c r="U123" s="1217"/>
      <c r="V123" s="453"/>
      <c r="X123" s="345">
        <f t="shared" si="2"/>
        <v>0</v>
      </c>
      <c r="Y123" s="345">
        <f t="shared" si="2"/>
        <v>0</v>
      </c>
      <c r="Z123" s="92"/>
    </row>
    <row r="124" spans="1:26" ht="15" customHeight="1" x14ac:dyDescent="0.25">
      <c r="A124" s="86"/>
      <c r="B124" s="1024"/>
      <c r="C124" s="65"/>
      <c r="D124" s="178"/>
      <c r="E124" s="185"/>
      <c r="F124" s="212"/>
      <c r="G124" s="171"/>
      <c r="H124" s="172"/>
      <c r="I124" s="888"/>
      <c r="J124" s="200"/>
      <c r="K124" s="196"/>
      <c r="L124" s="197"/>
      <c r="M124" s="197"/>
      <c r="N124" s="197"/>
      <c r="O124" s="198"/>
      <c r="P124" s="199"/>
      <c r="Q124" s="198"/>
      <c r="R124" s="198"/>
      <c r="S124" s="200"/>
      <c r="T124" s="1216"/>
      <c r="U124" s="1217"/>
      <c r="V124" s="453"/>
      <c r="X124" s="345">
        <f t="shared" si="2"/>
        <v>0</v>
      </c>
      <c r="Y124" s="345">
        <f t="shared" si="2"/>
        <v>0</v>
      </c>
      <c r="Z124" s="92"/>
    </row>
    <row r="125" spans="1:26" ht="15" customHeight="1" x14ac:dyDescent="0.25">
      <c r="A125" s="86"/>
      <c r="B125" s="1024"/>
      <c r="C125" s="65"/>
      <c r="D125" s="178"/>
      <c r="E125" s="185"/>
      <c r="F125" s="212"/>
      <c r="G125" s="171"/>
      <c r="H125" s="172"/>
      <c r="I125" s="888"/>
      <c r="J125" s="200"/>
      <c r="K125" s="196"/>
      <c r="L125" s="197"/>
      <c r="M125" s="197"/>
      <c r="N125" s="197"/>
      <c r="O125" s="198"/>
      <c r="P125" s="199"/>
      <c r="Q125" s="198"/>
      <c r="R125" s="198"/>
      <c r="S125" s="200"/>
      <c r="T125" s="1216"/>
      <c r="U125" s="1217"/>
      <c r="V125" s="453"/>
      <c r="X125" s="345">
        <f t="shared" si="2"/>
        <v>0</v>
      </c>
      <c r="Y125" s="345">
        <f t="shared" si="2"/>
        <v>0</v>
      </c>
      <c r="Z125" s="92"/>
    </row>
    <row r="126" spans="1:26" ht="15" customHeight="1" x14ac:dyDescent="0.25">
      <c r="A126" s="86"/>
      <c r="B126" s="1024"/>
      <c r="C126" s="65"/>
      <c r="D126" s="178"/>
      <c r="E126" s="185"/>
      <c r="F126" s="212"/>
      <c r="G126" s="171"/>
      <c r="H126" s="172"/>
      <c r="I126" s="888"/>
      <c r="J126" s="200"/>
      <c r="K126" s="196"/>
      <c r="L126" s="197"/>
      <c r="M126" s="197"/>
      <c r="N126" s="197"/>
      <c r="O126" s="198"/>
      <c r="P126" s="199"/>
      <c r="Q126" s="198"/>
      <c r="R126" s="198"/>
      <c r="S126" s="200"/>
      <c r="T126" s="1216"/>
      <c r="U126" s="1217"/>
      <c r="V126" s="453"/>
      <c r="X126" s="345">
        <f t="shared" si="2"/>
        <v>0</v>
      </c>
      <c r="Y126" s="345">
        <f t="shared" si="2"/>
        <v>0</v>
      </c>
      <c r="Z126" s="92"/>
    </row>
    <row r="127" spans="1:26" ht="15" customHeight="1" x14ac:dyDescent="0.25">
      <c r="A127" s="86"/>
      <c r="B127" s="1024"/>
      <c r="C127" s="65"/>
      <c r="D127" s="178"/>
      <c r="E127" s="185"/>
      <c r="F127" s="212"/>
      <c r="G127" s="171"/>
      <c r="H127" s="172"/>
      <c r="I127" s="888"/>
      <c r="J127" s="200"/>
      <c r="K127" s="196"/>
      <c r="L127" s="197"/>
      <c r="M127" s="197"/>
      <c r="N127" s="197"/>
      <c r="O127" s="198"/>
      <c r="P127" s="199"/>
      <c r="Q127" s="198"/>
      <c r="R127" s="198"/>
      <c r="S127" s="200"/>
      <c r="T127" s="1216"/>
      <c r="U127" s="1217"/>
      <c r="V127" s="453"/>
      <c r="X127" s="345">
        <f t="shared" si="2"/>
        <v>0</v>
      </c>
      <c r="Y127" s="345">
        <f t="shared" si="2"/>
        <v>0</v>
      </c>
      <c r="Z127" s="92"/>
    </row>
    <row r="128" spans="1:26" ht="15" customHeight="1" x14ac:dyDescent="0.25">
      <c r="A128" s="86"/>
      <c r="B128" s="1024"/>
      <c r="C128" s="65"/>
      <c r="D128" s="178"/>
      <c r="E128" s="185"/>
      <c r="F128" s="212"/>
      <c r="G128" s="171"/>
      <c r="H128" s="172"/>
      <c r="I128" s="888"/>
      <c r="J128" s="200"/>
      <c r="K128" s="196"/>
      <c r="L128" s="197"/>
      <c r="M128" s="197"/>
      <c r="N128" s="197"/>
      <c r="O128" s="198"/>
      <c r="P128" s="199"/>
      <c r="Q128" s="198"/>
      <c r="R128" s="198"/>
      <c r="S128" s="200"/>
      <c r="T128" s="1216"/>
      <c r="U128" s="1217"/>
      <c r="V128" s="453"/>
      <c r="X128" s="345">
        <f t="shared" si="2"/>
        <v>0</v>
      </c>
      <c r="Y128" s="345">
        <f t="shared" si="2"/>
        <v>0</v>
      </c>
      <c r="Z128" s="92"/>
    </row>
    <row r="129" spans="1:26" ht="15" customHeight="1" x14ac:dyDescent="0.25">
      <c r="A129" s="86"/>
      <c r="B129" s="1024"/>
      <c r="C129" s="65"/>
      <c r="D129" s="178"/>
      <c r="E129" s="185"/>
      <c r="F129" s="212"/>
      <c r="G129" s="171"/>
      <c r="H129" s="172"/>
      <c r="I129" s="888"/>
      <c r="J129" s="200"/>
      <c r="K129" s="196"/>
      <c r="L129" s="197"/>
      <c r="M129" s="197"/>
      <c r="N129" s="197"/>
      <c r="O129" s="198"/>
      <c r="P129" s="199"/>
      <c r="Q129" s="198"/>
      <c r="R129" s="198"/>
      <c r="S129" s="200"/>
      <c r="T129" s="1216"/>
      <c r="U129" s="1217"/>
      <c r="V129" s="453"/>
      <c r="X129" s="345">
        <f t="shared" si="2"/>
        <v>0</v>
      </c>
      <c r="Y129" s="345">
        <f t="shared" si="2"/>
        <v>0</v>
      </c>
      <c r="Z129" s="92"/>
    </row>
    <row r="130" spans="1:26" ht="15" customHeight="1" x14ac:dyDescent="0.25">
      <c r="A130" s="86"/>
      <c r="B130" s="1024"/>
      <c r="C130" s="65"/>
      <c r="D130" s="178"/>
      <c r="E130" s="185"/>
      <c r="F130" s="212"/>
      <c r="G130" s="171"/>
      <c r="H130" s="172"/>
      <c r="I130" s="888"/>
      <c r="J130" s="200"/>
      <c r="K130" s="196"/>
      <c r="L130" s="197"/>
      <c r="M130" s="197"/>
      <c r="N130" s="197"/>
      <c r="O130" s="198"/>
      <c r="P130" s="199"/>
      <c r="Q130" s="198"/>
      <c r="R130" s="198"/>
      <c r="S130" s="200"/>
      <c r="T130" s="1216"/>
      <c r="U130" s="1217"/>
      <c r="V130" s="453"/>
      <c r="X130" s="345">
        <f t="shared" si="2"/>
        <v>0</v>
      </c>
      <c r="Y130" s="345">
        <f t="shared" si="2"/>
        <v>0</v>
      </c>
      <c r="Z130" s="92"/>
    </row>
    <row r="131" spans="1:26" ht="15" customHeight="1" x14ac:dyDescent="0.25">
      <c r="A131" s="86"/>
      <c r="B131" s="1024"/>
      <c r="C131" s="65"/>
      <c r="D131" s="178"/>
      <c r="E131" s="185"/>
      <c r="F131" s="212"/>
      <c r="G131" s="171"/>
      <c r="H131" s="172"/>
      <c r="I131" s="888"/>
      <c r="J131" s="200"/>
      <c r="K131" s="196"/>
      <c r="L131" s="197"/>
      <c r="M131" s="197"/>
      <c r="N131" s="197"/>
      <c r="O131" s="198"/>
      <c r="P131" s="199"/>
      <c r="Q131" s="198"/>
      <c r="R131" s="198"/>
      <c r="S131" s="200"/>
      <c r="T131" s="1216"/>
      <c r="U131" s="1217"/>
      <c r="V131" s="453"/>
      <c r="X131" s="345">
        <f t="shared" si="2"/>
        <v>0</v>
      </c>
      <c r="Y131" s="345">
        <f t="shared" si="2"/>
        <v>0</v>
      </c>
      <c r="Z131" s="92"/>
    </row>
    <row r="132" spans="1:26" ht="15" customHeight="1" x14ac:dyDescent="0.25">
      <c r="A132" s="86"/>
      <c r="B132" s="1024"/>
      <c r="C132" s="65"/>
      <c r="D132" s="178"/>
      <c r="E132" s="185"/>
      <c r="F132" s="212"/>
      <c r="G132" s="171"/>
      <c r="H132" s="172"/>
      <c r="I132" s="888"/>
      <c r="J132" s="200"/>
      <c r="K132" s="196"/>
      <c r="L132" s="197"/>
      <c r="M132" s="197"/>
      <c r="N132" s="197"/>
      <c r="O132" s="198"/>
      <c r="P132" s="199"/>
      <c r="Q132" s="198"/>
      <c r="R132" s="198"/>
      <c r="S132" s="200"/>
      <c r="T132" s="1216"/>
      <c r="U132" s="1217"/>
      <c r="V132" s="453"/>
      <c r="X132" s="345">
        <f t="shared" si="2"/>
        <v>0</v>
      </c>
      <c r="Y132" s="345">
        <f t="shared" si="2"/>
        <v>0</v>
      </c>
      <c r="Z132" s="92"/>
    </row>
    <row r="133" spans="1:26" ht="15" customHeight="1" x14ac:dyDescent="0.25">
      <c r="A133" s="86"/>
      <c r="B133" s="1024"/>
      <c r="C133" s="65"/>
      <c r="D133" s="178"/>
      <c r="E133" s="185"/>
      <c r="F133" s="212"/>
      <c r="G133" s="171"/>
      <c r="H133" s="172"/>
      <c r="I133" s="888"/>
      <c r="J133" s="200"/>
      <c r="K133" s="196"/>
      <c r="L133" s="197"/>
      <c r="M133" s="197"/>
      <c r="N133" s="197"/>
      <c r="O133" s="198"/>
      <c r="P133" s="199"/>
      <c r="Q133" s="198"/>
      <c r="R133" s="198"/>
      <c r="S133" s="200"/>
      <c r="T133" s="1216"/>
      <c r="U133" s="1217"/>
      <c r="V133" s="453"/>
      <c r="X133" s="345">
        <f t="shared" si="2"/>
        <v>0</v>
      </c>
      <c r="Y133" s="345">
        <f t="shared" si="2"/>
        <v>0</v>
      </c>
      <c r="Z133" s="92"/>
    </row>
    <row r="134" spans="1:26" ht="15" customHeight="1" x14ac:dyDescent="0.25">
      <c r="A134" s="86"/>
      <c r="B134" s="1024"/>
      <c r="C134" s="65"/>
      <c r="D134" s="178"/>
      <c r="E134" s="185"/>
      <c r="F134" s="212"/>
      <c r="G134" s="171"/>
      <c r="H134" s="172"/>
      <c r="I134" s="888"/>
      <c r="J134" s="200"/>
      <c r="K134" s="196"/>
      <c r="L134" s="197"/>
      <c r="M134" s="197"/>
      <c r="N134" s="197"/>
      <c r="O134" s="198"/>
      <c r="P134" s="199"/>
      <c r="Q134" s="198"/>
      <c r="R134" s="198"/>
      <c r="S134" s="200"/>
      <c r="T134" s="1216"/>
      <c r="U134" s="1217"/>
      <c r="V134" s="453"/>
      <c r="X134" s="345">
        <f t="shared" si="2"/>
        <v>0</v>
      </c>
      <c r="Y134" s="345">
        <f t="shared" si="2"/>
        <v>0</v>
      </c>
      <c r="Z134" s="92"/>
    </row>
    <row r="135" spans="1:26" ht="15" customHeight="1" x14ac:dyDescent="0.25">
      <c r="A135" s="86"/>
      <c r="B135" s="1024"/>
      <c r="C135" s="65"/>
      <c r="D135" s="178"/>
      <c r="E135" s="185"/>
      <c r="F135" s="212"/>
      <c r="G135" s="171"/>
      <c r="H135" s="172"/>
      <c r="I135" s="888"/>
      <c r="J135" s="200"/>
      <c r="K135" s="196"/>
      <c r="L135" s="197"/>
      <c r="M135" s="197"/>
      <c r="N135" s="197"/>
      <c r="O135" s="198"/>
      <c r="P135" s="199"/>
      <c r="Q135" s="198"/>
      <c r="R135" s="198"/>
      <c r="S135" s="200"/>
      <c r="T135" s="1216"/>
      <c r="U135" s="1217"/>
      <c r="V135" s="453"/>
      <c r="X135" s="345">
        <f t="shared" si="2"/>
        <v>0</v>
      </c>
      <c r="Y135" s="345">
        <f t="shared" si="2"/>
        <v>0</v>
      </c>
      <c r="Z135" s="92"/>
    </row>
    <row r="136" spans="1:26" ht="15" customHeight="1" x14ac:dyDescent="0.25">
      <c r="A136" s="86"/>
      <c r="B136" s="1024"/>
      <c r="C136" s="65"/>
      <c r="D136" s="178"/>
      <c r="E136" s="185"/>
      <c r="F136" s="212"/>
      <c r="G136" s="171"/>
      <c r="H136" s="172"/>
      <c r="I136" s="888"/>
      <c r="J136" s="200"/>
      <c r="K136" s="196"/>
      <c r="L136" s="197"/>
      <c r="M136" s="197"/>
      <c r="N136" s="197"/>
      <c r="O136" s="198"/>
      <c r="P136" s="199"/>
      <c r="Q136" s="198"/>
      <c r="R136" s="198"/>
      <c r="S136" s="200"/>
      <c r="T136" s="1216"/>
      <c r="U136" s="1217"/>
      <c r="V136" s="453"/>
      <c r="X136" s="345">
        <f t="shared" si="2"/>
        <v>0</v>
      </c>
      <c r="Y136" s="345">
        <f t="shared" si="2"/>
        <v>0</v>
      </c>
      <c r="Z136" s="92"/>
    </row>
    <row r="137" spans="1:26" ht="15" customHeight="1" x14ac:dyDescent="0.25">
      <c r="A137" s="86"/>
      <c r="B137" s="1024"/>
      <c r="C137" s="65"/>
      <c r="D137" s="178"/>
      <c r="E137" s="185"/>
      <c r="F137" s="212"/>
      <c r="G137" s="171"/>
      <c r="H137" s="172"/>
      <c r="I137" s="888"/>
      <c r="J137" s="200"/>
      <c r="K137" s="196"/>
      <c r="L137" s="197"/>
      <c r="M137" s="197"/>
      <c r="N137" s="197"/>
      <c r="O137" s="198"/>
      <c r="P137" s="199"/>
      <c r="Q137" s="198"/>
      <c r="R137" s="198"/>
      <c r="S137" s="200"/>
      <c r="T137" s="1216"/>
      <c r="U137" s="1217"/>
      <c r="V137" s="453"/>
      <c r="X137" s="345">
        <f t="shared" si="2"/>
        <v>0</v>
      </c>
      <c r="Y137" s="345">
        <f t="shared" si="2"/>
        <v>0</v>
      </c>
      <c r="Z137" s="92"/>
    </row>
    <row r="138" spans="1:26" ht="15" customHeight="1" x14ac:dyDescent="0.25">
      <c r="A138" s="86"/>
      <c r="B138" s="1024"/>
      <c r="C138" s="65"/>
      <c r="D138" s="178"/>
      <c r="E138" s="185"/>
      <c r="F138" s="212"/>
      <c r="G138" s="171"/>
      <c r="H138" s="172"/>
      <c r="I138" s="888"/>
      <c r="J138" s="200"/>
      <c r="K138" s="196"/>
      <c r="L138" s="197"/>
      <c r="M138" s="197"/>
      <c r="N138" s="197"/>
      <c r="O138" s="198"/>
      <c r="P138" s="199"/>
      <c r="Q138" s="198"/>
      <c r="R138" s="198"/>
      <c r="S138" s="200"/>
      <c r="T138" s="1216"/>
      <c r="U138" s="1217"/>
      <c r="V138" s="453"/>
      <c r="X138" s="345">
        <f t="shared" si="2"/>
        <v>0</v>
      </c>
      <c r="Y138" s="345">
        <f t="shared" si="2"/>
        <v>0</v>
      </c>
      <c r="Z138" s="92"/>
    </row>
    <row r="139" spans="1:26" ht="15" customHeight="1" x14ac:dyDescent="0.25">
      <c r="A139" s="86"/>
      <c r="B139" s="1024"/>
      <c r="C139" s="65"/>
      <c r="D139" s="178"/>
      <c r="E139" s="185"/>
      <c r="F139" s="212"/>
      <c r="G139" s="171"/>
      <c r="H139" s="172"/>
      <c r="I139" s="888"/>
      <c r="J139" s="200"/>
      <c r="K139" s="196"/>
      <c r="L139" s="197"/>
      <c r="M139" s="197"/>
      <c r="N139" s="197"/>
      <c r="O139" s="198"/>
      <c r="P139" s="199"/>
      <c r="Q139" s="198"/>
      <c r="R139" s="198"/>
      <c r="S139" s="200"/>
      <c r="T139" s="1216"/>
      <c r="U139" s="1217"/>
      <c r="V139" s="453"/>
      <c r="X139" s="345">
        <f t="shared" si="2"/>
        <v>0</v>
      </c>
      <c r="Y139" s="345">
        <f t="shared" si="2"/>
        <v>0</v>
      </c>
      <c r="Z139" s="92"/>
    </row>
    <row r="140" spans="1:26" ht="15" customHeight="1" x14ac:dyDescent="0.25">
      <c r="A140" s="86"/>
      <c r="B140" s="1024"/>
      <c r="C140" s="65"/>
      <c r="D140" s="178"/>
      <c r="E140" s="185"/>
      <c r="F140" s="212"/>
      <c r="G140" s="171"/>
      <c r="H140" s="172"/>
      <c r="I140" s="888"/>
      <c r="J140" s="200"/>
      <c r="K140" s="196"/>
      <c r="L140" s="197"/>
      <c r="M140" s="197"/>
      <c r="N140" s="197"/>
      <c r="O140" s="198"/>
      <c r="P140" s="199"/>
      <c r="Q140" s="198"/>
      <c r="R140" s="198"/>
      <c r="S140" s="200"/>
      <c r="T140" s="1216"/>
      <c r="U140" s="1217"/>
      <c r="V140" s="453"/>
      <c r="X140" s="345">
        <f t="shared" si="2"/>
        <v>0</v>
      </c>
      <c r="Y140" s="345">
        <f t="shared" si="2"/>
        <v>0</v>
      </c>
      <c r="Z140" s="92"/>
    </row>
    <row r="141" spans="1:26" ht="15" customHeight="1" x14ac:dyDescent="0.25">
      <c r="A141" s="86"/>
      <c r="B141" s="1024"/>
      <c r="C141" s="65"/>
      <c r="D141" s="178"/>
      <c r="E141" s="185"/>
      <c r="F141" s="212"/>
      <c r="G141" s="171"/>
      <c r="H141" s="172"/>
      <c r="I141" s="888"/>
      <c r="J141" s="200"/>
      <c r="K141" s="196"/>
      <c r="L141" s="197"/>
      <c r="M141" s="197"/>
      <c r="N141" s="197"/>
      <c r="O141" s="198"/>
      <c r="P141" s="199"/>
      <c r="Q141" s="198"/>
      <c r="R141" s="198"/>
      <c r="S141" s="200"/>
      <c r="T141" s="1216"/>
      <c r="U141" s="1217"/>
      <c r="V141" s="453"/>
      <c r="X141" s="345">
        <f t="shared" si="2"/>
        <v>0</v>
      </c>
      <c r="Y141" s="345">
        <f t="shared" si="2"/>
        <v>0</v>
      </c>
      <c r="Z141" s="92"/>
    </row>
    <row r="142" spans="1:26" ht="15" customHeight="1" x14ac:dyDescent="0.25">
      <c r="A142" s="86"/>
      <c r="B142" s="1024"/>
      <c r="C142" s="65"/>
      <c r="D142" s="178"/>
      <c r="E142" s="185"/>
      <c r="F142" s="212"/>
      <c r="G142" s="171"/>
      <c r="H142" s="172"/>
      <c r="I142" s="888"/>
      <c r="J142" s="200"/>
      <c r="K142" s="196"/>
      <c r="L142" s="197"/>
      <c r="M142" s="197"/>
      <c r="N142" s="197"/>
      <c r="O142" s="198"/>
      <c r="P142" s="199"/>
      <c r="Q142" s="198"/>
      <c r="R142" s="198"/>
      <c r="S142" s="200"/>
      <c r="T142" s="1216"/>
      <c r="U142" s="1217"/>
      <c r="V142" s="453"/>
      <c r="X142" s="345">
        <f t="shared" si="2"/>
        <v>0</v>
      </c>
      <c r="Y142" s="345">
        <f t="shared" si="2"/>
        <v>0</v>
      </c>
      <c r="Z142" s="92"/>
    </row>
    <row r="143" spans="1:26" ht="15" customHeight="1" x14ac:dyDescent="0.25">
      <c r="A143" s="86"/>
      <c r="B143" s="1024"/>
      <c r="C143" s="65"/>
      <c r="D143" s="178"/>
      <c r="E143" s="185"/>
      <c r="F143" s="212"/>
      <c r="G143" s="171"/>
      <c r="H143" s="172"/>
      <c r="I143" s="888"/>
      <c r="J143" s="200"/>
      <c r="K143" s="196"/>
      <c r="L143" s="197"/>
      <c r="M143" s="197"/>
      <c r="N143" s="197"/>
      <c r="O143" s="198"/>
      <c r="P143" s="199"/>
      <c r="Q143" s="198"/>
      <c r="R143" s="198"/>
      <c r="S143" s="200"/>
      <c r="T143" s="1216"/>
      <c r="U143" s="1217"/>
      <c r="V143" s="453"/>
      <c r="X143" s="345">
        <f t="shared" si="2"/>
        <v>0</v>
      </c>
      <c r="Y143" s="345">
        <f t="shared" si="2"/>
        <v>0</v>
      </c>
      <c r="Z143" s="92"/>
    </row>
    <row r="144" spans="1:26" ht="15" customHeight="1" x14ac:dyDescent="0.25">
      <c r="A144" s="86"/>
      <c r="B144" s="1024"/>
      <c r="C144" s="65"/>
      <c r="D144" s="178"/>
      <c r="E144" s="185"/>
      <c r="F144" s="212"/>
      <c r="G144" s="171"/>
      <c r="H144" s="172"/>
      <c r="I144" s="888"/>
      <c r="J144" s="200"/>
      <c r="K144" s="196"/>
      <c r="L144" s="197"/>
      <c r="M144" s="197"/>
      <c r="N144" s="197"/>
      <c r="O144" s="198"/>
      <c r="P144" s="199"/>
      <c r="Q144" s="198"/>
      <c r="R144" s="198"/>
      <c r="S144" s="200"/>
      <c r="T144" s="1216"/>
      <c r="U144" s="1217"/>
      <c r="V144" s="453"/>
      <c r="X144" s="345">
        <f t="shared" si="2"/>
        <v>0</v>
      </c>
      <c r="Y144" s="345">
        <f t="shared" si="2"/>
        <v>0</v>
      </c>
      <c r="Z144" s="92"/>
    </row>
    <row r="145" spans="1:26" ht="15" customHeight="1" x14ac:dyDescent="0.25">
      <c r="A145" s="86"/>
      <c r="B145" s="1024"/>
      <c r="C145" s="65"/>
      <c r="D145" s="178"/>
      <c r="E145" s="185"/>
      <c r="F145" s="212"/>
      <c r="G145" s="171"/>
      <c r="H145" s="172"/>
      <c r="I145" s="888"/>
      <c r="J145" s="200"/>
      <c r="K145" s="196"/>
      <c r="L145" s="197"/>
      <c r="M145" s="197"/>
      <c r="N145" s="197"/>
      <c r="O145" s="198"/>
      <c r="P145" s="199"/>
      <c r="Q145" s="198"/>
      <c r="R145" s="198"/>
      <c r="S145" s="200"/>
      <c r="T145" s="1216"/>
      <c r="U145" s="1217"/>
      <c r="V145" s="453"/>
      <c r="X145" s="345">
        <f t="shared" si="2"/>
        <v>0</v>
      </c>
      <c r="Y145" s="345">
        <f t="shared" si="2"/>
        <v>0</v>
      </c>
      <c r="Z145" s="92"/>
    </row>
    <row r="146" spans="1:26" ht="15" customHeight="1" x14ac:dyDescent="0.25">
      <c r="A146" s="86"/>
      <c r="B146" s="1024"/>
      <c r="C146" s="65"/>
      <c r="D146" s="178"/>
      <c r="E146" s="185"/>
      <c r="F146" s="212"/>
      <c r="G146" s="171"/>
      <c r="H146" s="172"/>
      <c r="I146" s="888"/>
      <c r="J146" s="200"/>
      <c r="K146" s="196"/>
      <c r="L146" s="197"/>
      <c r="M146" s="197"/>
      <c r="N146" s="197"/>
      <c r="O146" s="198"/>
      <c r="P146" s="199"/>
      <c r="Q146" s="198"/>
      <c r="R146" s="198"/>
      <c r="S146" s="200"/>
      <c r="T146" s="1216"/>
      <c r="U146" s="1217"/>
      <c r="V146" s="453"/>
      <c r="X146" s="345">
        <f t="shared" ref="X146:Y196" si="3">E146*G146</f>
        <v>0</v>
      </c>
      <c r="Y146" s="345">
        <f t="shared" si="3"/>
        <v>0</v>
      </c>
      <c r="Z146" s="92"/>
    </row>
    <row r="147" spans="1:26" ht="15" customHeight="1" x14ac:dyDescent="0.25">
      <c r="A147" s="86"/>
      <c r="B147" s="1024"/>
      <c r="C147" s="65"/>
      <c r="D147" s="178"/>
      <c r="E147" s="185"/>
      <c r="F147" s="212"/>
      <c r="G147" s="171"/>
      <c r="H147" s="172"/>
      <c r="I147" s="888"/>
      <c r="J147" s="200"/>
      <c r="K147" s="196"/>
      <c r="L147" s="197"/>
      <c r="M147" s="197"/>
      <c r="N147" s="197"/>
      <c r="O147" s="198"/>
      <c r="P147" s="199"/>
      <c r="Q147" s="198"/>
      <c r="R147" s="198"/>
      <c r="S147" s="200"/>
      <c r="T147" s="1216"/>
      <c r="U147" s="1217"/>
      <c r="V147" s="453"/>
      <c r="X147" s="345">
        <f t="shared" si="3"/>
        <v>0</v>
      </c>
      <c r="Y147" s="345">
        <f t="shared" si="3"/>
        <v>0</v>
      </c>
      <c r="Z147" s="92"/>
    </row>
    <row r="148" spans="1:26" ht="15" customHeight="1" x14ac:dyDescent="0.25">
      <c r="A148" s="86"/>
      <c r="B148" s="1024"/>
      <c r="C148" s="65"/>
      <c r="D148" s="178"/>
      <c r="E148" s="185"/>
      <c r="F148" s="212"/>
      <c r="G148" s="171"/>
      <c r="H148" s="172"/>
      <c r="I148" s="888"/>
      <c r="J148" s="200"/>
      <c r="K148" s="196"/>
      <c r="L148" s="197"/>
      <c r="M148" s="197"/>
      <c r="N148" s="197"/>
      <c r="O148" s="198"/>
      <c r="P148" s="199"/>
      <c r="Q148" s="198"/>
      <c r="R148" s="198"/>
      <c r="S148" s="200"/>
      <c r="T148" s="1216"/>
      <c r="U148" s="1217"/>
      <c r="V148" s="453"/>
      <c r="X148" s="345">
        <f t="shared" si="3"/>
        <v>0</v>
      </c>
      <c r="Y148" s="345">
        <f t="shared" si="3"/>
        <v>0</v>
      </c>
      <c r="Z148" s="92"/>
    </row>
    <row r="149" spans="1:26" ht="15" customHeight="1" x14ac:dyDescent="0.25">
      <c r="A149" s="86"/>
      <c r="B149" s="1024"/>
      <c r="C149" s="65"/>
      <c r="D149" s="178"/>
      <c r="E149" s="185"/>
      <c r="F149" s="212"/>
      <c r="G149" s="171"/>
      <c r="H149" s="172"/>
      <c r="I149" s="888"/>
      <c r="J149" s="200"/>
      <c r="K149" s="196"/>
      <c r="L149" s="197"/>
      <c r="M149" s="197"/>
      <c r="N149" s="197"/>
      <c r="O149" s="198"/>
      <c r="P149" s="199"/>
      <c r="Q149" s="198"/>
      <c r="R149" s="198"/>
      <c r="S149" s="200"/>
      <c r="T149" s="1216"/>
      <c r="U149" s="1217"/>
      <c r="V149" s="453"/>
      <c r="X149" s="345">
        <f t="shared" si="3"/>
        <v>0</v>
      </c>
      <c r="Y149" s="345">
        <f t="shared" si="3"/>
        <v>0</v>
      </c>
      <c r="Z149" s="92"/>
    </row>
    <row r="150" spans="1:26" ht="15" customHeight="1" x14ac:dyDescent="0.25">
      <c r="A150" s="86"/>
      <c r="B150" s="1024"/>
      <c r="C150" s="65"/>
      <c r="D150" s="178"/>
      <c r="E150" s="185"/>
      <c r="F150" s="212"/>
      <c r="G150" s="171"/>
      <c r="H150" s="172"/>
      <c r="I150" s="888"/>
      <c r="J150" s="200"/>
      <c r="K150" s="196"/>
      <c r="L150" s="197"/>
      <c r="M150" s="197"/>
      <c r="N150" s="197"/>
      <c r="O150" s="198"/>
      <c r="P150" s="199"/>
      <c r="Q150" s="198"/>
      <c r="R150" s="198"/>
      <c r="S150" s="200"/>
      <c r="T150" s="1216"/>
      <c r="U150" s="1217"/>
      <c r="V150" s="453"/>
      <c r="X150" s="345">
        <f t="shared" si="3"/>
        <v>0</v>
      </c>
      <c r="Y150" s="345">
        <f t="shared" si="3"/>
        <v>0</v>
      </c>
      <c r="Z150" s="92"/>
    </row>
    <row r="151" spans="1:26" ht="15" customHeight="1" x14ac:dyDescent="0.25">
      <c r="A151" s="86"/>
      <c r="B151" s="1024"/>
      <c r="C151" s="65"/>
      <c r="D151" s="178"/>
      <c r="E151" s="185"/>
      <c r="F151" s="212"/>
      <c r="G151" s="171"/>
      <c r="H151" s="172"/>
      <c r="I151" s="888"/>
      <c r="J151" s="200"/>
      <c r="K151" s="196"/>
      <c r="L151" s="197"/>
      <c r="M151" s="197"/>
      <c r="N151" s="197"/>
      <c r="O151" s="198"/>
      <c r="P151" s="199"/>
      <c r="Q151" s="198"/>
      <c r="R151" s="198"/>
      <c r="S151" s="200"/>
      <c r="T151" s="1216"/>
      <c r="U151" s="1217"/>
      <c r="V151" s="453"/>
      <c r="X151" s="345">
        <f t="shared" si="3"/>
        <v>0</v>
      </c>
      <c r="Y151" s="345">
        <f t="shared" si="3"/>
        <v>0</v>
      </c>
      <c r="Z151" s="92"/>
    </row>
    <row r="152" spans="1:26" ht="15" customHeight="1" x14ac:dyDescent="0.25">
      <c r="A152" s="86"/>
      <c r="B152" s="1024"/>
      <c r="C152" s="65"/>
      <c r="D152" s="178"/>
      <c r="E152" s="185"/>
      <c r="F152" s="212"/>
      <c r="G152" s="171"/>
      <c r="H152" s="172"/>
      <c r="I152" s="888"/>
      <c r="J152" s="200"/>
      <c r="K152" s="196"/>
      <c r="L152" s="197"/>
      <c r="M152" s="197"/>
      <c r="N152" s="197"/>
      <c r="O152" s="198"/>
      <c r="P152" s="199"/>
      <c r="Q152" s="198"/>
      <c r="R152" s="198"/>
      <c r="S152" s="200"/>
      <c r="T152" s="1216"/>
      <c r="U152" s="1217"/>
      <c r="V152" s="453"/>
      <c r="X152" s="345">
        <f t="shared" si="3"/>
        <v>0</v>
      </c>
      <c r="Y152" s="345">
        <f t="shared" si="3"/>
        <v>0</v>
      </c>
      <c r="Z152" s="92"/>
    </row>
    <row r="153" spans="1:26" ht="15" customHeight="1" x14ac:dyDescent="0.25">
      <c r="A153" s="86"/>
      <c r="B153" s="1024"/>
      <c r="C153" s="65"/>
      <c r="D153" s="178"/>
      <c r="E153" s="185"/>
      <c r="F153" s="212"/>
      <c r="G153" s="171"/>
      <c r="H153" s="172"/>
      <c r="I153" s="888"/>
      <c r="J153" s="200"/>
      <c r="K153" s="196"/>
      <c r="L153" s="197"/>
      <c r="M153" s="197"/>
      <c r="N153" s="197"/>
      <c r="O153" s="198"/>
      <c r="P153" s="199"/>
      <c r="Q153" s="198"/>
      <c r="R153" s="198"/>
      <c r="S153" s="200"/>
      <c r="T153" s="1216"/>
      <c r="U153" s="1217"/>
      <c r="V153" s="453"/>
      <c r="X153" s="345">
        <f t="shared" si="3"/>
        <v>0</v>
      </c>
      <c r="Y153" s="345">
        <f t="shared" si="3"/>
        <v>0</v>
      </c>
      <c r="Z153" s="92"/>
    </row>
    <row r="154" spans="1:26" ht="15" customHeight="1" x14ac:dyDescent="0.25">
      <c r="A154" s="86"/>
      <c r="B154" s="1024"/>
      <c r="C154" s="65"/>
      <c r="D154" s="178"/>
      <c r="E154" s="185"/>
      <c r="F154" s="212"/>
      <c r="G154" s="171"/>
      <c r="H154" s="172"/>
      <c r="I154" s="888"/>
      <c r="J154" s="200"/>
      <c r="K154" s="196"/>
      <c r="L154" s="197"/>
      <c r="M154" s="197"/>
      <c r="N154" s="197"/>
      <c r="O154" s="198"/>
      <c r="P154" s="199"/>
      <c r="Q154" s="198"/>
      <c r="R154" s="198"/>
      <c r="S154" s="200"/>
      <c r="T154" s="1216"/>
      <c r="U154" s="1217"/>
      <c r="V154" s="453"/>
      <c r="X154" s="345">
        <f t="shared" si="3"/>
        <v>0</v>
      </c>
      <c r="Y154" s="345">
        <f t="shared" si="3"/>
        <v>0</v>
      </c>
      <c r="Z154" s="92"/>
    </row>
    <row r="155" spans="1:26" ht="15" customHeight="1" x14ac:dyDescent="0.25">
      <c r="A155" s="86"/>
      <c r="B155" s="1024"/>
      <c r="C155" s="65"/>
      <c r="D155" s="178"/>
      <c r="E155" s="185"/>
      <c r="F155" s="212"/>
      <c r="G155" s="171"/>
      <c r="H155" s="172"/>
      <c r="I155" s="888"/>
      <c r="J155" s="200"/>
      <c r="K155" s="196"/>
      <c r="L155" s="197"/>
      <c r="M155" s="197"/>
      <c r="N155" s="197"/>
      <c r="O155" s="198"/>
      <c r="P155" s="199"/>
      <c r="Q155" s="198"/>
      <c r="R155" s="198"/>
      <c r="S155" s="200"/>
      <c r="T155" s="1216"/>
      <c r="U155" s="1217"/>
      <c r="V155" s="453"/>
      <c r="X155" s="345">
        <f t="shared" si="3"/>
        <v>0</v>
      </c>
      <c r="Y155" s="345">
        <f t="shared" si="3"/>
        <v>0</v>
      </c>
      <c r="Z155" s="92"/>
    </row>
    <row r="156" spans="1:26" ht="15" customHeight="1" x14ac:dyDescent="0.25">
      <c r="A156" s="86"/>
      <c r="B156" s="1024"/>
      <c r="C156" s="65"/>
      <c r="D156" s="178"/>
      <c r="E156" s="185"/>
      <c r="F156" s="212"/>
      <c r="G156" s="171"/>
      <c r="H156" s="172"/>
      <c r="I156" s="888"/>
      <c r="J156" s="200"/>
      <c r="K156" s="196"/>
      <c r="L156" s="197"/>
      <c r="M156" s="197"/>
      <c r="N156" s="197"/>
      <c r="O156" s="198"/>
      <c r="P156" s="199"/>
      <c r="Q156" s="198"/>
      <c r="R156" s="198"/>
      <c r="S156" s="200"/>
      <c r="T156" s="1216"/>
      <c r="U156" s="1217"/>
      <c r="V156" s="453"/>
      <c r="X156" s="345">
        <f t="shared" si="3"/>
        <v>0</v>
      </c>
      <c r="Y156" s="345">
        <f t="shared" si="3"/>
        <v>0</v>
      </c>
      <c r="Z156" s="92"/>
    </row>
    <row r="157" spans="1:26" ht="15" customHeight="1" x14ac:dyDescent="0.25">
      <c r="A157" s="86"/>
      <c r="B157" s="1024"/>
      <c r="C157" s="65"/>
      <c r="D157" s="178"/>
      <c r="E157" s="185"/>
      <c r="F157" s="212"/>
      <c r="G157" s="171"/>
      <c r="H157" s="172"/>
      <c r="I157" s="888"/>
      <c r="J157" s="200"/>
      <c r="K157" s="196"/>
      <c r="L157" s="197"/>
      <c r="M157" s="197"/>
      <c r="N157" s="197"/>
      <c r="O157" s="198"/>
      <c r="P157" s="199"/>
      <c r="Q157" s="198"/>
      <c r="R157" s="198"/>
      <c r="S157" s="200"/>
      <c r="T157" s="1216"/>
      <c r="U157" s="1217"/>
      <c r="V157" s="453"/>
      <c r="X157" s="345">
        <f t="shared" si="3"/>
        <v>0</v>
      </c>
      <c r="Y157" s="345">
        <f t="shared" si="3"/>
        <v>0</v>
      </c>
      <c r="Z157" s="92"/>
    </row>
    <row r="158" spans="1:26" ht="15" customHeight="1" x14ac:dyDescent="0.25">
      <c r="A158" s="86"/>
      <c r="B158" s="1024"/>
      <c r="C158" s="65"/>
      <c r="D158" s="178"/>
      <c r="E158" s="185"/>
      <c r="F158" s="212"/>
      <c r="G158" s="171"/>
      <c r="H158" s="172"/>
      <c r="I158" s="888"/>
      <c r="J158" s="200"/>
      <c r="K158" s="196"/>
      <c r="L158" s="197"/>
      <c r="M158" s="197"/>
      <c r="N158" s="197"/>
      <c r="O158" s="198"/>
      <c r="P158" s="199"/>
      <c r="Q158" s="198"/>
      <c r="R158" s="198"/>
      <c r="S158" s="200"/>
      <c r="T158" s="1216"/>
      <c r="U158" s="1217"/>
      <c r="V158" s="453"/>
      <c r="X158" s="345">
        <f t="shared" si="3"/>
        <v>0</v>
      </c>
      <c r="Y158" s="345">
        <f t="shared" si="3"/>
        <v>0</v>
      </c>
      <c r="Z158" s="92"/>
    </row>
    <row r="159" spans="1:26" ht="15" customHeight="1" x14ac:dyDescent="0.25">
      <c r="A159" s="86"/>
      <c r="B159" s="1024"/>
      <c r="C159" s="65"/>
      <c r="D159" s="178"/>
      <c r="E159" s="185"/>
      <c r="F159" s="212"/>
      <c r="G159" s="171"/>
      <c r="H159" s="172"/>
      <c r="I159" s="888"/>
      <c r="J159" s="200"/>
      <c r="K159" s="196"/>
      <c r="L159" s="197"/>
      <c r="M159" s="197"/>
      <c r="N159" s="197"/>
      <c r="O159" s="198"/>
      <c r="P159" s="199"/>
      <c r="Q159" s="198"/>
      <c r="R159" s="198"/>
      <c r="S159" s="200"/>
      <c r="T159" s="1216"/>
      <c r="U159" s="1217"/>
      <c r="V159" s="453"/>
      <c r="X159" s="345">
        <f t="shared" si="3"/>
        <v>0</v>
      </c>
      <c r="Y159" s="345">
        <f t="shared" si="3"/>
        <v>0</v>
      </c>
      <c r="Z159" s="92"/>
    </row>
    <row r="160" spans="1:26" ht="15" customHeight="1" x14ac:dyDescent="0.25">
      <c r="A160" s="86"/>
      <c r="B160" s="1024"/>
      <c r="C160" s="65"/>
      <c r="D160" s="178"/>
      <c r="E160" s="185"/>
      <c r="F160" s="212"/>
      <c r="G160" s="171"/>
      <c r="H160" s="172"/>
      <c r="I160" s="888"/>
      <c r="J160" s="200"/>
      <c r="K160" s="196"/>
      <c r="L160" s="197"/>
      <c r="M160" s="197"/>
      <c r="N160" s="197"/>
      <c r="O160" s="198"/>
      <c r="P160" s="199"/>
      <c r="Q160" s="198"/>
      <c r="R160" s="198"/>
      <c r="S160" s="200"/>
      <c r="T160" s="1216"/>
      <c r="U160" s="1217"/>
      <c r="V160" s="453"/>
      <c r="X160" s="345">
        <f t="shared" si="3"/>
        <v>0</v>
      </c>
      <c r="Y160" s="345">
        <f t="shared" si="3"/>
        <v>0</v>
      </c>
      <c r="Z160" s="92"/>
    </row>
    <row r="161" spans="1:26" ht="15" customHeight="1" x14ac:dyDescent="0.25">
      <c r="A161" s="86"/>
      <c r="B161" s="1024"/>
      <c r="C161" s="65"/>
      <c r="D161" s="178"/>
      <c r="E161" s="185"/>
      <c r="F161" s="212"/>
      <c r="G161" s="171"/>
      <c r="H161" s="172"/>
      <c r="I161" s="888"/>
      <c r="J161" s="200"/>
      <c r="K161" s="196"/>
      <c r="L161" s="197"/>
      <c r="M161" s="197"/>
      <c r="N161" s="197"/>
      <c r="O161" s="198"/>
      <c r="P161" s="199"/>
      <c r="Q161" s="198"/>
      <c r="R161" s="198"/>
      <c r="S161" s="200"/>
      <c r="T161" s="1216"/>
      <c r="U161" s="1217"/>
      <c r="V161" s="453"/>
      <c r="X161" s="345">
        <f t="shared" si="3"/>
        <v>0</v>
      </c>
      <c r="Y161" s="345">
        <f t="shared" si="3"/>
        <v>0</v>
      </c>
      <c r="Z161" s="92"/>
    </row>
    <row r="162" spans="1:26" ht="15" customHeight="1" x14ac:dyDescent="0.25">
      <c r="A162" s="86"/>
      <c r="B162" s="1024"/>
      <c r="C162" s="65"/>
      <c r="D162" s="178"/>
      <c r="E162" s="185"/>
      <c r="F162" s="212"/>
      <c r="G162" s="171"/>
      <c r="H162" s="172"/>
      <c r="I162" s="888"/>
      <c r="J162" s="200"/>
      <c r="K162" s="196"/>
      <c r="L162" s="197"/>
      <c r="M162" s="197"/>
      <c r="N162" s="197"/>
      <c r="O162" s="198"/>
      <c r="P162" s="199"/>
      <c r="Q162" s="198"/>
      <c r="R162" s="198"/>
      <c r="S162" s="200"/>
      <c r="T162" s="1216"/>
      <c r="U162" s="1217"/>
      <c r="V162" s="453"/>
      <c r="X162" s="345">
        <f t="shared" si="3"/>
        <v>0</v>
      </c>
      <c r="Y162" s="345">
        <f t="shared" si="3"/>
        <v>0</v>
      </c>
      <c r="Z162" s="92"/>
    </row>
    <row r="163" spans="1:26" ht="15" customHeight="1" x14ac:dyDescent="0.25">
      <c r="A163" s="86"/>
      <c r="B163" s="1024"/>
      <c r="C163" s="65"/>
      <c r="D163" s="178"/>
      <c r="E163" s="185"/>
      <c r="F163" s="212"/>
      <c r="G163" s="171"/>
      <c r="H163" s="172"/>
      <c r="I163" s="888"/>
      <c r="J163" s="200"/>
      <c r="K163" s="196"/>
      <c r="L163" s="197"/>
      <c r="M163" s="197"/>
      <c r="N163" s="197"/>
      <c r="O163" s="198"/>
      <c r="P163" s="199"/>
      <c r="Q163" s="198"/>
      <c r="R163" s="198"/>
      <c r="S163" s="200"/>
      <c r="T163" s="1216"/>
      <c r="U163" s="1217"/>
      <c r="V163" s="453"/>
      <c r="X163" s="345">
        <f t="shared" si="3"/>
        <v>0</v>
      </c>
      <c r="Y163" s="345">
        <f t="shared" si="3"/>
        <v>0</v>
      </c>
      <c r="Z163" s="92"/>
    </row>
    <row r="164" spans="1:26" ht="15" customHeight="1" x14ac:dyDescent="0.25">
      <c r="A164" s="86"/>
      <c r="B164" s="1024"/>
      <c r="C164" s="65"/>
      <c r="D164" s="178"/>
      <c r="E164" s="185"/>
      <c r="F164" s="212"/>
      <c r="G164" s="171"/>
      <c r="H164" s="172"/>
      <c r="I164" s="888"/>
      <c r="J164" s="200"/>
      <c r="K164" s="196"/>
      <c r="L164" s="197"/>
      <c r="M164" s="197"/>
      <c r="N164" s="197"/>
      <c r="O164" s="198"/>
      <c r="P164" s="199"/>
      <c r="Q164" s="198"/>
      <c r="R164" s="198"/>
      <c r="S164" s="200"/>
      <c r="T164" s="1216"/>
      <c r="U164" s="1217"/>
      <c r="V164" s="453"/>
      <c r="X164" s="345">
        <f t="shared" si="3"/>
        <v>0</v>
      </c>
      <c r="Y164" s="345">
        <f t="shared" si="3"/>
        <v>0</v>
      </c>
      <c r="Z164" s="92"/>
    </row>
    <row r="165" spans="1:26" ht="15" customHeight="1" x14ac:dyDescent="0.25">
      <c r="A165" s="86"/>
      <c r="B165" s="1024"/>
      <c r="C165" s="65"/>
      <c r="D165" s="178"/>
      <c r="E165" s="185"/>
      <c r="F165" s="212"/>
      <c r="G165" s="171"/>
      <c r="H165" s="172"/>
      <c r="I165" s="888"/>
      <c r="J165" s="200"/>
      <c r="K165" s="196"/>
      <c r="L165" s="197"/>
      <c r="M165" s="197"/>
      <c r="N165" s="197"/>
      <c r="O165" s="198"/>
      <c r="P165" s="199"/>
      <c r="Q165" s="198"/>
      <c r="R165" s="198"/>
      <c r="S165" s="200"/>
      <c r="T165" s="1216"/>
      <c r="U165" s="1217"/>
      <c r="V165" s="453"/>
      <c r="X165" s="345">
        <f t="shared" si="3"/>
        <v>0</v>
      </c>
      <c r="Y165" s="345">
        <f t="shared" si="3"/>
        <v>0</v>
      </c>
      <c r="Z165" s="92"/>
    </row>
    <row r="166" spans="1:26" ht="15" customHeight="1" x14ac:dyDescent="0.25">
      <c r="A166" s="86"/>
      <c r="B166" s="1024"/>
      <c r="C166" s="65"/>
      <c r="D166" s="178"/>
      <c r="E166" s="185"/>
      <c r="F166" s="212"/>
      <c r="G166" s="171"/>
      <c r="H166" s="172"/>
      <c r="I166" s="888"/>
      <c r="J166" s="200"/>
      <c r="K166" s="196"/>
      <c r="L166" s="197"/>
      <c r="M166" s="197"/>
      <c r="N166" s="197"/>
      <c r="O166" s="198"/>
      <c r="P166" s="199"/>
      <c r="Q166" s="198"/>
      <c r="R166" s="198"/>
      <c r="S166" s="200"/>
      <c r="T166" s="1216"/>
      <c r="U166" s="1217"/>
      <c r="V166" s="453"/>
      <c r="X166" s="345">
        <f t="shared" si="3"/>
        <v>0</v>
      </c>
      <c r="Y166" s="345">
        <f t="shared" si="3"/>
        <v>0</v>
      </c>
      <c r="Z166" s="92"/>
    </row>
    <row r="167" spans="1:26" ht="15" customHeight="1" x14ac:dyDescent="0.25">
      <c r="A167" s="86"/>
      <c r="B167" s="1024"/>
      <c r="C167" s="65"/>
      <c r="D167" s="178"/>
      <c r="E167" s="185"/>
      <c r="F167" s="212"/>
      <c r="G167" s="171"/>
      <c r="H167" s="172"/>
      <c r="I167" s="888"/>
      <c r="J167" s="200"/>
      <c r="K167" s="196"/>
      <c r="L167" s="197"/>
      <c r="M167" s="197"/>
      <c r="N167" s="197"/>
      <c r="O167" s="198"/>
      <c r="P167" s="199"/>
      <c r="Q167" s="198"/>
      <c r="R167" s="198"/>
      <c r="S167" s="200"/>
      <c r="T167" s="1216"/>
      <c r="U167" s="1217"/>
      <c r="V167" s="453"/>
      <c r="X167" s="345">
        <f t="shared" si="3"/>
        <v>0</v>
      </c>
      <c r="Y167" s="345">
        <f t="shared" si="3"/>
        <v>0</v>
      </c>
      <c r="Z167" s="92"/>
    </row>
    <row r="168" spans="1:26" ht="15" customHeight="1" x14ac:dyDescent="0.25">
      <c r="A168" s="86"/>
      <c r="B168" s="1024"/>
      <c r="C168" s="65"/>
      <c r="D168" s="178"/>
      <c r="E168" s="185"/>
      <c r="F168" s="212"/>
      <c r="G168" s="171"/>
      <c r="H168" s="172"/>
      <c r="I168" s="888"/>
      <c r="J168" s="200"/>
      <c r="K168" s="196"/>
      <c r="L168" s="197"/>
      <c r="M168" s="197"/>
      <c r="N168" s="197"/>
      <c r="O168" s="198"/>
      <c r="P168" s="199"/>
      <c r="Q168" s="198"/>
      <c r="R168" s="198"/>
      <c r="S168" s="200"/>
      <c r="T168" s="1216"/>
      <c r="U168" s="1217"/>
      <c r="V168" s="453"/>
      <c r="X168" s="345">
        <f t="shared" si="3"/>
        <v>0</v>
      </c>
      <c r="Y168" s="345">
        <f t="shared" si="3"/>
        <v>0</v>
      </c>
      <c r="Z168" s="92"/>
    </row>
    <row r="169" spans="1:26" ht="15" customHeight="1" x14ac:dyDescent="0.25">
      <c r="A169" s="86"/>
      <c r="B169" s="1024"/>
      <c r="C169" s="65"/>
      <c r="D169" s="178"/>
      <c r="E169" s="185"/>
      <c r="F169" s="212"/>
      <c r="G169" s="171"/>
      <c r="H169" s="172"/>
      <c r="I169" s="888"/>
      <c r="J169" s="200"/>
      <c r="K169" s="196"/>
      <c r="L169" s="197"/>
      <c r="M169" s="197"/>
      <c r="N169" s="197"/>
      <c r="O169" s="198"/>
      <c r="P169" s="199"/>
      <c r="Q169" s="198"/>
      <c r="R169" s="198"/>
      <c r="S169" s="200"/>
      <c r="T169" s="1216"/>
      <c r="U169" s="1217"/>
      <c r="V169" s="453"/>
      <c r="X169" s="345">
        <f t="shared" si="3"/>
        <v>0</v>
      </c>
      <c r="Y169" s="345">
        <f t="shared" si="3"/>
        <v>0</v>
      </c>
      <c r="Z169" s="92"/>
    </row>
    <row r="170" spans="1:26" ht="15" customHeight="1" x14ac:dyDescent="0.25">
      <c r="A170" s="86"/>
      <c r="B170" s="1024"/>
      <c r="C170" s="65"/>
      <c r="D170" s="178"/>
      <c r="E170" s="185"/>
      <c r="F170" s="212"/>
      <c r="G170" s="171"/>
      <c r="H170" s="172"/>
      <c r="I170" s="888"/>
      <c r="J170" s="200"/>
      <c r="K170" s="196"/>
      <c r="L170" s="197"/>
      <c r="M170" s="197"/>
      <c r="N170" s="197"/>
      <c r="O170" s="198"/>
      <c r="P170" s="199"/>
      <c r="Q170" s="198"/>
      <c r="R170" s="198"/>
      <c r="S170" s="200"/>
      <c r="T170" s="1216"/>
      <c r="U170" s="1217"/>
      <c r="V170" s="453"/>
      <c r="X170" s="345">
        <f t="shared" si="3"/>
        <v>0</v>
      </c>
      <c r="Y170" s="345">
        <f t="shared" si="3"/>
        <v>0</v>
      </c>
      <c r="Z170" s="92"/>
    </row>
    <row r="171" spans="1:26" ht="15" customHeight="1" x14ac:dyDescent="0.25">
      <c r="A171" s="86"/>
      <c r="B171" s="1024"/>
      <c r="C171" s="65"/>
      <c r="D171" s="178"/>
      <c r="E171" s="185"/>
      <c r="F171" s="212"/>
      <c r="G171" s="171"/>
      <c r="H171" s="172"/>
      <c r="I171" s="888"/>
      <c r="J171" s="200"/>
      <c r="K171" s="196"/>
      <c r="L171" s="197"/>
      <c r="M171" s="197"/>
      <c r="N171" s="197"/>
      <c r="O171" s="198"/>
      <c r="P171" s="199"/>
      <c r="Q171" s="198"/>
      <c r="R171" s="198"/>
      <c r="S171" s="200"/>
      <c r="T171" s="1216"/>
      <c r="U171" s="1217"/>
      <c r="V171" s="453"/>
      <c r="X171" s="345">
        <f t="shared" si="3"/>
        <v>0</v>
      </c>
      <c r="Y171" s="345">
        <f t="shared" si="3"/>
        <v>0</v>
      </c>
      <c r="Z171" s="92"/>
    </row>
    <row r="172" spans="1:26" ht="15" customHeight="1" x14ac:dyDescent="0.25">
      <c r="A172" s="86"/>
      <c r="B172" s="1024"/>
      <c r="C172" s="65"/>
      <c r="D172" s="178"/>
      <c r="E172" s="185"/>
      <c r="F172" s="212"/>
      <c r="G172" s="171"/>
      <c r="H172" s="172"/>
      <c r="I172" s="888"/>
      <c r="J172" s="200"/>
      <c r="K172" s="196"/>
      <c r="L172" s="197"/>
      <c r="M172" s="197"/>
      <c r="N172" s="197"/>
      <c r="O172" s="198"/>
      <c r="P172" s="199"/>
      <c r="Q172" s="198"/>
      <c r="R172" s="198"/>
      <c r="S172" s="200"/>
      <c r="T172" s="1216"/>
      <c r="U172" s="1217"/>
      <c r="V172" s="453"/>
      <c r="X172" s="345">
        <f t="shared" si="3"/>
        <v>0</v>
      </c>
      <c r="Y172" s="345">
        <f t="shared" si="3"/>
        <v>0</v>
      </c>
      <c r="Z172" s="92"/>
    </row>
    <row r="173" spans="1:26" ht="15" customHeight="1" x14ac:dyDescent="0.25">
      <c r="A173" s="86"/>
      <c r="B173" s="1024"/>
      <c r="C173" s="65"/>
      <c r="D173" s="178"/>
      <c r="E173" s="185"/>
      <c r="F173" s="212"/>
      <c r="G173" s="171"/>
      <c r="H173" s="172"/>
      <c r="I173" s="888"/>
      <c r="J173" s="200"/>
      <c r="K173" s="196"/>
      <c r="L173" s="197"/>
      <c r="M173" s="197"/>
      <c r="N173" s="197"/>
      <c r="O173" s="198"/>
      <c r="P173" s="199"/>
      <c r="Q173" s="198"/>
      <c r="R173" s="198"/>
      <c r="S173" s="200"/>
      <c r="T173" s="1216"/>
      <c r="U173" s="1217"/>
      <c r="V173" s="453"/>
      <c r="X173" s="345">
        <f t="shared" si="3"/>
        <v>0</v>
      </c>
      <c r="Y173" s="345">
        <f t="shared" si="3"/>
        <v>0</v>
      </c>
      <c r="Z173" s="92"/>
    </row>
    <row r="174" spans="1:26" ht="15" customHeight="1" x14ac:dyDescent="0.25">
      <c r="A174" s="86"/>
      <c r="B174" s="1024"/>
      <c r="C174" s="65"/>
      <c r="D174" s="178"/>
      <c r="E174" s="185"/>
      <c r="F174" s="212"/>
      <c r="G174" s="171"/>
      <c r="H174" s="172"/>
      <c r="I174" s="888"/>
      <c r="J174" s="200"/>
      <c r="K174" s="196"/>
      <c r="L174" s="197"/>
      <c r="M174" s="197"/>
      <c r="N174" s="197"/>
      <c r="O174" s="198"/>
      <c r="P174" s="199"/>
      <c r="Q174" s="198"/>
      <c r="R174" s="198"/>
      <c r="S174" s="200"/>
      <c r="T174" s="1216"/>
      <c r="U174" s="1217"/>
      <c r="V174" s="453"/>
      <c r="X174" s="345">
        <f t="shared" si="3"/>
        <v>0</v>
      </c>
      <c r="Y174" s="345">
        <f t="shared" si="3"/>
        <v>0</v>
      </c>
      <c r="Z174" s="92"/>
    </row>
    <row r="175" spans="1:26" ht="15" customHeight="1" x14ac:dyDescent="0.25">
      <c r="A175" s="86"/>
      <c r="B175" s="1024"/>
      <c r="C175" s="65"/>
      <c r="D175" s="178"/>
      <c r="E175" s="185"/>
      <c r="F175" s="212"/>
      <c r="G175" s="171"/>
      <c r="H175" s="172"/>
      <c r="I175" s="888"/>
      <c r="J175" s="200"/>
      <c r="K175" s="196"/>
      <c r="L175" s="197"/>
      <c r="M175" s="197"/>
      <c r="N175" s="197"/>
      <c r="O175" s="198"/>
      <c r="P175" s="199"/>
      <c r="Q175" s="198"/>
      <c r="R175" s="198"/>
      <c r="S175" s="200"/>
      <c r="T175" s="1216"/>
      <c r="U175" s="1217"/>
      <c r="V175" s="453"/>
      <c r="X175" s="345">
        <f t="shared" si="3"/>
        <v>0</v>
      </c>
      <c r="Y175" s="345">
        <f t="shared" si="3"/>
        <v>0</v>
      </c>
      <c r="Z175" s="92"/>
    </row>
    <row r="176" spans="1:26" ht="15" customHeight="1" x14ac:dyDescent="0.25">
      <c r="A176" s="86"/>
      <c r="B176" s="1024"/>
      <c r="C176" s="65"/>
      <c r="D176" s="178"/>
      <c r="E176" s="185"/>
      <c r="F176" s="212"/>
      <c r="G176" s="171"/>
      <c r="H176" s="172"/>
      <c r="I176" s="888"/>
      <c r="J176" s="200"/>
      <c r="K176" s="196"/>
      <c r="L176" s="197"/>
      <c r="M176" s="197"/>
      <c r="N176" s="197"/>
      <c r="O176" s="198"/>
      <c r="P176" s="199"/>
      <c r="Q176" s="198"/>
      <c r="R176" s="198"/>
      <c r="S176" s="200"/>
      <c r="T176" s="1216"/>
      <c r="U176" s="1217"/>
      <c r="V176" s="453"/>
      <c r="X176" s="345">
        <f t="shared" si="3"/>
        <v>0</v>
      </c>
      <c r="Y176" s="345">
        <f t="shared" si="3"/>
        <v>0</v>
      </c>
      <c r="Z176" s="92"/>
    </row>
    <row r="177" spans="1:26" ht="15" customHeight="1" x14ac:dyDescent="0.25">
      <c r="A177" s="86"/>
      <c r="B177" s="1024"/>
      <c r="C177" s="65"/>
      <c r="D177" s="178"/>
      <c r="E177" s="185"/>
      <c r="F177" s="212"/>
      <c r="G177" s="171"/>
      <c r="H177" s="172"/>
      <c r="I177" s="888"/>
      <c r="J177" s="200"/>
      <c r="K177" s="196"/>
      <c r="L177" s="197"/>
      <c r="M177" s="197"/>
      <c r="N177" s="197"/>
      <c r="O177" s="198"/>
      <c r="P177" s="199"/>
      <c r="Q177" s="198"/>
      <c r="R177" s="198"/>
      <c r="S177" s="200"/>
      <c r="T177" s="1216"/>
      <c r="U177" s="1217"/>
      <c r="V177" s="453"/>
      <c r="X177" s="345">
        <f t="shared" si="3"/>
        <v>0</v>
      </c>
      <c r="Y177" s="345">
        <f t="shared" si="3"/>
        <v>0</v>
      </c>
      <c r="Z177" s="92"/>
    </row>
    <row r="178" spans="1:26" ht="15" customHeight="1" x14ac:dyDescent="0.25">
      <c r="A178" s="86"/>
      <c r="B178" s="1024"/>
      <c r="C178" s="65"/>
      <c r="D178" s="178"/>
      <c r="E178" s="185"/>
      <c r="F178" s="212"/>
      <c r="G178" s="171"/>
      <c r="H178" s="172"/>
      <c r="I178" s="888"/>
      <c r="J178" s="200"/>
      <c r="K178" s="196"/>
      <c r="L178" s="197"/>
      <c r="M178" s="197"/>
      <c r="N178" s="197"/>
      <c r="O178" s="198"/>
      <c r="P178" s="199"/>
      <c r="Q178" s="198"/>
      <c r="R178" s="198"/>
      <c r="S178" s="200"/>
      <c r="T178" s="1216"/>
      <c r="U178" s="1217"/>
      <c r="V178" s="453"/>
      <c r="X178" s="345">
        <f t="shared" si="3"/>
        <v>0</v>
      </c>
      <c r="Y178" s="345">
        <f t="shared" si="3"/>
        <v>0</v>
      </c>
      <c r="Z178" s="92"/>
    </row>
    <row r="179" spans="1:26" ht="15" customHeight="1" x14ac:dyDescent="0.25">
      <c r="A179" s="86"/>
      <c r="B179" s="1024"/>
      <c r="C179" s="65"/>
      <c r="D179" s="178"/>
      <c r="E179" s="185"/>
      <c r="F179" s="212"/>
      <c r="G179" s="171"/>
      <c r="H179" s="172"/>
      <c r="I179" s="888"/>
      <c r="J179" s="200"/>
      <c r="K179" s="196"/>
      <c r="L179" s="197"/>
      <c r="M179" s="197"/>
      <c r="N179" s="197"/>
      <c r="O179" s="198"/>
      <c r="P179" s="199"/>
      <c r="Q179" s="198"/>
      <c r="R179" s="198"/>
      <c r="S179" s="200"/>
      <c r="T179" s="1216"/>
      <c r="U179" s="1217"/>
      <c r="V179" s="453"/>
      <c r="X179" s="345">
        <f t="shared" si="3"/>
        <v>0</v>
      </c>
      <c r="Y179" s="345">
        <f t="shared" si="3"/>
        <v>0</v>
      </c>
      <c r="Z179" s="92"/>
    </row>
    <row r="180" spans="1:26" ht="15" customHeight="1" x14ac:dyDescent="0.25">
      <c r="A180" s="86"/>
      <c r="B180" s="1024"/>
      <c r="C180" s="65"/>
      <c r="D180" s="178"/>
      <c r="E180" s="185"/>
      <c r="F180" s="212"/>
      <c r="G180" s="171"/>
      <c r="H180" s="172"/>
      <c r="I180" s="888"/>
      <c r="J180" s="200"/>
      <c r="K180" s="196"/>
      <c r="L180" s="197"/>
      <c r="M180" s="197"/>
      <c r="N180" s="197"/>
      <c r="O180" s="198"/>
      <c r="P180" s="199"/>
      <c r="Q180" s="198"/>
      <c r="R180" s="198"/>
      <c r="S180" s="200"/>
      <c r="T180" s="1216"/>
      <c r="U180" s="1217"/>
      <c r="V180" s="453"/>
      <c r="X180" s="345">
        <f t="shared" si="3"/>
        <v>0</v>
      </c>
      <c r="Y180" s="345">
        <f t="shared" si="3"/>
        <v>0</v>
      </c>
      <c r="Z180" s="92"/>
    </row>
    <row r="181" spans="1:26" ht="15" customHeight="1" x14ac:dyDescent="0.25">
      <c r="A181" s="86"/>
      <c r="B181" s="1024"/>
      <c r="C181" s="65"/>
      <c r="D181" s="178"/>
      <c r="E181" s="185"/>
      <c r="F181" s="212"/>
      <c r="G181" s="171"/>
      <c r="H181" s="172"/>
      <c r="I181" s="888"/>
      <c r="J181" s="200"/>
      <c r="K181" s="196"/>
      <c r="L181" s="197"/>
      <c r="M181" s="197"/>
      <c r="N181" s="197"/>
      <c r="O181" s="198"/>
      <c r="P181" s="199"/>
      <c r="Q181" s="198"/>
      <c r="R181" s="198"/>
      <c r="S181" s="200"/>
      <c r="T181" s="1216"/>
      <c r="U181" s="1217"/>
      <c r="V181" s="453"/>
      <c r="X181" s="345">
        <f t="shared" si="3"/>
        <v>0</v>
      </c>
      <c r="Y181" s="345">
        <f t="shared" si="3"/>
        <v>0</v>
      </c>
      <c r="Z181" s="92"/>
    </row>
    <row r="182" spans="1:26" ht="15" customHeight="1" x14ac:dyDescent="0.25">
      <c r="A182" s="86"/>
      <c r="B182" s="1024"/>
      <c r="C182" s="65"/>
      <c r="D182" s="178"/>
      <c r="E182" s="185"/>
      <c r="F182" s="212"/>
      <c r="G182" s="171"/>
      <c r="H182" s="172"/>
      <c r="I182" s="888"/>
      <c r="J182" s="200"/>
      <c r="K182" s="196"/>
      <c r="L182" s="197"/>
      <c r="M182" s="197"/>
      <c r="N182" s="197"/>
      <c r="O182" s="198"/>
      <c r="P182" s="199"/>
      <c r="Q182" s="198"/>
      <c r="R182" s="198"/>
      <c r="S182" s="200"/>
      <c r="T182" s="1216"/>
      <c r="U182" s="1217"/>
      <c r="V182" s="453"/>
      <c r="X182" s="345">
        <f t="shared" si="3"/>
        <v>0</v>
      </c>
      <c r="Y182" s="345">
        <f t="shared" si="3"/>
        <v>0</v>
      </c>
      <c r="Z182" s="92"/>
    </row>
    <row r="183" spans="1:26" ht="15" customHeight="1" x14ac:dyDescent="0.25">
      <c r="A183" s="86"/>
      <c r="B183" s="1024"/>
      <c r="C183" s="65"/>
      <c r="D183" s="178"/>
      <c r="E183" s="185"/>
      <c r="F183" s="212"/>
      <c r="G183" s="171"/>
      <c r="H183" s="172"/>
      <c r="I183" s="888"/>
      <c r="J183" s="200"/>
      <c r="K183" s="196"/>
      <c r="L183" s="197"/>
      <c r="M183" s="197"/>
      <c r="N183" s="197"/>
      <c r="O183" s="198"/>
      <c r="P183" s="199"/>
      <c r="Q183" s="198"/>
      <c r="R183" s="198"/>
      <c r="S183" s="200"/>
      <c r="T183" s="1216"/>
      <c r="U183" s="1217"/>
      <c r="V183" s="453"/>
      <c r="X183" s="345">
        <f t="shared" si="3"/>
        <v>0</v>
      </c>
      <c r="Y183" s="345">
        <f t="shared" si="3"/>
        <v>0</v>
      </c>
      <c r="Z183" s="92"/>
    </row>
    <row r="184" spans="1:26" ht="15" customHeight="1" x14ac:dyDescent="0.25">
      <c r="A184" s="86"/>
      <c r="B184" s="1024"/>
      <c r="C184" s="65"/>
      <c r="D184" s="178"/>
      <c r="E184" s="185"/>
      <c r="F184" s="212"/>
      <c r="G184" s="171"/>
      <c r="H184" s="172"/>
      <c r="I184" s="888"/>
      <c r="J184" s="200"/>
      <c r="K184" s="196"/>
      <c r="L184" s="197"/>
      <c r="M184" s="197"/>
      <c r="N184" s="197"/>
      <c r="O184" s="198"/>
      <c r="P184" s="199"/>
      <c r="Q184" s="198"/>
      <c r="R184" s="198"/>
      <c r="S184" s="200"/>
      <c r="T184" s="1216"/>
      <c r="U184" s="1217"/>
      <c r="V184" s="453"/>
      <c r="X184" s="345">
        <f t="shared" si="3"/>
        <v>0</v>
      </c>
      <c r="Y184" s="345">
        <f t="shared" si="3"/>
        <v>0</v>
      </c>
      <c r="Z184" s="92"/>
    </row>
    <row r="185" spans="1:26" ht="15" customHeight="1" x14ac:dyDescent="0.25">
      <c r="A185" s="86"/>
      <c r="B185" s="1024"/>
      <c r="C185" s="65"/>
      <c r="D185" s="178"/>
      <c r="E185" s="185"/>
      <c r="F185" s="212"/>
      <c r="G185" s="171"/>
      <c r="H185" s="172"/>
      <c r="I185" s="888"/>
      <c r="J185" s="200"/>
      <c r="K185" s="196"/>
      <c r="L185" s="197"/>
      <c r="M185" s="197"/>
      <c r="N185" s="197"/>
      <c r="O185" s="198"/>
      <c r="P185" s="199"/>
      <c r="Q185" s="198"/>
      <c r="R185" s="198"/>
      <c r="S185" s="200"/>
      <c r="T185" s="1216"/>
      <c r="U185" s="1217"/>
      <c r="V185" s="453"/>
      <c r="X185" s="345">
        <f t="shared" si="3"/>
        <v>0</v>
      </c>
      <c r="Y185" s="345">
        <f t="shared" si="3"/>
        <v>0</v>
      </c>
      <c r="Z185" s="92"/>
    </row>
    <row r="186" spans="1:26" ht="15" customHeight="1" x14ac:dyDescent="0.25">
      <c r="A186" s="86"/>
      <c r="B186" s="1024"/>
      <c r="C186" s="65"/>
      <c r="D186" s="178"/>
      <c r="E186" s="185"/>
      <c r="F186" s="212"/>
      <c r="G186" s="171"/>
      <c r="H186" s="172"/>
      <c r="I186" s="888"/>
      <c r="J186" s="200"/>
      <c r="K186" s="196"/>
      <c r="L186" s="197"/>
      <c r="M186" s="197"/>
      <c r="N186" s="197"/>
      <c r="O186" s="198"/>
      <c r="P186" s="199"/>
      <c r="Q186" s="198"/>
      <c r="R186" s="198"/>
      <c r="S186" s="200"/>
      <c r="T186" s="1216"/>
      <c r="U186" s="1217"/>
      <c r="V186" s="453"/>
      <c r="X186" s="345">
        <f t="shared" si="3"/>
        <v>0</v>
      </c>
      <c r="Y186" s="345">
        <f t="shared" si="3"/>
        <v>0</v>
      </c>
      <c r="Z186" s="92"/>
    </row>
    <row r="187" spans="1:26" ht="15" customHeight="1" x14ac:dyDescent="0.25">
      <c r="A187" s="86"/>
      <c r="B187" s="1024"/>
      <c r="C187" s="65"/>
      <c r="D187" s="178"/>
      <c r="E187" s="185"/>
      <c r="F187" s="212"/>
      <c r="G187" s="171"/>
      <c r="H187" s="172"/>
      <c r="I187" s="888"/>
      <c r="J187" s="200"/>
      <c r="K187" s="196"/>
      <c r="L187" s="197"/>
      <c r="M187" s="197"/>
      <c r="N187" s="197"/>
      <c r="O187" s="198"/>
      <c r="P187" s="199"/>
      <c r="Q187" s="198"/>
      <c r="R187" s="198"/>
      <c r="S187" s="200"/>
      <c r="T187" s="1216"/>
      <c r="U187" s="1217"/>
      <c r="V187" s="453"/>
      <c r="X187" s="345">
        <f t="shared" si="3"/>
        <v>0</v>
      </c>
      <c r="Y187" s="345">
        <f t="shared" si="3"/>
        <v>0</v>
      </c>
      <c r="Z187" s="92"/>
    </row>
    <row r="188" spans="1:26" ht="15" customHeight="1" x14ac:dyDescent="0.25">
      <c r="A188" s="86"/>
      <c r="B188" s="1024"/>
      <c r="C188" s="65"/>
      <c r="D188" s="178"/>
      <c r="E188" s="185"/>
      <c r="F188" s="212"/>
      <c r="G188" s="171"/>
      <c r="H188" s="172"/>
      <c r="I188" s="888"/>
      <c r="J188" s="200"/>
      <c r="K188" s="196"/>
      <c r="L188" s="197"/>
      <c r="M188" s="197"/>
      <c r="N188" s="197"/>
      <c r="O188" s="198"/>
      <c r="P188" s="199"/>
      <c r="Q188" s="198"/>
      <c r="R188" s="198"/>
      <c r="S188" s="200"/>
      <c r="T188" s="1216"/>
      <c r="U188" s="1217"/>
      <c r="V188" s="453"/>
      <c r="X188" s="345">
        <f t="shared" si="3"/>
        <v>0</v>
      </c>
      <c r="Y188" s="345">
        <f t="shared" si="3"/>
        <v>0</v>
      </c>
      <c r="Z188" s="92"/>
    </row>
    <row r="189" spans="1:26" ht="15" customHeight="1" x14ac:dyDescent="0.25">
      <c r="A189" s="86"/>
      <c r="B189" s="1024"/>
      <c r="C189" s="65"/>
      <c r="D189" s="178"/>
      <c r="E189" s="185"/>
      <c r="F189" s="212"/>
      <c r="G189" s="171"/>
      <c r="H189" s="172"/>
      <c r="I189" s="888"/>
      <c r="J189" s="200"/>
      <c r="K189" s="196"/>
      <c r="L189" s="197"/>
      <c r="M189" s="197"/>
      <c r="N189" s="197"/>
      <c r="O189" s="198"/>
      <c r="P189" s="199"/>
      <c r="Q189" s="198"/>
      <c r="R189" s="198"/>
      <c r="S189" s="200"/>
      <c r="T189" s="1216"/>
      <c r="U189" s="1217"/>
      <c r="V189" s="453"/>
      <c r="X189" s="345">
        <f t="shared" si="3"/>
        <v>0</v>
      </c>
      <c r="Y189" s="345">
        <f t="shared" si="3"/>
        <v>0</v>
      </c>
      <c r="Z189" s="92"/>
    </row>
    <row r="190" spans="1:26" ht="15" customHeight="1" x14ac:dyDescent="0.25">
      <c r="A190" s="86"/>
      <c r="B190" s="1024"/>
      <c r="C190" s="65"/>
      <c r="D190" s="178"/>
      <c r="E190" s="185"/>
      <c r="F190" s="212"/>
      <c r="G190" s="171"/>
      <c r="H190" s="172"/>
      <c r="I190" s="888"/>
      <c r="J190" s="200"/>
      <c r="K190" s="196"/>
      <c r="L190" s="197"/>
      <c r="M190" s="197"/>
      <c r="N190" s="197"/>
      <c r="O190" s="198"/>
      <c r="P190" s="199"/>
      <c r="Q190" s="198"/>
      <c r="R190" s="198"/>
      <c r="S190" s="200"/>
      <c r="T190" s="1216"/>
      <c r="U190" s="1217"/>
      <c r="V190" s="453"/>
      <c r="X190" s="345">
        <f t="shared" si="3"/>
        <v>0</v>
      </c>
      <c r="Y190" s="345">
        <f t="shared" si="3"/>
        <v>0</v>
      </c>
      <c r="Z190" s="92"/>
    </row>
    <row r="191" spans="1:26" ht="15" customHeight="1" x14ac:dyDescent="0.25">
      <c r="A191" s="86"/>
      <c r="B191" s="1024"/>
      <c r="C191" s="65"/>
      <c r="D191" s="178"/>
      <c r="E191" s="185"/>
      <c r="F191" s="212"/>
      <c r="G191" s="171"/>
      <c r="H191" s="172"/>
      <c r="I191" s="888"/>
      <c r="J191" s="200"/>
      <c r="K191" s="196"/>
      <c r="L191" s="197"/>
      <c r="M191" s="197"/>
      <c r="N191" s="197"/>
      <c r="O191" s="198"/>
      <c r="P191" s="199"/>
      <c r="Q191" s="198"/>
      <c r="R191" s="198"/>
      <c r="S191" s="200"/>
      <c r="T191" s="1216"/>
      <c r="U191" s="1217"/>
      <c r="V191" s="453"/>
      <c r="X191" s="345">
        <f t="shared" si="3"/>
        <v>0</v>
      </c>
      <c r="Y191" s="345">
        <f t="shared" si="3"/>
        <v>0</v>
      </c>
      <c r="Z191" s="92"/>
    </row>
    <row r="192" spans="1:26" ht="15" customHeight="1" x14ac:dyDescent="0.25">
      <c r="A192" s="86"/>
      <c r="B192" s="1024"/>
      <c r="C192" s="65"/>
      <c r="D192" s="178"/>
      <c r="E192" s="185"/>
      <c r="F192" s="212"/>
      <c r="G192" s="171"/>
      <c r="H192" s="172"/>
      <c r="I192" s="888"/>
      <c r="J192" s="200"/>
      <c r="K192" s="196"/>
      <c r="L192" s="197"/>
      <c r="M192" s="197"/>
      <c r="N192" s="197"/>
      <c r="O192" s="198"/>
      <c r="P192" s="199"/>
      <c r="Q192" s="198"/>
      <c r="R192" s="198"/>
      <c r="S192" s="200"/>
      <c r="T192" s="1216"/>
      <c r="U192" s="1217"/>
      <c r="V192" s="453"/>
      <c r="X192" s="345">
        <f t="shared" si="3"/>
        <v>0</v>
      </c>
      <c r="Y192" s="345">
        <f t="shared" si="3"/>
        <v>0</v>
      </c>
      <c r="Z192" s="92"/>
    </row>
    <row r="193" spans="1:26" ht="15" customHeight="1" x14ac:dyDescent="0.25">
      <c r="A193" s="86"/>
      <c r="B193" s="1024"/>
      <c r="C193" s="65"/>
      <c r="D193" s="178"/>
      <c r="E193" s="185"/>
      <c r="F193" s="212"/>
      <c r="G193" s="171"/>
      <c r="H193" s="172"/>
      <c r="I193" s="888"/>
      <c r="J193" s="200"/>
      <c r="K193" s="196"/>
      <c r="L193" s="197"/>
      <c r="M193" s="197"/>
      <c r="N193" s="197"/>
      <c r="O193" s="198"/>
      <c r="P193" s="199"/>
      <c r="Q193" s="198"/>
      <c r="R193" s="198"/>
      <c r="S193" s="200"/>
      <c r="T193" s="1216"/>
      <c r="U193" s="1217"/>
      <c r="V193" s="453"/>
      <c r="X193" s="345">
        <f t="shared" si="3"/>
        <v>0</v>
      </c>
      <c r="Y193" s="345">
        <f t="shared" si="3"/>
        <v>0</v>
      </c>
      <c r="Z193" s="92"/>
    </row>
    <row r="194" spans="1:26" ht="15" customHeight="1" x14ac:dyDescent="0.25">
      <c r="A194" s="86"/>
      <c r="B194" s="1024"/>
      <c r="C194" s="65"/>
      <c r="D194" s="178"/>
      <c r="E194" s="185"/>
      <c r="F194" s="212"/>
      <c r="G194" s="171"/>
      <c r="H194" s="172"/>
      <c r="I194" s="888"/>
      <c r="J194" s="200"/>
      <c r="K194" s="196"/>
      <c r="L194" s="197"/>
      <c r="M194" s="197"/>
      <c r="N194" s="197"/>
      <c r="O194" s="198"/>
      <c r="P194" s="199"/>
      <c r="Q194" s="198"/>
      <c r="R194" s="198"/>
      <c r="S194" s="200"/>
      <c r="T194" s="1216"/>
      <c r="U194" s="1217"/>
      <c r="V194" s="453"/>
      <c r="X194" s="345">
        <f t="shared" si="3"/>
        <v>0</v>
      </c>
      <c r="Y194" s="345">
        <f t="shared" si="3"/>
        <v>0</v>
      </c>
      <c r="Z194" s="92"/>
    </row>
    <row r="195" spans="1:26" ht="15" customHeight="1" x14ac:dyDescent="0.25">
      <c r="A195" s="86"/>
      <c r="B195" s="1024"/>
      <c r="C195" s="65"/>
      <c r="D195" s="178"/>
      <c r="E195" s="185"/>
      <c r="F195" s="212"/>
      <c r="G195" s="171"/>
      <c r="H195" s="172"/>
      <c r="I195" s="888"/>
      <c r="J195" s="200"/>
      <c r="K195" s="196"/>
      <c r="L195" s="197"/>
      <c r="M195" s="197"/>
      <c r="N195" s="197"/>
      <c r="O195" s="198"/>
      <c r="P195" s="199"/>
      <c r="Q195" s="198"/>
      <c r="R195" s="198"/>
      <c r="S195" s="200"/>
      <c r="T195" s="1216"/>
      <c r="U195" s="1217"/>
      <c r="V195" s="453"/>
      <c r="X195" s="345">
        <f t="shared" si="3"/>
        <v>0</v>
      </c>
      <c r="Y195" s="345">
        <f t="shared" si="3"/>
        <v>0</v>
      </c>
      <c r="Z195" s="92"/>
    </row>
    <row r="196" spans="1:26" ht="15" customHeight="1" x14ac:dyDescent="0.25">
      <c r="A196" s="86"/>
      <c r="B196" s="1024"/>
      <c r="C196" s="65"/>
      <c r="D196" s="178"/>
      <c r="E196" s="185"/>
      <c r="F196" s="212"/>
      <c r="G196" s="171"/>
      <c r="H196" s="172"/>
      <c r="I196" s="888"/>
      <c r="J196" s="200"/>
      <c r="K196" s="196"/>
      <c r="L196" s="197"/>
      <c r="M196" s="197"/>
      <c r="N196" s="197"/>
      <c r="O196" s="198"/>
      <c r="P196" s="199"/>
      <c r="Q196" s="198"/>
      <c r="R196" s="198"/>
      <c r="S196" s="200"/>
      <c r="T196" s="1216"/>
      <c r="U196" s="1217"/>
      <c r="V196" s="453"/>
      <c r="X196" s="345">
        <f t="shared" si="3"/>
        <v>0</v>
      </c>
      <c r="Y196" s="345">
        <f t="shared" si="3"/>
        <v>0</v>
      </c>
      <c r="Z196" s="92"/>
    </row>
    <row r="197" spans="1:26" ht="15" customHeight="1" x14ac:dyDescent="0.25">
      <c r="A197" s="86"/>
      <c r="B197" s="1024"/>
      <c r="C197" s="65"/>
      <c r="D197" s="178"/>
      <c r="E197" s="185"/>
      <c r="F197" s="212"/>
      <c r="G197" s="171"/>
      <c r="H197" s="172"/>
      <c r="I197" s="888"/>
      <c r="J197" s="200"/>
      <c r="K197" s="196"/>
      <c r="L197" s="197"/>
      <c r="M197" s="197"/>
      <c r="N197" s="197"/>
      <c r="O197" s="198"/>
      <c r="P197" s="199"/>
      <c r="Q197" s="198"/>
      <c r="R197" s="198"/>
      <c r="S197" s="200"/>
      <c r="T197" s="1216"/>
      <c r="U197" s="1217"/>
      <c r="V197" s="453"/>
      <c r="X197" s="345">
        <f t="shared" ref="X197:X260" si="4">E197*G197</f>
        <v>0</v>
      </c>
      <c r="Y197" s="345">
        <f t="shared" ref="Y197:Y260" si="5">F197*H197</f>
        <v>0</v>
      </c>
      <c r="Z197" s="92"/>
    </row>
    <row r="198" spans="1:26" ht="15" customHeight="1" x14ac:dyDescent="0.25">
      <c r="A198" s="86"/>
      <c r="B198" s="1024"/>
      <c r="C198" s="65"/>
      <c r="D198" s="178"/>
      <c r="E198" s="185"/>
      <c r="F198" s="212"/>
      <c r="G198" s="171"/>
      <c r="H198" s="172"/>
      <c r="I198" s="888"/>
      <c r="J198" s="200"/>
      <c r="K198" s="196"/>
      <c r="L198" s="197"/>
      <c r="M198" s="197"/>
      <c r="N198" s="197"/>
      <c r="O198" s="198"/>
      <c r="P198" s="199"/>
      <c r="Q198" s="198"/>
      <c r="R198" s="198"/>
      <c r="S198" s="200"/>
      <c r="T198" s="1216"/>
      <c r="U198" s="1217"/>
      <c r="V198" s="453"/>
      <c r="X198" s="345">
        <f t="shared" si="4"/>
        <v>0</v>
      </c>
      <c r="Y198" s="345">
        <f t="shared" si="5"/>
        <v>0</v>
      </c>
      <c r="Z198" s="92"/>
    </row>
    <row r="199" spans="1:26" ht="15" customHeight="1" x14ac:dyDescent="0.25">
      <c r="A199" s="86"/>
      <c r="B199" s="1024"/>
      <c r="C199" s="65"/>
      <c r="D199" s="178"/>
      <c r="E199" s="185"/>
      <c r="F199" s="212"/>
      <c r="G199" s="171"/>
      <c r="H199" s="172"/>
      <c r="I199" s="888"/>
      <c r="J199" s="200"/>
      <c r="K199" s="196"/>
      <c r="L199" s="197"/>
      <c r="M199" s="197"/>
      <c r="N199" s="197"/>
      <c r="O199" s="198"/>
      <c r="P199" s="199"/>
      <c r="Q199" s="198"/>
      <c r="R199" s="198"/>
      <c r="S199" s="200"/>
      <c r="T199" s="1216"/>
      <c r="U199" s="1217"/>
      <c r="V199" s="453"/>
      <c r="X199" s="345">
        <f t="shared" si="4"/>
        <v>0</v>
      </c>
      <c r="Y199" s="345">
        <f t="shared" si="5"/>
        <v>0</v>
      </c>
      <c r="Z199" s="92"/>
    </row>
    <row r="200" spans="1:26" ht="15" customHeight="1" x14ac:dyDescent="0.25">
      <c r="A200" s="86"/>
      <c r="B200" s="1024"/>
      <c r="C200" s="65"/>
      <c r="D200" s="178"/>
      <c r="E200" s="185"/>
      <c r="F200" s="212"/>
      <c r="G200" s="171"/>
      <c r="H200" s="172"/>
      <c r="I200" s="888"/>
      <c r="J200" s="200"/>
      <c r="K200" s="196"/>
      <c r="L200" s="197"/>
      <c r="M200" s="197"/>
      <c r="N200" s="197"/>
      <c r="O200" s="198"/>
      <c r="P200" s="199"/>
      <c r="Q200" s="198"/>
      <c r="R200" s="198"/>
      <c r="S200" s="200"/>
      <c r="T200" s="1216"/>
      <c r="U200" s="1217"/>
      <c r="V200" s="453"/>
      <c r="X200" s="345">
        <f t="shared" si="4"/>
        <v>0</v>
      </c>
      <c r="Y200" s="345">
        <f t="shared" si="5"/>
        <v>0</v>
      </c>
      <c r="Z200" s="92"/>
    </row>
    <row r="201" spans="1:26" ht="15" customHeight="1" x14ac:dyDescent="0.25">
      <c r="A201" s="86"/>
      <c r="B201" s="1024"/>
      <c r="C201" s="65"/>
      <c r="D201" s="178"/>
      <c r="E201" s="185"/>
      <c r="F201" s="212"/>
      <c r="G201" s="171"/>
      <c r="H201" s="172"/>
      <c r="I201" s="888"/>
      <c r="J201" s="200"/>
      <c r="K201" s="196"/>
      <c r="L201" s="197"/>
      <c r="M201" s="197"/>
      <c r="N201" s="197"/>
      <c r="O201" s="198"/>
      <c r="P201" s="199"/>
      <c r="Q201" s="198"/>
      <c r="R201" s="198"/>
      <c r="S201" s="200"/>
      <c r="T201" s="1216"/>
      <c r="U201" s="1217"/>
      <c r="V201" s="453"/>
      <c r="X201" s="345">
        <f t="shared" si="4"/>
        <v>0</v>
      </c>
      <c r="Y201" s="345">
        <f t="shared" si="5"/>
        <v>0</v>
      </c>
      <c r="Z201" s="92"/>
    </row>
    <row r="202" spans="1:26" ht="15" customHeight="1" x14ac:dyDescent="0.25">
      <c r="A202" s="86"/>
      <c r="B202" s="1024"/>
      <c r="C202" s="65"/>
      <c r="D202" s="178"/>
      <c r="E202" s="185"/>
      <c r="F202" s="212"/>
      <c r="G202" s="171"/>
      <c r="H202" s="172"/>
      <c r="I202" s="888"/>
      <c r="J202" s="200"/>
      <c r="K202" s="196"/>
      <c r="L202" s="197"/>
      <c r="M202" s="197"/>
      <c r="N202" s="197"/>
      <c r="O202" s="198"/>
      <c r="P202" s="199"/>
      <c r="Q202" s="198"/>
      <c r="R202" s="198"/>
      <c r="S202" s="200"/>
      <c r="T202" s="1216"/>
      <c r="U202" s="1217"/>
      <c r="V202" s="453"/>
      <c r="X202" s="345">
        <f t="shared" si="4"/>
        <v>0</v>
      </c>
      <c r="Y202" s="345">
        <f t="shared" si="5"/>
        <v>0</v>
      </c>
      <c r="Z202" s="92"/>
    </row>
    <row r="203" spans="1:26" ht="15" customHeight="1" x14ac:dyDescent="0.25">
      <c r="A203" s="86"/>
      <c r="B203" s="1024"/>
      <c r="C203" s="65"/>
      <c r="D203" s="178"/>
      <c r="E203" s="185"/>
      <c r="F203" s="212"/>
      <c r="G203" s="171"/>
      <c r="H203" s="172"/>
      <c r="I203" s="888"/>
      <c r="J203" s="200"/>
      <c r="K203" s="196"/>
      <c r="L203" s="197"/>
      <c r="M203" s="197"/>
      <c r="N203" s="197"/>
      <c r="O203" s="198"/>
      <c r="P203" s="199"/>
      <c r="Q203" s="198"/>
      <c r="R203" s="198"/>
      <c r="S203" s="200"/>
      <c r="T203" s="1216"/>
      <c r="U203" s="1217"/>
      <c r="V203" s="453"/>
      <c r="X203" s="345">
        <f t="shared" si="4"/>
        <v>0</v>
      </c>
      <c r="Y203" s="345">
        <f t="shared" si="5"/>
        <v>0</v>
      </c>
      <c r="Z203" s="92"/>
    </row>
    <row r="204" spans="1:26" ht="15" customHeight="1" x14ac:dyDescent="0.25">
      <c r="A204" s="86"/>
      <c r="B204" s="1024"/>
      <c r="C204" s="65"/>
      <c r="D204" s="178"/>
      <c r="E204" s="185"/>
      <c r="F204" s="212"/>
      <c r="G204" s="171"/>
      <c r="H204" s="172"/>
      <c r="I204" s="888"/>
      <c r="J204" s="200"/>
      <c r="K204" s="196"/>
      <c r="L204" s="197"/>
      <c r="M204" s="197"/>
      <c r="N204" s="197"/>
      <c r="O204" s="198"/>
      <c r="P204" s="199"/>
      <c r="Q204" s="198"/>
      <c r="R204" s="198"/>
      <c r="S204" s="200"/>
      <c r="T204" s="1216"/>
      <c r="U204" s="1217"/>
      <c r="V204" s="453"/>
      <c r="X204" s="345">
        <f t="shared" si="4"/>
        <v>0</v>
      </c>
      <c r="Y204" s="345">
        <f t="shared" si="5"/>
        <v>0</v>
      </c>
      <c r="Z204" s="92"/>
    </row>
    <row r="205" spans="1:26" ht="15" customHeight="1" x14ac:dyDescent="0.25">
      <c r="A205" s="86"/>
      <c r="B205" s="1024"/>
      <c r="C205" s="65"/>
      <c r="D205" s="178"/>
      <c r="E205" s="185"/>
      <c r="F205" s="212"/>
      <c r="G205" s="171"/>
      <c r="H205" s="172"/>
      <c r="I205" s="888"/>
      <c r="J205" s="200"/>
      <c r="K205" s="196"/>
      <c r="L205" s="197"/>
      <c r="M205" s="197"/>
      <c r="N205" s="197"/>
      <c r="O205" s="198"/>
      <c r="P205" s="199"/>
      <c r="Q205" s="198"/>
      <c r="R205" s="198"/>
      <c r="S205" s="200"/>
      <c r="T205" s="1216"/>
      <c r="U205" s="1217"/>
      <c r="V205" s="453"/>
      <c r="X205" s="345">
        <f t="shared" si="4"/>
        <v>0</v>
      </c>
      <c r="Y205" s="345">
        <f t="shared" si="5"/>
        <v>0</v>
      </c>
      <c r="Z205" s="92"/>
    </row>
    <row r="206" spans="1:26" ht="15" customHeight="1" x14ac:dyDescent="0.25">
      <c r="A206" s="86"/>
      <c r="B206" s="1024"/>
      <c r="C206" s="65"/>
      <c r="D206" s="178"/>
      <c r="E206" s="185"/>
      <c r="F206" s="212"/>
      <c r="G206" s="171"/>
      <c r="H206" s="172"/>
      <c r="I206" s="888"/>
      <c r="J206" s="200"/>
      <c r="K206" s="196"/>
      <c r="L206" s="197"/>
      <c r="M206" s="197"/>
      <c r="N206" s="197"/>
      <c r="O206" s="198"/>
      <c r="P206" s="199"/>
      <c r="Q206" s="198"/>
      <c r="R206" s="198"/>
      <c r="S206" s="200"/>
      <c r="T206" s="1216"/>
      <c r="U206" s="1217"/>
      <c r="V206" s="453"/>
      <c r="X206" s="345">
        <f t="shared" si="4"/>
        <v>0</v>
      </c>
      <c r="Y206" s="345">
        <f t="shared" si="5"/>
        <v>0</v>
      </c>
      <c r="Z206" s="92"/>
    </row>
    <row r="207" spans="1:26" ht="15" customHeight="1" x14ac:dyDescent="0.25">
      <c r="A207" s="86"/>
      <c r="B207" s="1024"/>
      <c r="C207" s="65"/>
      <c r="D207" s="178"/>
      <c r="E207" s="185"/>
      <c r="F207" s="212"/>
      <c r="G207" s="171"/>
      <c r="H207" s="172"/>
      <c r="I207" s="888"/>
      <c r="J207" s="200"/>
      <c r="K207" s="196"/>
      <c r="L207" s="197"/>
      <c r="M207" s="197"/>
      <c r="N207" s="197"/>
      <c r="O207" s="198"/>
      <c r="P207" s="199"/>
      <c r="Q207" s="198"/>
      <c r="R207" s="198"/>
      <c r="S207" s="200"/>
      <c r="T207" s="1216"/>
      <c r="U207" s="1217"/>
      <c r="V207" s="453"/>
      <c r="X207" s="345">
        <f t="shared" si="4"/>
        <v>0</v>
      </c>
      <c r="Y207" s="345">
        <f t="shared" si="5"/>
        <v>0</v>
      </c>
      <c r="Z207" s="92"/>
    </row>
    <row r="208" spans="1:26" ht="15" customHeight="1" x14ac:dyDescent="0.25">
      <c r="A208" s="86"/>
      <c r="B208" s="1024"/>
      <c r="C208" s="65"/>
      <c r="D208" s="178"/>
      <c r="E208" s="185"/>
      <c r="F208" s="212"/>
      <c r="G208" s="171"/>
      <c r="H208" s="172"/>
      <c r="I208" s="888"/>
      <c r="J208" s="200"/>
      <c r="K208" s="196"/>
      <c r="L208" s="197"/>
      <c r="M208" s="197"/>
      <c r="N208" s="197"/>
      <c r="O208" s="198"/>
      <c r="P208" s="199"/>
      <c r="Q208" s="198"/>
      <c r="R208" s="198"/>
      <c r="S208" s="200"/>
      <c r="T208" s="1216"/>
      <c r="U208" s="1217"/>
      <c r="V208" s="453"/>
      <c r="X208" s="345">
        <f t="shared" si="4"/>
        <v>0</v>
      </c>
      <c r="Y208" s="345">
        <f t="shared" si="5"/>
        <v>0</v>
      </c>
      <c r="Z208" s="92"/>
    </row>
    <row r="209" spans="1:26" ht="15" customHeight="1" x14ac:dyDescent="0.25">
      <c r="A209" s="86"/>
      <c r="B209" s="1024"/>
      <c r="C209" s="65"/>
      <c r="D209" s="178"/>
      <c r="E209" s="185"/>
      <c r="F209" s="212"/>
      <c r="G209" s="171"/>
      <c r="H209" s="172"/>
      <c r="I209" s="888"/>
      <c r="J209" s="200"/>
      <c r="K209" s="196"/>
      <c r="L209" s="197"/>
      <c r="M209" s="197"/>
      <c r="N209" s="197"/>
      <c r="O209" s="198"/>
      <c r="P209" s="199"/>
      <c r="Q209" s="198"/>
      <c r="R209" s="198"/>
      <c r="S209" s="200"/>
      <c r="T209" s="1216"/>
      <c r="U209" s="1217"/>
      <c r="V209" s="453"/>
      <c r="X209" s="345">
        <f t="shared" si="4"/>
        <v>0</v>
      </c>
      <c r="Y209" s="345">
        <f t="shared" si="5"/>
        <v>0</v>
      </c>
      <c r="Z209" s="92"/>
    </row>
    <row r="210" spans="1:26" ht="15" customHeight="1" x14ac:dyDescent="0.25">
      <c r="A210" s="86"/>
      <c r="B210" s="1024"/>
      <c r="C210" s="65"/>
      <c r="D210" s="178"/>
      <c r="E210" s="185"/>
      <c r="F210" s="212"/>
      <c r="G210" s="171"/>
      <c r="H210" s="172"/>
      <c r="I210" s="888"/>
      <c r="J210" s="200"/>
      <c r="K210" s="196"/>
      <c r="L210" s="197"/>
      <c r="M210" s="197"/>
      <c r="N210" s="197"/>
      <c r="O210" s="198"/>
      <c r="P210" s="199"/>
      <c r="Q210" s="198"/>
      <c r="R210" s="198"/>
      <c r="S210" s="200"/>
      <c r="T210" s="1216"/>
      <c r="U210" s="1217"/>
      <c r="V210" s="453"/>
      <c r="X210" s="345">
        <f t="shared" si="4"/>
        <v>0</v>
      </c>
      <c r="Y210" s="345">
        <f t="shared" si="5"/>
        <v>0</v>
      </c>
      <c r="Z210" s="92"/>
    </row>
    <row r="211" spans="1:26" ht="15" customHeight="1" x14ac:dyDescent="0.25">
      <c r="A211" s="86"/>
      <c r="B211" s="1024"/>
      <c r="C211" s="65"/>
      <c r="D211" s="178"/>
      <c r="E211" s="185"/>
      <c r="F211" s="212"/>
      <c r="G211" s="171"/>
      <c r="H211" s="172"/>
      <c r="I211" s="888"/>
      <c r="J211" s="200"/>
      <c r="K211" s="196"/>
      <c r="L211" s="197"/>
      <c r="M211" s="197"/>
      <c r="N211" s="197"/>
      <c r="O211" s="198"/>
      <c r="P211" s="199"/>
      <c r="Q211" s="198"/>
      <c r="R211" s="198"/>
      <c r="S211" s="200"/>
      <c r="T211" s="1216"/>
      <c r="U211" s="1217"/>
      <c r="V211" s="453"/>
      <c r="X211" s="345">
        <f t="shared" si="4"/>
        <v>0</v>
      </c>
      <c r="Y211" s="345">
        <f t="shared" si="5"/>
        <v>0</v>
      </c>
      <c r="Z211" s="92"/>
    </row>
    <row r="212" spans="1:26" ht="15" customHeight="1" x14ac:dyDescent="0.25">
      <c r="A212" s="86"/>
      <c r="B212" s="1024"/>
      <c r="C212" s="65"/>
      <c r="D212" s="178"/>
      <c r="E212" s="185"/>
      <c r="F212" s="212"/>
      <c r="G212" s="171"/>
      <c r="H212" s="172"/>
      <c r="I212" s="888"/>
      <c r="J212" s="200"/>
      <c r="K212" s="196"/>
      <c r="L212" s="197"/>
      <c r="M212" s="197"/>
      <c r="N212" s="197"/>
      <c r="O212" s="198"/>
      <c r="P212" s="199"/>
      <c r="Q212" s="198"/>
      <c r="R212" s="198"/>
      <c r="S212" s="200"/>
      <c r="T212" s="1216"/>
      <c r="U212" s="1217"/>
      <c r="V212" s="453"/>
      <c r="X212" s="345">
        <f t="shared" si="4"/>
        <v>0</v>
      </c>
      <c r="Y212" s="345">
        <f t="shared" si="5"/>
        <v>0</v>
      </c>
      <c r="Z212" s="92"/>
    </row>
    <row r="213" spans="1:26" ht="15" customHeight="1" x14ac:dyDescent="0.25">
      <c r="A213" s="86"/>
      <c r="B213" s="1024"/>
      <c r="C213" s="65"/>
      <c r="D213" s="178"/>
      <c r="E213" s="185"/>
      <c r="F213" s="212"/>
      <c r="G213" s="171"/>
      <c r="H213" s="172"/>
      <c r="I213" s="888"/>
      <c r="J213" s="200"/>
      <c r="K213" s="196"/>
      <c r="L213" s="197"/>
      <c r="M213" s="197"/>
      <c r="N213" s="197"/>
      <c r="O213" s="198"/>
      <c r="P213" s="199"/>
      <c r="Q213" s="198"/>
      <c r="R213" s="198"/>
      <c r="S213" s="200"/>
      <c r="T213" s="1216"/>
      <c r="U213" s="1217"/>
      <c r="V213" s="453"/>
      <c r="X213" s="345">
        <f t="shared" si="4"/>
        <v>0</v>
      </c>
      <c r="Y213" s="345">
        <f t="shared" si="5"/>
        <v>0</v>
      </c>
      <c r="Z213" s="92"/>
    </row>
    <row r="214" spans="1:26" ht="15" customHeight="1" x14ac:dyDescent="0.25">
      <c r="A214" s="86"/>
      <c r="B214" s="1024"/>
      <c r="C214" s="65"/>
      <c r="D214" s="178"/>
      <c r="E214" s="185"/>
      <c r="F214" s="212"/>
      <c r="G214" s="171"/>
      <c r="H214" s="172"/>
      <c r="I214" s="888"/>
      <c r="J214" s="200"/>
      <c r="K214" s="196"/>
      <c r="L214" s="197"/>
      <c r="M214" s="197"/>
      <c r="N214" s="197"/>
      <c r="O214" s="198"/>
      <c r="P214" s="199"/>
      <c r="Q214" s="198"/>
      <c r="R214" s="198"/>
      <c r="S214" s="200"/>
      <c r="T214" s="1216"/>
      <c r="U214" s="1217"/>
      <c r="V214" s="453"/>
      <c r="X214" s="345">
        <f t="shared" si="4"/>
        <v>0</v>
      </c>
      <c r="Y214" s="345">
        <f t="shared" si="5"/>
        <v>0</v>
      </c>
      <c r="Z214" s="92"/>
    </row>
    <row r="215" spans="1:26" ht="15" customHeight="1" x14ac:dyDescent="0.25">
      <c r="A215" s="86"/>
      <c r="B215" s="1024"/>
      <c r="C215" s="65"/>
      <c r="D215" s="178"/>
      <c r="E215" s="185"/>
      <c r="F215" s="212"/>
      <c r="G215" s="171"/>
      <c r="H215" s="172"/>
      <c r="I215" s="888"/>
      <c r="J215" s="200"/>
      <c r="K215" s="196"/>
      <c r="L215" s="197"/>
      <c r="M215" s="197"/>
      <c r="N215" s="197"/>
      <c r="O215" s="198"/>
      <c r="P215" s="199"/>
      <c r="Q215" s="198"/>
      <c r="R215" s="198"/>
      <c r="S215" s="200"/>
      <c r="T215" s="1216"/>
      <c r="U215" s="1217"/>
      <c r="V215" s="453"/>
      <c r="X215" s="345">
        <f t="shared" si="4"/>
        <v>0</v>
      </c>
      <c r="Y215" s="345">
        <f t="shared" si="5"/>
        <v>0</v>
      </c>
      <c r="Z215" s="92"/>
    </row>
    <row r="216" spans="1:26" ht="15" customHeight="1" x14ac:dyDescent="0.25">
      <c r="A216" s="86"/>
      <c r="B216" s="1024"/>
      <c r="C216" s="65"/>
      <c r="D216" s="178"/>
      <c r="E216" s="185"/>
      <c r="F216" s="212"/>
      <c r="G216" s="171"/>
      <c r="H216" s="172"/>
      <c r="I216" s="888"/>
      <c r="J216" s="200"/>
      <c r="K216" s="196"/>
      <c r="L216" s="197"/>
      <c r="M216" s="197"/>
      <c r="N216" s="197"/>
      <c r="O216" s="198"/>
      <c r="P216" s="199"/>
      <c r="Q216" s="198"/>
      <c r="R216" s="198"/>
      <c r="S216" s="200"/>
      <c r="T216" s="1216"/>
      <c r="U216" s="1217"/>
      <c r="V216" s="453"/>
      <c r="X216" s="345">
        <f t="shared" si="4"/>
        <v>0</v>
      </c>
      <c r="Y216" s="345">
        <f t="shared" si="5"/>
        <v>0</v>
      </c>
      <c r="Z216" s="92"/>
    </row>
    <row r="217" spans="1:26" ht="15" customHeight="1" x14ac:dyDescent="0.25">
      <c r="A217" s="86"/>
      <c r="B217" s="1024"/>
      <c r="C217" s="65"/>
      <c r="D217" s="178"/>
      <c r="E217" s="185"/>
      <c r="F217" s="212"/>
      <c r="G217" s="171"/>
      <c r="H217" s="172"/>
      <c r="I217" s="888"/>
      <c r="J217" s="200"/>
      <c r="K217" s="196"/>
      <c r="L217" s="197"/>
      <c r="M217" s="197"/>
      <c r="N217" s="197"/>
      <c r="O217" s="198"/>
      <c r="P217" s="199"/>
      <c r="Q217" s="198"/>
      <c r="R217" s="198"/>
      <c r="S217" s="200"/>
      <c r="T217" s="1216"/>
      <c r="U217" s="1217"/>
      <c r="V217" s="453"/>
      <c r="X217" s="345">
        <f t="shared" si="4"/>
        <v>0</v>
      </c>
      <c r="Y217" s="345">
        <f t="shared" si="5"/>
        <v>0</v>
      </c>
      <c r="Z217" s="92"/>
    </row>
    <row r="218" spans="1:26" ht="15" customHeight="1" x14ac:dyDescent="0.25">
      <c r="A218" s="86"/>
      <c r="B218" s="1024"/>
      <c r="C218" s="65"/>
      <c r="D218" s="178"/>
      <c r="E218" s="185"/>
      <c r="F218" s="212"/>
      <c r="G218" s="171"/>
      <c r="H218" s="172"/>
      <c r="I218" s="888"/>
      <c r="J218" s="200"/>
      <c r="K218" s="196"/>
      <c r="L218" s="197"/>
      <c r="M218" s="197"/>
      <c r="N218" s="197"/>
      <c r="O218" s="198"/>
      <c r="P218" s="199"/>
      <c r="Q218" s="198"/>
      <c r="R218" s="198"/>
      <c r="S218" s="200"/>
      <c r="T218" s="1216"/>
      <c r="U218" s="1217"/>
      <c r="V218" s="453"/>
      <c r="X218" s="345">
        <f t="shared" si="4"/>
        <v>0</v>
      </c>
      <c r="Y218" s="345">
        <f t="shared" si="5"/>
        <v>0</v>
      </c>
      <c r="Z218" s="92"/>
    </row>
    <row r="219" spans="1:26" ht="15" customHeight="1" x14ac:dyDescent="0.25">
      <c r="A219" s="86"/>
      <c r="B219" s="1024"/>
      <c r="C219" s="65"/>
      <c r="D219" s="178"/>
      <c r="E219" s="185"/>
      <c r="F219" s="212"/>
      <c r="G219" s="171"/>
      <c r="H219" s="172"/>
      <c r="I219" s="888"/>
      <c r="J219" s="200"/>
      <c r="K219" s="196"/>
      <c r="L219" s="197"/>
      <c r="M219" s="197"/>
      <c r="N219" s="197"/>
      <c r="O219" s="198"/>
      <c r="P219" s="199"/>
      <c r="Q219" s="198"/>
      <c r="R219" s="198"/>
      <c r="S219" s="200"/>
      <c r="T219" s="1216"/>
      <c r="U219" s="1217"/>
      <c r="V219" s="453"/>
      <c r="X219" s="345">
        <f t="shared" si="4"/>
        <v>0</v>
      </c>
      <c r="Y219" s="345">
        <f t="shared" si="5"/>
        <v>0</v>
      </c>
      <c r="Z219" s="92"/>
    </row>
    <row r="220" spans="1:26" ht="15" customHeight="1" x14ac:dyDescent="0.25">
      <c r="A220" s="86"/>
      <c r="B220" s="1024"/>
      <c r="C220" s="65"/>
      <c r="D220" s="178"/>
      <c r="E220" s="185"/>
      <c r="F220" s="212"/>
      <c r="G220" s="171"/>
      <c r="H220" s="172"/>
      <c r="I220" s="888"/>
      <c r="J220" s="200"/>
      <c r="K220" s="196"/>
      <c r="L220" s="197"/>
      <c r="M220" s="197"/>
      <c r="N220" s="197"/>
      <c r="O220" s="198"/>
      <c r="P220" s="199"/>
      <c r="Q220" s="198"/>
      <c r="R220" s="198"/>
      <c r="S220" s="200"/>
      <c r="T220" s="1216"/>
      <c r="U220" s="1217"/>
      <c r="V220" s="453"/>
      <c r="X220" s="345">
        <f t="shared" si="4"/>
        <v>0</v>
      </c>
      <c r="Y220" s="345">
        <f t="shared" si="5"/>
        <v>0</v>
      </c>
      <c r="Z220" s="92"/>
    </row>
    <row r="221" spans="1:26" ht="15" customHeight="1" x14ac:dyDescent="0.25">
      <c r="A221" s="86"/>
      <c r="B221" s="1024"/>
      <c r="C221" s="65"/>
      <c r="D221" s="178"/>
      <c r="E221" s="185"/>
      <c r="F221" s="212"/>
      <c r="G221" s="171"/>
      <c r="H221" s="172"/>
      <c r="I221" s="888"/>
      <c r="J221" s="200"/>
      <c r="K221" s="196"/>
      <c r="L221" s="197"/>
      <c r="M221" s="197"/>
      <c r="N221" s="197"/>
      <c r="O221" s="198"/>
      <c r="P221" s="199"/>
      <c r="Q221" s="198"/>
      <c r="R221" s="198"/>
      <c r="S221" s="200"/>
      <c r="T221" s="1216"/>
      <c r="U221" s="1217"/>
      <c r="V221" s="453"/>
      <c r="X221" s="345">
        <f t="shared" si="4"/>
        <v>0</v>
      </c>
      <c r="Y221" s="345">
        <f t="shared" si="5"/>
        <v>0</v>
      </c>
      <c r="Z221" s="92"/>
    </row>
    <row r="222" spans="1:26" ht="15" customHeight="1" x14ac:dyDescent="0.25">
      <c r="A222" s="86"/>
      <c r="B222" s="1024"/>
      <c r="C222" s="65"/>
      <c r="D222" s="178"/>
      <c r="E222" s="185"/>
      <c r="F222" s="212"/>
      <c r="G222" s="171"/>
      <c r="H222" s="172"/>
      <c r="I222" s="888"/>
      <c r="J222" s="200"/>
      <c r="K222" s="196"/>
      <c r="L222" s="197"/>
      <c r="M222" s="197"/>
      <c r="N222" s="197"/>
      <c r="O222" s="198"/>
      <c r="P222" s="199"/>
      <c r="Q222" s="198"/>
      <c r="R222" s="198"/>
      <c r="S222" s="200"/>
      <c r="T222" s="1216"/>
      <c r="U222" s="1217"/>
      <c r="V222" s="453"/>
      <c r="X222" s="345">
        <f t="shared" si="4"/>
        <v>0</v>
      </c>
      <c r="Y222" s="345">
        <f t="shared" si="5"/>
        <v>0</v>
      </c>
      <c r="Z222" s="92"/>
    </row>
    <row r="223" spans="1:26" ht="15" customHeight="1" x14ac:dyDescent="0.25">
      <c r="A223" s="86"/>
      <c r="B223" s="1024"/>
      <c r="C223" s="65"/>
      <c r="D223" s="178"/>
      <c r="E223" s="185"/>
      <c r="F223" s="212"/>
      <c r="G223" s="171"/>
      <c r="H223" s="172"/>
      <c r="I223" s="888"/>
      <c r="J223" s="200"/>
      <c r="K223" s="196"/>
      <c r="L223" s="197"/>
      <c r="M223" s="197"/>
      <c r="N223" s="197"/>
      <c r="O223" s="198"/>
      <c r="P223" s="199"/>
      <c r="Q223" s="198"/>
      <c r="R223" s="198"/>
      <c r="S223" s="200"/>
      <c r="T223" s="1216"/>
      <c r="U223" s="1217"/>
      <c r="V223" s="453"/>
      <c r="X223" s="345">
        <f t="shared" si="4"/>
        <v>0</v>
      </c>
      <c r="Y223" s="345">
        <f t="shared" si="5"/>
        <v>0</v>
      </c>
      <c r="Z223" s="92"/>
    </row>
    <row r="224" spans="1:26" ht="15" customHeight="1" x14ac:dyDescent="0.25">
      <c r="A224" s="86"/>
      <c r="B224" s="1024"/>
      <c r="C224" s="65"/>
      <c r="D224" s="178"/>
      <c r="E224" s="185"/>
      <c r="F224" s="212"/>
      <c r="G224" s="171"/>
      <c r="H224" s="172"/>
      <c r="I224" s="888"/>
      <c r="J224" s="200"/>
      <c r="K224" s="196"/>
      <c r="L224" s="197"/>
      <c r="M224" s="197"/>
      <c r="N224" s="197"/>
      <c r="O224" s="198"/>
      <c r="P224" s="199"/>
      <c r="Q224" s="198"/>
      <c r="R224" s="198"/>
      <c r="S224" s="200"/>
      <c r="T224" s="1216"/>
      <c r="U224" s="1217"/>
      <c r="V224" s="453"/>
      <c r="X224" s="345">
        <f t="shared" si="4"/>
        <v>0</v>
      </c>
      <c r="Y224" s="345">
        <f t="shared" si="5"/>
        <v>0</v>
      </c>
      <c r="Z224" s="92"/>
    </row>
    <row r="225" spans="1:26" ht="15" customHeight="1" x14ac:dyDescent="0.25">
      <c r="A225" s="86"/>
      <c r="B225" s="1024"/>
      <c r="C225" s="65"/>
      <c r="D225" s="178"/>
      <c r="E225" s="185"/>
      <c r="F225" s="212"/>
      <c r="G225" s="171"/>
      <c r="H225" s="172"/>
      <c r="I225" s="888"/>
      <c r="J225" s="200"/>
      <c r="K225" s="196"/>
      <c r="L225" s="197"/>
      <c r="M225" s="197"/>
      <c r="N225" s="197"/>
      <c r="O225" s="198"/>
      <c r="P225" s="199"/>
      <c r="Q225" s="198"/>
      <c r="R225" s="198"/>
      <c r="S225" s="200"/>
      <c r="T225" s="1216"/>
      <c r="U225" s="1217"/>
      <c r="V225" s="453"/>
      <c r="X225" s="345">
        <f t="shared" si="4"/>
        <v>0</v>
      </c>
      <c r="Y225" s="345">
        <f t="shared" si="5"/>
        <v>0</v>
      </c>
      <c r="Z225" s="92"/>
    </row>
    <row r="226" spans="1:26" ht="15" customHeight="1" x14ac:dyDescent="0.25">
      <c r="A226" s="86"/>
      <c r="B226" s="1024"/>
      <c r="C226" s="65"/>
      <c r="D226" s="178"/>
      <c r="E226" s="185"/>
      <c r="F226" s="212"/>
      <c r="G226" s="171"/>
      <c r="H226" s="172"/>
      <c r="I226" s="888"/>
      <c r="J226" s="200"/>
      <c r="K226" s="196"/>
      <c r="L226" s="197"/>
      <c r="M226" s="197"/>
      <c r="N226" s="197"/>
      <c r="O226" s="198"/>
      <c r="P226" s="199"/>
      <c r="Q226" s="198"/>
      <c r="R226" s="198"/>
      <c r="S226" s="200"/>
      <c r="T226" s="1216"/>
      <c r="U226" s="1217"/>
      <c r="V226" s="453"/>
      <c r="X226" s="345">
        <f t="shared" si="4"/>
        <v>0</v>
      </c>
      <c r="Y226" s="345">
        <f t="shared" si="5"/>
        <v>0</v>
      </c>
      <c r="Z226" s="92"/>
    </row>
    <row r="227" spans="1:26" ht="15" customHeight="1" x14ac:dyDescent="0.25">
      <c r="A227" s="86"/>
      <c r="B227" s="1024"/>
      <c r="C227" s="65"/>
      <c r="D227" s="178"/>
      <c r="E227" s="185"/>
      <c r="F227" s="212"/>
      <c r="G227" s="171"/>
      <c r="H227" s="172"/>
      <c r="I227" s="888"/>
      <c r="J227" s="200"/>
      <c r="K227" s="196"/>
      <c r="L227" s="197"/>
      <c r="M227" s="197"/>
      <c r="N227" s="197"/>
      <c r="O227" s="198"/>
      <c r="P227" s="199"/>
      <c r="Q227" s="198"/>
      <c r="R227" s="198"/>
      <c r="S227" s="200"/>
      <c r="T227" s="1216"/>
      <c r="U227" s="1217"/>
      <c r="V227" s="453"/>
      <c r="X227" s="345">
        <f t="shared" si="4"/>
        <v>0</v>
      </c>
      <c r="Y227" s="345">
        <f t="shared" si="5"/>
        <v>0</v>
      </c>
      <c r="Z227" s="92"/>
    </row>
    <row r="228" spans="1:26" ht="15" customHeight="1" x14ac:dyDescent="0.25">
      <c r="A228" s="86"/>
      <c r="B228" s="1024"/>
      <c r="C228" s="65"/>
      <c r="D228" s="178"/>
      <c r="E228" s="185"/>
      <c r="F228" s="212"/>
      <c r="G228" s="171"/>
      <c r="H228" s="172"/>
      <c r="I228" s="888"/>
      <c r="J228" s="200"/>
      <c r="K228" s="196"/>
      <c r="L228" s="197"/>
      <c r="M228" s="197"/>
      <c r="N228" s="197"/>
      <c r="O228" s="198"/>
      <c r="P228" s="199"/>
      <c r="Q228" s="198"/>
      <c r="R228" s="198"/>
      <c r="S228" s="200"/>
      <c r="T228" s="1216"/>
      <c r="U228" s="1217"/>
      <c r="V228" s="453"/>
      <c r="X228" s="345">
        <f t="shared" si="4"/>
        <v>0</v>
      </c>
      <c r="Y228" s="345">
        <f t="shared" si="5"/>
        <v>0</v>
      </c>
      <c r="Z228" s="92"/>
    </row>
    <row r="229" spans="1:26" ht="15" customHeight="1" x14ac:dyDescent="0.25">
      <c r="A229" s="86"/>
      <c r="B229" s="1024"/>
      <c r="C229" s="65"/>
      <c r="D229" s="178"/>
      <c r="E229" s="185"/>
      <c r="F229" s="212"/>
      <c r="G229" s="171"/>
      <c r="H229" s="172"/>
      <c r="I229" s="888"/>
      <c r="J229" s="200"/>
      <c r="K229" s="196"/>
      <c r="L229" s="197"/>
      <c r="M229" s="197"/>
      <c r="N229" s="197"/>
      <c r="O229" s="198"/>
      <c r="P229" s="199"/>
      <c r="Q229" s="198"/>
      <c r="R229" s="198"/>
      <c r="S229" s="200"/>
      <c r="T229" s="1216"/>
      <c r="U229" s="1217"/>
      <c r="V229" s="453"/>
      <c r="X229" s="345">
        <f t="shared" si="4"/>
        <v>0</v>
      </c>
      <c r="Y229" s="345">
        <f t="shared" si="5"/>
        <v>0</v>
      </c>
      <c r="Z229" s="92"/>
    </row>
    <row r="230" spans="1:26" ht="15" customHeight="1" x14ac:dyDescent="0.25">
      <c r="A230" s="86"/>
      <c r="B230" s="1024"/>
      <c r="C230" s="65"/>
      <c r="D230" s="178"/>
      <c r="E230" s="185"/>
      <c r="F230" s="212"/>
      <c r="G230" s="171"/>
      <c r="H230" s="172"/>
      <c r="I230" s="888"/>
      <c r="J230" s="200"/>
      <c r="K230" s="196"/>
      <c r="L230" s="197"/>
      <c r="M230" s="197"/>
      <c r="N230" s="197"/>
      <c r="O230" s="198"/>
      <c r="P230" s="199"/>
      <c r="Q230" s="198"/>
      <c r="R230" s="198"/>
      <c r="S230" s="200"/>
      <c r="T230" s="1216"/>
      <c r="U230" s="1217"/>
      <c r="V230" s="453"/>
      <c r="X230" s="345">
        <f t="shared" si="4"/>
        <v>0</v>
      </c>
      <c r="Y230" s="345">
        <f t="shared" si="5"/>
        <v>0</v>
      </c>
      <c r="Z230" s="92"/>
    </row>
    <row r="231" spans="1:26" ht="15" customHeight="1" x14ac:dyDescent="0.25">
      <c r="A231" s="86"/>
      <c r="B231" s="1024"/>
      <c r="C231" s="65"/>
      <c r="D231" s="178"/>
      <c r="E231" s="185"/>
      <c r="F231" s="212"/>
      <c r="G231" s="171"/>
      <c r="H231" s="172"/>
      <c r="I231" s="888"/>
      <c r="J231" s="200"/>
      <c r="K231" s="196"/>
      <c r="L231" s="197"/>
      <c r="M231" s="197"/>
      <c r="N231" s="197"/>
      <c r="O231" s="198"/>
      <c r="P231" s="199"/>
      <c r="Q231" s="198"/>
      <c r="R231" s="198"/>
      <c r="S231" s="200"/>
      <c r="T231" s="1216"/>
      <c r="U231" s="1217"/>
      <c r="V231" s="453"/>
      <c r="X231" s="345">
        <f t="shared" si="4"/>
        <v>0</v>
      </c>
      <c r="Y231" s="345">
        <f t="shared" si="5"/>
        <v>0</v>
      </c>
      <c r="Z231" s="92"/>
    </row>
    <row r="232" spans="1:26" ht="15" customHeight="1" x14ac:dyDescent="0.25">
      <c r="A232" s="86"/>
      <c r="B232" s="1024"/>
      <c r="C232" s="65"/>
      <c r="D232" s="178"/>
      <c r="E232" s="185"/>
      <c r="F232" s="212"/>
      <c r="G232" s="171"/>
      <c r="H232" s="172"/>
      <c r="I232" s="888"/>
      <c r="J232" s="200"/>
      <c r="K232" s="196"/>
      <c r="L232" s="197"/>
      <c r="M232" s="197"/>
      <c r="N232" s="197"/>
      <c r="O232" s="198"/>
      <c r="P232" s="199"/>
      <c r="Q232" s="198"/>
      <c r="R232" s="198"/>
      <c r="S232" s="200"/>
      <c r="T232" s="1216"/>
      <c r="U232" s="1217"/>
      <c r="V232" s="453"/>
      <c r="X232" s="345">
        <f t="shared" si="4"/>
        <v>0</v>
      </c>
      <c r="Y232" s="345">
        <f t="shared" si="5"/>
        <v>0</v>
      </c>
      <c r="Z232" s="92"/>
    </row>
    <row r="233" spans="1:26" ht="15" customHeight="1" x14ac:dyDescent="0.25">
      <c r="A233" s="86"/>
      <c r="B233" s="1024"/>
      <c r="C233" s="65"/>
      <c r="D233" s="178"/>
      <c r="E233" s="185"/>
      <c r="F233" s="212"/>
      <c r="G233" s="171"/>
      <c r="H233" s="172"/>
      <c r="I233" s="888"/>
      <c r="J233" s="200"/>
      <c r="K233" s="196"/>
      <c r="L233" s="197"/>
      <c r="M233" s="197"/>
      <c r="N233" s="197"/>
      <c r="O233" s="198"/>
      <c r="P233" s="199"/>
      <c r="Q233" s="198"/>
      <c r="R233" s="198"/>
      <c r="S233" s="200"/>
      <c r="T233" s="1216"/>
      <c r="U233" s="1217"/>
      <c r="V233" s="453"/>
      <c r="X233" s="345">
        <f t="shared" si="4"/>
        <v>0</v>
      </c>
      <c r="Y233" s="345">
        <f t="shared" si="5"/>
        <v>0</v>
      </c>
      <c r="Z233" s="92"/>
    </row>
    <row r="234" spans="1:26" ht="15" customHeight="1" x14ac:dyDescent="0.25">
      <c r="A234" s="86"/>
      <c r="B234" s="1024"/>
      <c r="C234" s="65"/>
      <c r="D234" s="178"/>
      <c r="E234" s="185"/>
      <c r="F234" s="212"/>
      <c r="G234" s="171"/>
      <c r="H234" s="172"/>
      <c r="I234" s="888"/>
      <c r="J234" s="200"/>
      <c r="K234" s="196"/>
      <c r="L234" s="197"/>
      <c r="M234" s="197"/>
      <c r="N234" s="197"/>
      <c r="O234" s="198"/>
      <c r="P234" s="199"/>
      <c r="Q234" s="198"/>
      <c r="R234" s="198"/>
      <c r="S234" s="200"/>
      <c r="T234" s="1216"/>
      <c r="U234" s="1217"/>
      <c r="V234" s="453"/>
      <c r="X234" s="345">
        <f t="shared" si="4"/>
        <v>0</v>
      </c>
      <c r="Y234" s="345">
        <f t="shared" si="5"/>
        <v>0</v>
      </c>
      <c r="Z234" s="92"/>
    </row>
    <row r="235" spans="1:26" ht="15" customHeight="1" x14ac:dyDescent="0.25">
      <c r="A235" s="86"/>
      <c r="B235" s="1024"/>
      <c r="C235" s="65"/>
      <c r="D235" s="178"/>
      <c r="E235" s="185"/>
      <c r="F235" s="212"/>
      <c r="G235" s="171"/>
      <c r="H235" s="172"/>
      <c r="I235" s="888"/>
      <c r="J235" s="200"/>
      <c r="K235" s="196"/>
      <c r="L235" s="197"/>
      <c r="M235" s="197"/>
      <c r="N235" s="197"/>
      <c r="O235" s="198"/>
      <c r="P235" s="199"/>
      <c r="Q235" s="198"/>
      <c r="R235" s="198"/>
      <c r="S235" s="200"/>
      <c r="T235" s="1216"/>
      <c r="U235" s="1217"/>
      <c r="V235" s="453"/>
      <c r="X235" s="345">
        <f t="shared" si="4"/>
        <v>0</v>
      </c>
      <c r="Y235" s="345">
        <f t="shared" si="5"/>
        <v>0</v>
      </c>
      <c r="Z235" s="92"/>
    </row>
    <row r="236" spans="1:26" ht="15" customHeight="1" x14ac:dyDescent="0.25">
      <c r="A236" s="86"/>
      <c r="B236" s="1024"/>
      <c r="C236" s="65"/>
      <c r="D236" s="178"/>
      <c r="E236" s="185"/>
      <c r="F236" s="212"/>
      <c r="G236" s="171"/>
      <c r="H236" s="172"/>
      <c r="I236" s="888"/>
      <c r="J236" s="200"/>
      <c r="K236" s="196"/>
      <c r="L236" s="197"/>
      <c r="M236" s="197"/>
      <c r="N236" s="197"/>
      <c r="O236" s="198"/>
      <c r="P236" s="199"/>
      <c r="Q236" s="198"/>
      <c r="R236" s="198"/>
      <c r="S236" s="200"/>
      <c r="T236" s="1216"/>
      <c r="U236" s="1217"/>
      <c r="V236" s="453"/>
      <c r="X236" s="345">
        <f t="shared" si="4"/>
        <v>0</v>
      </c>
      <c r="Y236" s="345">
        <f t="shared" si="5"/>
        <v>0</v>
      </c>
      <c r="Z236" s="92"/>
    </row>
    <row r="237" spans="1:26" ht="15" customHeight="1" x14ac:dyDescent="0.25">
      <c r="A237" s="86"/>
      <c r="B237" s="1024"/>
      <c r="C237" s="65"/>
      <c r="D237" s="178"/>
      <c r="E237" s="185"/>
      <c r="F237" s="212"/>
      <c r="G237" s="171"/>
      <c r="H237" s="172"/>
      <c r="I237" s="888"/>
      <c r="J237" s="200"/>
      <c r="K237" s="196"/>
      <c r="L237" s="197"/>
      <c r="M237" s="197"/>
      <c r="N237" s="197"/>
      <c r="O237" s="198"/>
      <c r="P237" s="199"/>
      <c r="Q237" s="198"/>
      <c r="R237" s="198"/>
      <c r="S237" s="200"/>
      <c r="T237" s="1216"/>
      <c r="U237" s="1217"/>
      <c r="V237" s="453"/>
      <c r="X237" s="345">
        <f t="shared" si="4"/>
        <v>0</v>
      </c>
      <c r="Y237" s="345">
        <f t="shared" si="5"/>
        <v>0</v>
      </c>
      <c r="Z237" s="92"/>
    </row>
    <row r="238" spans="1:26" ht="15" customHeight="1" x14ac:dyDescent="0.25">
      <c r="A238" s="86"/>
      <c r="B238" s="1024"/>
      <c r="C238" s="65"/>
      <c r="D238" s="178"/>
      <c r="E238" s="185"/>
      <c r="F238" s="212"/>
      <c r="G238" s="171"/>
      <c r="H238" s="172"/>
      <c r="I238" s="888"/>
      <c r="J238" s="200"/>
      <c r="K238" s="196"/>
      <c r="L238" s="197"/>
      <c r="M238" s="197"/>
      <c r="N238" s="197"/>
      <c r="O238" s="198"/>
      <c r="P238" s="199"/>
      <c r="Q238" s="198"/>
      <c r="R238" s="198"/>
      <c r="S238" s="200"/>
      <c r="T238" s="1216"/>
      <c r="U238" s="1217"/>
      <c r="V238" s="453"/>
      <c r="X238" s="345">
        <f t="shared" si="4"/>
        <v>0</v>
      </c>
      <c r="Y238" s="345">
        <f t="shared" si="5"/>
        <v>0</v>
      </c>
      <c r="Z238" s="92"/>
    </row>
    <row r="239" spans="1:26" ht="15" customHeight="1" x14ac:dyDescent="0.25">
      <c r="A239" s="86"/>
      <c r="B239" s="1024"/>
      <c r="C239" s="65"/>
      <c r="D239" s="178"/>
      <c r="E239" s="185"/>
      <c r="F239" s="212"/>
      <c r="G239" s="171"/>
      <c r="H239" s="172"/>
      <c r="I239" s="888"/>
      <c r="J239" s="200"/>
      <c r="K239" s="196"/>
      <c r="L239" s="197"/>
      <c r="M239" s="197"/>
      <c r="N239" s="197"/>
      <c r="O239" s="198"/>
      <c r="P239" s="199"/>
      <c r="Q239" s="198"/>
      <c r="R239" s="198"/>
      <c r="S239" s="200"/>
      <c r="T239" s="1216"/>
      <c r="U239" s="1217"/>
      <c r="V239" s="453"/>
      <c r="X239" s="345">
        <f t="shared" si="4"/>
        <v>0</v>
      </c>
      <c r="Y239" s="345">
        <f t="shared" si="5"/>
        <v>0</v>
      </c>
      <c r="Z239" s="92"/>
    </row>
    <row r="240" spans="1:26" ht="15" customHeight="1" x14ac:dyDescent="0.25">
      <c r="A240" s="86"/>
      <c r="B240" s="1024"/>
      <c r="C240" s="65"/>
      <c r="D240" s="178"/>
      <c r="E240" s="185"/>
      <c r="F240" s="212"/>
      <c r="G240" s="171"/>
      <c r="H240" s="172"/>
      <c r="I240" s="888"/>
      <c r="J240" s="200"/>
      <c r="K240" s="196"/>
      <c r="L240" s="197"/>
      <c r="M240" s="197"/>
      <c r="N240" s="197"/>
      <c r="O240" s="198"/>
      <c r="P240" s="199"/>
      <c r="Q240" s="198"/>
      <c r="R240" s="198"/>
      <c r="S240" s="200"/>
      <c r="T240" s="1216"/>
      <c r="U240" s="1217"/>
      <c r="V240" s="453"/>
      <c r="X240" s="345">
        <f t="shared" si="4"/>
        <v>0</v>
      </c>
      <c r="Y240" s="345">
        <f t="shared" si="5"/>
        <v>0</v>
      </c>
      <c r="Z240" s="92"/>
    </row>
    <row r="241" spans="1:26" ht="15" customHeight="1" x14ac:dyDescent="0.25">
      <c r="A241" s="86"/>
      <c r="B241" s="1024"/>
      <c r="C241" s="65"/>
      <c r="D241" s="178"/>
      <c r="E241" s="185"/>
      <c r="F241" s="212"/>
      <c r="G241" s="171"/>
      <c r="H241" s="172"/>
      <c r="I241" s="888"/>
      <c r="J241" s="200"/>
      <c r="K241" s="196"/>
      <c r="L241" s="197"/>
      <c r="M241" s="197"/>
      <c r="N241" s="197"/>
      <c r="O241" s="198"/>
      <c r="P241" s="199"/>
      <c r="Q241" s="198"/>
      <c r="R241" s="198"/>
      <c r="S241" s="200"/>
      <c r="T241" s="1216"/>
      <c r="U241" s="1217"/>
      <c r="V241" s="453"/>
      <c r="X241" s="345">
        <f t="shared" si="4"/>
        <v>0</v>
      </c>
      <c r="Y241" s="345">
        <f t="shared" si="5"/>
        <v>0</v>
      </c>
      <c r="Z241" s="92"/>
    </row>
    <row r="242" spans="1:26" ht="15" customHeight="1" x14ac:dyDescent="0.25">
      <c r="A242" s="86"/>
      <c r="B242" s="1024"/>
      <c r="C242" s="65"/>
      <c r="D242" s="178"/>
      <c r="E242" s="185"/>
      <c r="F242" s="212"/>
      <c r="G242" s="171"/>
      <c r="H242" s="172"/>
      <c r="I242" s="888"/>
      <c r="J242" s="200"/>
      <c r="K242" s="196"/>
      <c r="L242" s="197"/>
      <c r="M242" s="197"/>
      <c r="N242" s="197"/>
      <c r="O242" s="198"/>
      <c r="P242" s="199"/>
      <c r="Q242" s="198"/>
      <c r="R242" s="198"/>
      <c r="S242" s="200"/>
      <c r="T242" s="1216"/>
      <c r="U242" s="1217"/>
      <c r="V242" s="453"/>
      <c r="X242" s="345">
        <f t="shared" si="4"/>
        <v>0</v>
      </c>
      <c r="Y242" s="345">
        <f t="shared" si="5"/>
        <v>0</v>
      </c>
      <c r="Z242" s="92"/>
    </row>
    <row r="243" spans="1:26" ht="15" customHeight="1" x14ac:dyDescent="0.25">
      <c r="A243" s="86"/>
      <c r="B243" s="1024"/>
      <c r="C243" s="65"/>
      <c r="D243" s="178"/>
      <c r="E243" s="185"/>
      <c r="F243" s="212"/>
      <c r="G243" s="171"/>
      <c r="H243" s="172"/>
      <c r="I243" s="888"/>
      <c r="J243" s="200"/>
      <c r="K243" s="196"/>
      <c r="L243" s="197"/>
      <c r="M243" s="197"/>
      <c r="N243" s="197"/>
      <c r="O243" s="198"/>
      <c r="P243" s="199"/>
      <c r="Q243" s="198"/>
      <c r="R243" s="198"/>
      <c r="S243" s="200"/>
      <c r="T243" s="1216"/>
      <c r="U243" s="1217"/>
      <c r="V243" s="453"/>
      <c r="X243" s="345">
        <f t="shared" si="4"/>
        <v>0</v>
      </c>
      <c r="Y243" s="345">
        <f t="shared" si="5"/>
        <v>0</v>
      </c>
      <c r="Z243" s="92"/>
    </row>
    <row r="244" spans="1:26" ht="15" customHeight="1" x14ac:dyDescent="0.25">
      <c r="A244" s="86"/>
      <c r="B244" s="1024"/>
      <c r="C244" s="65"/>
      <c r="D244" s="178"/>
      <c r="E244" s="185"/>
      <c r="F244" s="212"/>
      <c r="G244" s="171"/>
      <c r="H244" s="172"/>
      <c r="I244" s="888"/>
      <c r="J244" s="200"/>
      <c r="K244" s="196"/>
      <c r="L244" s="197"/>
      <c r="M244" s="197"/>
      <c r="N244" s="197"/>
      <c r="O244" s="198"/>
      <c r="P244" s="199"/>
      <c r="Q244" s="198"/>
      <c r="R244" s="198"/>
      <c r="S244" s="200"/>
      <c r="T244" s="1216"/>
      <c r="U244" s="1217"/>
      <c r="V244" s="453"/>
      <c r="X244" s="345">
        <f t="shared" si="4"/>
        <v>0</v>
      </c>
      <c r="Y244" s="345">
        <f t="shared" si="5"/>
        <v>0</v>
      </c>
      <c r="Z244" s="92"/>
    </row>
    <row r="245" spans="1:26" ht="15" customHeight="1" x14ac:dyDescent="0.25">
      <c r="A245" s="86"/>
      <c r="B245" s="1024"/>
      <c r="C245" s="65"/>
      <c r="D245" s="178"/>
      <c r="E245" s="185"/>
      <c r="F245" s="212"/>
      <c r="G245" s="171"/>
      <c r="H245" s="172"/>
      <c r="I245" s="888"/>
      <c r="J245" s="200"/>
      <c r="K245" s="196"/>
      <c r="L245" s="197"/>
      <c r="M245" s="197"/>
      <c r="N245" s="197"/>
      <c r="O245" s="198"/>
      <c r="P245" s="199"/>
      <c r="Q245" s="198"/>
      <c r="R245" s="198"/>
      <c r="S245" s="200"/>
      <c r="T245" s="1216"/>
      <c r="U245" s="1217"/>
      <c r="V245" s="453"/>
      <c r="X245" s="345">
        <f t="shared" si="4"/>
        <v>0</v>
      </c>
      <c r="Y245" s="345">
        <f t="shared" si="5"/>
        <v>0</v>
      </c>
      <c r="Z245" s="92"/>
    </row>
    <row r="246" spans="1:26" ht="15" customHeight="1" x14ac:dyDescent="0.25">
      <c r="A246" s="86"/>
      <c r="B246" s="1024"/>
      <c r="C246" s="65"/>
      <c r="D246" s="178"/>
      <c r="E246" s="185"/>
      <c r="F246" s="212"/>
      <c r="G246" s="171"/>
      <c r="H246" s="172"/>
      <c r="I246" s="888"/>
      <c r="J246" s="200"/>
      <c r="K246" s="196"/>
      <c r="L246" s="197"/>
      <c r="M246" s="197"/>
      <c r="N246" s="197"/>
      <c r="O246" s="198"/>
      <c r="P246" s="199"/>
      <c r="Q246" s="198"/>
      <c r="R246" s="198"/>
      <c r="S246" s="200"/>
      <c r="T246" s="1216"/>
      <c r="U246" s="1217"/>
      <c r="V246" s="453"/>
      <c r="X246" s="345">
        <f t="shared" si="4"/>
        <v>0</v>
      </c>
      <c r="Y246" s="345">
        <f t="shared" si="5"/>
        <v>0</v>
      </c>
      <c r="Z246" s="92"/>
    </row>
    <row r="247" spans="1:26" ht="15" customHeight="1" x14ac:dyDescent="0.25">
      <c r="A247" s="86"/>
      <c r="B247" s="1024"/>
      <c r="C247" s="65"/>
      <c r="D247" s="178"/>
      <c r="E247" s="185"/>
      <c r="F247" s="212"/>
      <c r="G247" s="171"/>
      <c r="H247" s="172"/>
      <c r="I247" s="888"/>
      <c r="J247" s="200"/>
      <c r="K247" s="196"/>
      <c r="L247" s="197"/>
      <c r="M247" s="197"/>
      <c r="N247" s="197"/>
      <c r="O247" s="198"/>
      <c r="P247" s="199"/>
      <c r="Q247" s="198"/>
      <c r="R247" s="198"/>
      <c r="S247" s="200"/>
      <c r="T247" s="1216"/>
      <c r="U247" s="1217"/>
      <c r="V247" s="453"/>
      <c r="X247" s="345">
        <f t="shared" si="4"/>
        <v>0</v>
      </c>
      <c r="Y247" s="345">
        <f t="shared" si="5"/>
        <v>0</v>
      </c>
      <c r="Z247" s="92"/>
    </row>
    <row r="248" spans="1:26" ht="15" customHeight="1" x14ac:dyDescent="0.25">
      <c r="A248" s="86"/>
      <c r="B248" s="1024"/>
      <c r="C248" s="65"/>
      <c r="D248" s="178"/>
      <c r="E248" s="185"/>
      <c r="F248" s="212"/>
      <c r="G248" s="171"/>
      <c r="H248" s="172"/>
      <c r="I248" s="888"/>
      <c r="J248" s="200"/>
      <c r="K248" s="196"/>
      <c r="L248" s="197"/>
      <c r="M248" s="197"/>
      <c r="N248" s="197"/>
      <c r="O248" s="198"/>
      <c r="P248" s="199"/>
      <c r="Q248" s="198"/>
      <c r="R248" s="198"/>
      <c r="S248" s="200"/>
      <c r="T248" s="1216"/>
      <c r="U248" s="1217"/>
      <c r="V248" s="453"/>
      <c r="X248" s="345">
        <f t="shared" si="4"/>
        <v>0</v>
      </c>
      <c r="Y248" s="345">
        <f t="shared" si="5"/>
        <v>0</v>
      </c>
      <c r="Z248" s="92"/>
    </row>
    <row r="249" spans="1:26" ht="15" customHeight="1" x14ac:dyDescent="0.25">
      <c r="A249" s="86"/>
      <c r="B249" s="1024"/>
      <c r="C249" s="65"/>
      <c r="D249" s="178"/>
      <c r="E249" s="185"/>
      <c r="F249" s="212"/>
      <c r="G249" s="171"/>
      <c r="H249" s="172"/>
      <c r="I249" s="888"/>
      <c r="J249" s="200"/>
      <c r="K249" s="196"/>
      <c r="L249" s="197"/>
      <c r="M249" s="197"/>
      <c r="N249" s="197"/>
      <c r="O249" s="198"/>
      <c r="P249" s="199"/>
      <c r="Q249" s="198"/>
      <c r="R249" s="198"/>
      <c r="S249" s="200"/>
      <c r="T249" s="1216"/>
      <c r="U249" s="1217"/>
      <c r="V249" s="453"/>
      <c r="X249" s="345">
        <f t="shared" si="4"/>
        <v>0</v>
      </c>
      <c r="Y249" s="345">
        <f t="shared" si="5"/>
        <v>0</v>
      </c>
      <c r="Z249" s="92"/>
    </row>
    <row r="250" spans="1:26" ht="15" customHeight="1" x14ac:dyDescent="0.25">
      <c r="A250" s="86"/>
      <c r="B250" s="1024"/>
      <c r="C250" s="65"/>
      <c r="D250" s="178"/>
      <c r="E250" s="185"/>
      <c r="F250" s="212"/>
      <c r="G250" s="171"/>
      <c r="H250" s="172"/>
      <c r="I250" s="888"/>
      <c r="J250" s="200"/>
      <c r="K250" s="196"/>
      <c r="L250" s="197"/>
      <c r="M250" s="197"/>
      <c r="N250" s="197"/>
      <c r="O250" s="198"/>
      <c r="P250" s="199"/>
      <c r="Q250" s="198"/>
      <c r="R250" s="198"/>
      <c r="S250" s="200"/>
      <c r="T250" s="1216"/>
      <c r="U250" s="1217"/>
      <c r="V250" s="453"/>
      <c r="X250" s="345">
        <f t="shared" si="4"/>
        <v>0</v>
      </c>
      <c r="Y250" s="345">
        <f t="shared" si="5"/>
        <v>0</v>
      </c>
      <c r="Z250" s="92"/>
    </row>
    <row r="251" spans="1:26" ht="15" customHeight="1" x14ac:dyDescent="0.25">
      <c r="A251" s="86"/>
      <c r="B251" s="1024"/>
      <c r="C251" s="65"/>
      <c r="D251" s="178"/>
      <c r="E251" s="185"/>
      <c r="F251" s="212"/>
      <c r="G251" s="171"/>
      <c r="H251" s="172"/>
      <c r="I251" s="888"/>
      <c r="J251" s="200"/>
      <c r="K251" s="196"/>
      <c r="L251" s="197"/>
      <c r="M251" s="197"/>
      <c r="N251" s="197"/>
      <c r="O251" s="198"/>
      <c r="P251" s="199"/>
      <c r="Q251" s="198"/>
      <c r="R251" s="198"/>
      <c r="S251" s="200"/>
      <c r="T251" s="1216"/>
      <c r="U251" s="1217"/>
      <c r="V251" s="453"/>
      <c r="X251" s="345">
        <f t="shared" si="4"/>
        <v>0</v>
      </c>
      <c r="Y251" s="345">
        <f t="shared" si="5"/>
        <v>0</v>
      </c>
      <c r="Z251" s="92"/>
    </row>
    <row r="252" spans="1:26" ht="15" customHeight="1" x14ac:dyDescent="0.25">
      <c r="A252" s="86"/>
      <c r="B252" s="1024"/>
      <c r="C252" s="65"/>
      <c r="D252" s="178"/>
      <c r="E252" s="185"/>
      <c r="F252" s="212"/>
      <c r="G252" s="171"/>
      <c r="H252" s="172"/>
      <c r="I252" s="888"/>
      <c r="J252" s="200"/>
      <c r="K252" s="196"/>
      <c r="L252" s="197"/>
      <c r="M252" s="197"/>
      <c r="N252" s="197"/>
      <c r="O252" s="198"/>
      <c r="P252" s="199"/>
      <c r="Q252" s="198"/>
      <c r="R252" s="198"/>
      <c r="S252" s="200"/>
      <c r="T252" s="1216"/>
      <c r="U252" s="1217"/>
      <c r="V252" s="453"/>
      <c r="X252" s="345">
        <f t="shared" si="4"/>
        <v>0</v>
      </c>
      <c r="Y252" s="345">
        <f t="shared" si="5"/>
        <v>0</v>
      </c>
      <c r="Z252" s="92"/>
    </row>
    <row r="253" spans="1:26" ht="15" customHeight="1" x14ac:dyDescent="0.25">
      <c r="A253" s="86"/>
      <c r="B253" s="1024"/>
      <c r="C253" s="65"/>
      <c r="D253" s="178"/>
      <c r="E253" s="185"/>
      <c r="F253" s="212"/>
      <c r="G253" s="171"/>
      <c r="H253" s="172"/>
      <c r="I253" s="888"/>
      <c r="J253" s="200"/>
      <c r="K253" s="196"/>
      <c r="L253" s="197"/>
      <c r="M253" s="197"/>
      <c r="N253" s="197"/>
      <c r="O253" s="198"/>
      <c r="P253" s="199"/>
      <c r="Q253" s="198"/>
      <c r="R253" s="198"/>
      <c r="S253" s="200"/>
      <c r="T253" s="1216"/>
      <c r="U253" s="1217"/>
      <c r="V253" s="453"/>
      <c r="X253" s="345">
        <f t="shared" si="4"/>
        <v>0</v>
      </c>
      <c r="Y253" s="345">
        <f t="shared" si="5"/>
        <v>0</v>
      </c>
      <c r="Z253" s="92"/>
    </row>
    <row r="254" spans="1:26" ht="15" customHeight="1" x14ac:dyDescent="0.25">
      <c r="A254" s="86"/>
      <c r="B254" s="1024"/>
      <c r="C254" s="65"/>
      <c r="D254" s="178"/>
      <c r="E254" s="185"/>
      <c r="F254" s="212"/>
      <c r="G254" s="171"/>
      <c r="H254" s="172"/>
      <c r="I254" s="888"/>
      <c r="J254" s="200"/>
      <c r="K254" s="196"/>
      <c r="L254" s="197"/>
      <c r="M254" s="197"/>
      <c r="N254" s="197"/>
      <c r="O254" s="198"/>
      <c r="P254" s="199"/>
      <c r="Q254" s="198"/>
      <c r="R254" s="198"/>
      <c r="S254" s="200"/>
      <c r="T254" s="1216"/>
      <c r="U254" s="1217"/>
      <c r="V254" s="453"/>
      <c r="X254" s="345">
        <f t="shared" si="4"/>
        <v>0</v>
      </c>
      <c r="Y254" s="345">
        <f t="shared" si="5"/>
        <v>0</v>
      </c>
      <c r="Z254" s="92"/>
    </row>
    <row r="255" spans="1:26" ht="15" customHeight="1" x14ac:dyDescent="0.25">
      <c r="A255" s="86"/>
      <c r="B255" s="1024"/>
      <c r="C255" s="65"/>
      <c r="D255" s="178"/>
      <c r="E255" s="185"/>
      <c r="F255" s="212"/>
      <c r="G255" s="171"/>
      <c r="H255" s="172"/>
      <c r="I255" s="888"/>
      <c r="J255" s="200"/>
      <c r="K255" s="196"/>
      <c r="L255" s="197"/>
      <c r="M255" s="197"/>
      <c r="N255" s="197"/>
      <c r="O255" s="198"/>
      <c r="P255" s="199"/>
      <c r="Q255" s="198"/>
      <c r="R255" s="198"/>
      <c r="S255" s="200"/>
      <c r="T255" s="1216"/>
      <c r="U255" s="1217"/>
      <c r="V255" s="453"/>
      <c r="X255" s="345">
        <f t="shared" si="4"/>
        <v>0</v>
      </c>
      <c r="Y255" s="345">
        <f t="shared" si="5"/>
        <v>0</v>
      </c>
      <c r="Z255" s="92"/>
    </row>
    <row r="256" spans="1:26" ht="15" customHeight="1" x14ac:dyDescent="0.25">
      <c r="A256" s="86"/>
      <c r="B256" s="1024"/>
      <c r="C256" s="65"/>
      <c r="D256" s="178"/>
      <c r="E256" s="185"/>
      <c r="F256" s="212"/>
      <c r="G256" s="171"/>
      <c r="H256" s="172"/>
      <c r="I256" s="888"/>
      <c r="J256" s="200"/>
      <c r="K256" s="196"/>
      <c r="L256" s="197"/>
      <c r="M256" s="197"/>
      <c r="N256" s="197"/>
      <c r="O256" s="198"/>
      <c r="P256" s="199"/>
      <c r="Q256" s="198"/>
      <c r="R256" s="198"/>
      <c r="S256" s="200"/>
      <c r="T256" s="1216"/>
      <c r="U256" s="1217"/>
      <c r="V256" s="453"/>
      <c r="X256" s="345">
        <f t="shared" si="4"/>
        <v>0</v>
      </c>
      <c r="Y256" s="345">
        <f t="shared" si="5"/>
        <v>0</v>
      </c>
      <c r="Z256" s="92"/>
    </row>
    <row r="257" spans="1:26" ht="15" customHeight="1" x14ac:dyDescent="0.25">
      <c r="A257" s="86"/>
      <c r="B257" s="1024"/>
      <c r="C257" s="65"/>
      <c r="D257" s="178"/>
      <c r="E257" s="185"/>
      <c r="F257" s="212"/>
      <c r="G257" s="171"/>
      <c r="H257" s="172"/>
      <c r="I257" s="888"/>
      <c r="J257" s="200"/>
      <c r="K257" s="196"/>
      <c r="L257" s="197"/>
      <c r="M257" s="197"/>
      <c r="N257" s="197"/>
      <c r="O257" s="198"/>
      <c r="P257" s="199"/>
      <c r="Q257" s="198"/>
      <c r="R257" s="198"/>
      <c r="S257" s="200"/>
      <c r="T257" s="1216"/>
      <c r="U257" s="1217"/>
      <c r="V257" s="453"/>
      <c r="X257" s="345">
        <f t="shared" si="4"/>
        <v>0</v>
      </c>
      <c r="Y257" s="345">
        <f t="shared" si="5"/>
        <v>0</v>
      </c>
      <c r="Z257" s="92"/>
    </row>
    <row r="258" spans="1:26" ht="15" customHeight="1" x14ac:dyDescent="0.25">
      <c r="A258" s="86"/>
      <c r="B258" s="1024"/>
      <c r="C258" s="65"/>
      <c r="D258" s="178"/>
      <c r="E258" s="185"/>
      <c r="F258" s="212"/>
      <c r="G258" s="171"/>
      <c r="H258" s="172"/>
      <c r="I258" s="888"/>
      <c r="J258" s="200"/>
      <c r="K258" s="196"/>
      <c r="L258" s="197"/>
      <c r="M258" s="197"/>
      <c r="N258" s="197"/>
      <c r="O258" s="198"/>
      <c r="P258" s="199"/>
      <c r="Q258" s="198"/>
      <c r="R258" s="198"/>
      <c r="S258" s="200"/>
      <c r="T258" s="1216"/>
      <c r="U258" s="1217"/>
      <c r="V258" s="453"/>
      <c r="X258" s="345">
        <f t="shared" si="4"/>
        <v>0</v>
      </c>
      <c r="Y258" s="345">
        <f t="shared" si="5"/>
        <v>0</v>
      </c>
      <c r="Z258" s="92"/>
    </row>
    <row r="259" spans="1:26" ht="15" customHeight="1" x14ac:dyDescent="0.25">
      <c r="A259" s="86"/>
      <c r="B259" s="1024"/>
      <c r="C259" s="65"/>
      <c r="D259" s="178"/>
      <c r="E259" s="185"/>
      <c r="F259" s="212"/>
      <c r="G259" s="171"/>
      <c r="H259" s="172"/>
      <c r="I259" s="888"/>
      <c r="J259" s="200"/>
      <c r="K259" s="196"/>
      <c r="L259" s="197"/>
      <c r="M259" s="197"/>
      <c r="N259" s="197"/>
      <c r="O259" s="198"/>
      <c r="P259" s="199"/>
      <c r="Q259" s="198"/>
      <c r="R259" s="198"/>
      <c r="S259" s="200"/>
      <c r="T259" s="1216"/>
      <c r="U259" s="1217"/>
      <c r="V259" s="453"/>
      <c r="X259" s="345">
        <f t="shared" si="4"/>
        <v>0</v>
      </c>
      <c r="Y259" s="345">
        <f t="shared" si="5"/>
        <v>0</v>
      </c>
      <c r="Z259" s="92"/>
    </row>
    <row r="260" spans="1:26" ht="15" customHeight="1" x14ac:dyDescent="0.25">
      <c r="A260" s="86"/>
      <c r="B260" s="1024"/>
      <c r="C260" s="65"/>
      <c r="D260" s="178"/>
      <c r="E260" s="185"/>
      <c r="F260" s="212"/>
      <c r="G260" s="171"/>
      <c r="H260" s="172"/>
      <c r="I260" s="888"/>
      <c r="J260" s="200"/>
      <c r="K260" s="196"/>
      <c r="L260" s="197"/>
      <c r="M260" s="197"/>
      <c r="N260" s="197"/>
      <c r="O260" s="198"/>
      <c r="P260" s="199"/>
      <c r="Q260" s="198"/>
      <c r="R260" s="198"/>
      <c r="S260" s="200"/>
      <c r="T260" s="1216"/>
      <c r="U260" s="1217"/>
      <c r="V260" s="453"/>
      <c r="X260" s="345">
        <f t="shared" si="4"/>
        <v>0</v>
      </c>
      <c r="Y260" s="345">
        <f t="shared" si="5"/>
        <v>0</v>
      </c>
      <c r="Z260" s="92"/>
    </row>
    <row r="261" spans="1:26" ht="15" customHeight="1" x14ac:dyDescent="0.25">
      <c r="A261" s="86"/>
      <c r="B261" s="1024"/>
      <c r="C261" s="65"/>
      <c r="D261" s="178"/>
      <c r="E261" s="185"/>
      <c r="F261" s="212"/>
      <c r="G261" s="171"/>
      <c r="H261" s="172"/>
      <c r="I261" s="888"/>
      <c r="J261" s="200"/>
      <c r="K261" s="196"/>
      <c r="L261" s="197"/>
      <c r="M261" s="197"/>
      <c r="N261" s="197"/>
      <c r="O261" s="198"/>
      <c r="P261" s="199"/>
      <c r="Q261" s="198"/>
      <c r="R261" s="198"/>
      <c r="S261" s="200"/>
      <c r="T261" s="1216"/>
      <c r="U261" s="1217"/>
      <c r="V261" s="453"/>
      <c r="X261" s="345">
        <f t="shared" ref="X261:X310" si="6">E261*G261</f>
        <v>0</v>
      </c>
      <c r="Y261" s="345">
        <f t="shared" ref="Y261:Y310" si="7">F261*H261</f>
        <v>0</v>
      </c>
      <c r="Z261" s="92"/>
    </row>
    <row r="262" spans="1:26" ht="15" customHeight="1" x14ac:dyDescent="0.25">
      <c r="A262" s="86"/>
      <c r="B262" s="1024"/>
      <c r="C262" s="65"/>
      <c r="D262" s="178"/>
      <c r="E262" s="185"/>
      <c r="F262" s="212"/>
      <c r="G262" s="171"/>
      <c r="H262" s="172"/>
      <c r="I262" s="888"/>
      <c r="J262" s="200"/>
      <c r="K262" s="196"/>
      <c r="L262" s="197"/>
      <c r="M262" s="197"/>
      <c r="N262" s="197"/>
      <c r="O262" s="198"/>
      <c r="P262" s="199"/>
      <c r="Q262" s="198"/>
      <c r="R262" s="198"/>
      <c r="S262" s="200"/>
      <c r="T262" s="1216"/>
      <c r="U262" s="1217"/>
      <c r="V262" s="453"/>
      <c r="X262" s="345">
        <f t="shared" si="6"/>
        <v>0</v>
      </c>
      <c r="Y262" s="345">
        <f t="shared" si="7"/>
        <v>0</v>
      </c>
      <c r="Z262" s="92"/>
    </row>
    <row r="263" spans="1:26" ht="15" customHeight="1" x14ac:dyDescent="0.25">
      <c r="A263" s="86"/>
      <c r="B263" s="1024"/>
      <c r="C263" s="65"/>
      <c r="D263" s="178"/>
      <c r="E263" s="185"/>
      <c r="F263" s="212"/>
      <c r="G263" s="171"/>
      <c r="H263" s="172"/>
      <c r="I263" s="888"/>
      <c r="J263" s="200"/>
      <c r="K263" s="196"/>
      <c r="L263" s="197"/>
      <c r="M263" s="197"/>
      <c r="N263" s="197"/>
      <c r="O263" s="198"/>
      <c r="P263" s="199"/>
      <c r="Q263" s="198"/>
      <c r="R263" s="198"/>
      <c r="S263" s="200"/>
      <c r="T263" s="1216"/>
      <c r="U263" s="1217"/>
      <c r="V263" s="453"/>
      <c r="X263" s="345">
        <f t="shared" si="6"/>
        <v>0</v>
      </c>
      <c r="Y263" s="345">
        <f t="shared" si="7"/>
        <v>0</v>
      </c>
      <c r="Z263" s="92"/>
    </row>
    <row r="264" spans="1:26" ht="15" customHeight="1" x14ac:dyDescent="0.25">
      <c r="A264" s="86"/>
      <c r="B264" s="1024"/>
      <c r="C264" s="65"/>
      <c r="D264" s="178"/>
      <c r="E264" s="185"/>
      <c r="F264" s="212"/>
      <c r="G264" s="171"/>
      <c r="H264" s="172"/>
      <c r="I264" s="888"/>
      <c r="J264" s="200"/>
      <c r="K264" s="196"/>
      <c r="L264" s="197"/>
      <c r="M264" s="197"/>
      <c r="N264" s="197"/>
      <c r="O264" s="198"/>
      <c r="P264" s="199"/>
      <c r="Q264" s="198"/>
      <c r="R264" s="198"/>
      <c r="S264" s="200"/>
      <c r="T264" s="1216"/>
      <c r="U264" s="1217"/>
      <c r="V264" s="453"/>
      <c r="X264" s="345">
        <f t="shared" si="6"/>
        <v>0</v>
      </c>
      <c r="Y264" s="345">
        <f t="shared" si="7"/>
        <v>0</v>
      </c>
      <c r="Z264" s="92"/>
    </row>
    <row r="265" spans="1:26" ht="15" customHeight="1" x14ac:dyDescent="0.25">
      <c r="A265" s="86"/>
      <c r="B265" s="1024"/>
      <c r="C265" s="65"/>
      <c r="D265" s="178"/>
      <c r="E265" s="185"/>
      <c r="F265" s="212"/>
      <c r="G265" s="171"/>
      <c r="H265" s="172"/>
      <c r="I265" s="888"/>
      <c r="J265" s="200"/>
      <c r="K265" s="196"/>
      <c r="L265" s="197"/>
      <c r="M265" s="197"/>
      <c r="N265" s="197"/>
      <c r="O265" s="198"/>
      <c r="P265" s="199"/>
      <c r="Q265" s="198"/>
      <c r="R265" s="198"/>
      <c r="S265" s="200"/>
      <c r="T265" s="1216"/>
      <c r="U265" s="1217"/>
      <c r="V265" s="453"/>
      <c r="X265" s="345">
        <f t="shared" si="6"/>
        <v>0</v>
      </c>
      <c r="Y265" s="345">
        <f t="shared" si="7"/>
        <v>0</v>
      </c>
      <c r="Z265" s="92"/>
    </row>
    <row r="266" spans="1:26" ht="15" customHeight="1" x14ac:dyDescent="0.25">
      <c r="A266" s="86"/>
      <c r="B266" s="1024"/>
      <c r="C266" s="65"/>
      <c r="D266" s="178"/>
      <c r="E266" s="185"/>
      <c r="F266" s="212"/>
      <c r="G266" s="171"/>
      <c r="H266" s="172"/>
      <c r="I266" s="888"/>
      <c r="J266" s="200"/>
      <c r="K266" s="196"/>
      <c r="L266" s="197"/>
      <c r="M266" s="197"/>
      <c r="N266" s="197"/>
      <c r="O266" s="198"/>
      <c r="P266" s="199"/>
      <c r="Q266" s="198"/>
      <c r="R266" s="198"/>
      <c r="S266" s="200"/>
      <c r="T266" s="1216"/>
      <c r="U266" s="1217"/>
      <c r="V266" s="453"/>
      <c r="X266" s="345">
        <f t="shared" si="6"/>
        <v>0</v>
      </c>
      <c r="Y266" s="345">
        <f t="shared" si="7"/>
        <v>0</v>
      </c>
      <c r="Z266" s="92"/>
    </row>
    <row r="267" spans="1:26" ht="15" customHeight="1" x14ac:dyDescent="0.25">
      <c r="A267" s="86"/>
      <c r="B267" s="1024"/>
      <c r="C267" s="65"/>
      <c r="D267" s="178"/>
      <c r="E267" s="185"/>
      <c r="F267" s="212"/>
      <c r="G267" s="171"/>
      <c r="H267" s="172"/>
      <c r="I267" s="888"/>
      <c r="J267" s="200"/>
      <c r="K267" s="196"/>
      <c r="L267" s="197"/>
      <c r="M267" s="197"/>
      <c r="N267" s="197"/>
      <c r="O267" s="198"/>
      <c r="P267" s="199"/>
      <c r="Q267" s="198"/>
      <c r="R267" s="198"/>
      <c r="S267" s="200"/>
      <c r="T267" s="1216"/>
      <c r="U267" s="1217"/>
      <c r="V267" s="453"/>
      <c r="X267" s="345">
        <f t="shared" si="6"/>
        <v>0</v>
      </c>
      <c r="Y267" s="345">
        <f t="shared" si="7"/>
        <v>0</v>
      </c>
      <c r="Z267" s="92"/>
    </row>
    <row r="268" spans="1:26" ht="15" customHeight="1" x14ac:dyDescent="0.25">
      <c r="A268" s="86"/>
      <c r="B268" s="1024"/>
      <c r="C268" s="65"/>
      <c r="D268" s="178"/>
      <c r="E268" s="185"/>
      <c r="F268" s="212"/>
      <c r="G268" s="171"/>
      <c r="H268" s="172"/>
      <c r="I268" s="888"/>
      <c r="J268" s="200"/>
      <c r="K268" s="196"/>
      <c r="L268" s="197"/>
      <c r="M268" s="197"/>
      <c r="N268" s="197"/>
      <c r="O268" s="198"/>
      <c r="P268" s="199"/>
      <c r="Q268" s="198"/>
      <c r="R268" s="198"/>
      <c r="S268" s="200"/>
      <c r="T268" s="1216"/>
      <c r="U268" s="1217"/>
      <c r="V268" s="453"/>
      <c r="X268" s="345">
        <f t="shared" si="6"/>
        <v>0</v>
      </c>
      <c r="Y268" s="345">
        <f t="shared" si="7"/>
        <v>0</v>
      </c>
      <c r="Z268" s="92"/>
    </row>
    <row r="269" spans="1:26" ht="15" customHeight="1" x14ac:dyDescent="0.25">
      <c r="A269" s="86"/>
      <c r="B269" s="1024"/>
      <c r="C269" s="65"/>
      <c r="D269" s="178"/>
      <c r="E269" s="185"/>
      <c r="F269" s="212"/>
      <c r="G269" s="171"/>
      <c r="H269" s="172"/>
      <c r="I269" s="888"/>
      <c r="J269" s="200"/>
      <c r="K269" s="196"/>
      <c r="L269" s="197"/>
      <c r="M269" s="197"/>
      <c r="N269" s="197"/>
      <c r="O269" s="198"/>
      <c r="P269" s="199"/>
      <c r="Q269" s="198"/>
      <c r="R269" s="198"/>
      <c r="S269" s="200"/>
      <c r="T269" s="1216"/>
      <c r="U269" s="1217"/>
      <c r="V269" s="453"/>
      <c r="X269" s="345">
        <f t="shared" si="6"/>
        <v>0</v>
      </c>
      <c r="Y269" s="345">
        <f t="shared" si="7"/>
        <v>0</v>
      </c>
      <c r="Z269" s="92"/>
    </row>
    <row r="270" spans="1:26" ht="15" customHeight="1" x14ac:dyDescent="0.25">
      <c r="A270" s="86"/>
      <c r="B270" s="1024"/>
      <c r="C270" s="65"/>
      <c r="D270" s="178"/>
      <c r="E270" s="185"/>
      <c r="F270" s="212"/>
      <c r="G270" s="171"/>
      <c r="H270" s="172"/>
      <c r="I270" s="888"/>
      <c r="J270" s="200"/>
      <c r="K270" s="196"/>
      <c r="L270" s="197"/>
      <c r="M270" s="197"/>
      <c r="N270" s="197"/>
      <c r="O270" s="198"/>
      <c r="P270" s="199"/>
      <c r="Q270" s="198"/>
      <c r="R270" s="198"/>
      <c r="S270" s="200"/>
      <c r="T270" s="1216"/>
      <c r="U270" s="1217"/>
      <c r="V270" s="453"/>
      <c r="X270" s="345">
        <f t="shared" si="6"/>
        <v>0</v>
      </c>
      <c r="Y270" s="345">
        <f t="shared" si="7"/>
        <v>0</v>
      </c>
      <c r="Z270" s="92"/>
    </row>
    <row r="271" spans="1:26" ht="15" customHeight="1" x14ac:dyDescent="0.25">
      <c r="A271" s="86"/>
      <c r="B271" s="1024"/>
      <c r="C271" s="65"/>
      <c r="D271" s="178"/>
      <c r="E271" s="185"/>
      <c r="F271" s="212"/>
      <c r="G271" s="171"/>
      <c r="H271" s="172"/>
      <c r="I271" s="888"/>
      <c r="J271" s="200"/>
      <c r="K271" s="196"/>
      <c r="L271" s="197"/>
      <c r="M271" s="197"/>
      <c r="N271" s="197"/>
      <c r="O271" s="198"/>
      <c r="P271" s="199"/>
      <c r="Q271" s="198"/>
      <c r="R271" s="198"/>
      <c r="S271" s="200"/>
      <c r="T271" s="1216"/>
      <c r="U271" s="1217"/>
      <c r="V271" s="453"/>
      <c r="X271" s="345">
        <f t="shared" si="6"/>
        <v>0</v>
      </c>
      <c r="Y271" s="345">
        <f t="shared" si="7"/>
        <v>0</v>
      </c>
      <c r="Z271" s="92"/>
    </row>
    <row r="272" spans="1:26" ht="15" customHeight="1" x14ac:dyDescent="0.25">
      <c r="A272" s="86"/>
      <c r="B272" s="1024"/>
      <c r="C272" s="65"/>
      <c r="D272" s="178"/>
      <c r="E272" s="185"/>
      <c r="F272" s="212"/>
      <c r="G272" s="171"/>
      <c r="H272" s="172"/>
      <c r="I272" s="888"/>
      <c r="J272" s="200"/>
      <c r="K272" s="196"/>
      <c r="L272" s="197"/>
      <c r="M272" s="197"/>
      <c r="N272" s="197"/>
      <c r="O272" s="198"/>
      <c r="P272" s="199"/>
      <c r="Q272" s="198"/>
      <c r="R272" s="198"/>
      <c r="S272" s="200"/>
      <c r="T272" s="1216"/>
      <c r="U272" s="1217"/>
      <c r="V272" s="453"/>
      <c r="X272" s="345">
        <f t="shared" si="6"/>
        <v>0</v>
      </c>
      <c r="Y272" s="345">
        <f t="shared" si="7"/>
        <v>0</v>
      </c>
      <c r="Z272" s="92"/>
    </row>
    <row r="273" spans="1:26" ht="15" customHeight="1" x14ac:dyDescent="0.25">
      <c r="A273" s="86"/>
      <c r="B273" s="1024"/>
      <c r="C273" s="65"/>
      <c r="D273" s="178"/>
      <c r="E273" s="185"/>
      <c r="F273" s="212"/>
      <c r="G273" s="171"/>
      <c r="H273" s="172"/>
      <c r="I273" s="888"/>
      <c r="J273" s="200"/>
      <c r="K273" s="196"/>
      <c r="L273" s="197"/>
      <c r="M273" s="197"/>
      <c r="N273" s="197"/>
      <c r="O273" s="198"/>
      <c r="P273" s="199"/>
      <c r="Q273" s="198"/>
      <c r="R273" s="198"/>
      <c r="S273" s="200"/>
      <c r="T273" s="1216"/>
      <c r="U273" s="1217"/>
      <c r="V273" s="453"/>
      <c r="X273" s="345">
        <f t="shared" si="6"/>
        <v>0</v>
      </c>
      <c r="Y273" s="345">
        <f t="shared" si="7"/>
        <v>0</v>
      </c>
      <c r="Z273" s="92"/>
    </row>
    <row r="274" spans="1:26" ht="15" customHeight="1" x14ac:dyDescent="0.25">
      <c r="A274" s="86"/>
      <c r="B274" s="1024"/>
      <c r="C274" s="65"/>
      <c r="D274" s="178"/>
      <c r="E274" s="185"/>
      <c r="F274" s="212"/>
      <c r="G274" s="171"/>
      <c r="H274" s="172"/>
      <c r="I274" s="888"/>
      <c r="J274" s="200"/>
      <c r="K274" s="196"/>
      <c r="L274" s="197"/>
      <c r="M274" s="197"/>
      <c r="N274" s="197"/>
      <c r="O274" s="198"/>
      <c r="P274" s="199"/>
      <c r="Q274" s="198"/>
      <c r="R274" s="198"/>
      <c r="S274" s="200"/>
      <c r="T274" s="1216"/>
      <c r="U274" s="1217"/>
      <c r="V274" s="453"/>
      <c r="X274" s="345">
        <f t="shared" si="6"/>
        <v>0</v>
      </c>
      <c r="Y274" s="345">
        <f t="shared" si="7"/>
        <v>0</v>
      </c>
      <c r="Z274" s="92"/>
    </row>
    <row r="275" spans="1:26" ht="15" customHeight="1" x14ac:dyDescent="0.25">
      <c r="A275" s="86"/>
      <c r="B275" s="1024"/>
      <c r="C275" s="65"/>
      <c r="D275" s="178"/>
      <c r="E275" s="185"/>
      <c r="F275" s="212"/>
      <c r="G275" s="171"/>
      <c r="H275" s="172"/>
      <c r="I275" s="888"/>
      <c r="J275" s="200"/>
      <c r="K275" s="196"/>
      <c r="L275" s="197"/>
      <c r="M275" s="197"/>
      <c r="N275" s="197"/>
      <c r="O275" s="198"/>
      <c r="P275" s="199"/>
      <c r="Q275" s="198"/>
      <c r="R275" s="198"/>
      <c r="S275" s="200"/>
      <c r="T275" s="1216"/>
      <c r="U275" s="1217"/>
      <c r="V275" s="453"/>
      <c r="X275" s="345">
        <f t="shared" si="6"/>
        <v>0</v>
      </c>
      <c r="Y275" s="345">
        <f t="shared" si="7"/>
        <v>0</v>
      </c>
      <c r="Z275" s="92"/>
    </row>
    <row r="276" spans="1:26" ht="15" customHeight="1" x14ac:dyDescent="0.25">
      <c r="A276" s="86"/>
      <c r="B276" s="1024"/>
      <c r="C276" s="65"/>
      <c r="D276" s="178"/>
      <c r="E276" s="185"/>
      <c r="F276" s="212"/>
      <c r="G276" s="171"/>
      <c r="H276" s="172"/>
      <c r="I276" s="888"/>
      <c r="J276" s="200"/>
      <c r="K276" s="196"/>
      <c r="L276" s="197"/>
      <c r="M276" s="197"/>
      <c r="N276" s="197"/>
      <c r="O276" s="198"/>
      <c r="P276" s="199"/>
      <c r="Q276" s="198"/>
      <c r="R276" s="198"/>
      <c r="S276" s="200"/>
      <c r="T276" s="1216"/>
      <c r="U276" s="1217"/>
      <c r="V276" s="453"/>
      <c r="X276" s="345">
        <f t="shared" si="6"/>
        <v>0</v>
      </c>
      <c r="Y276" s="345">
        <f t="shared" si="7"/>
        <v>0</v>
      </c>
      <c r="Z276" s="92"/>
    </row>
    <row r="277" spans="1:26" ht="15" customHeight="1" x14ac:dyDescent="0.25">
      <c r="A277" s="86"/>
      <c r="B277" s="1024"/>
      <c r="C277" s="65"/>
      <c r="D277" s="178"/>
      <c r="E277" s="185"/>
      <c r="F277" s="212"/>
      <c r="G277" s="171"/>
      <c r="H277" s="172"/>
      <c r="I277" s="888"/>
      <c r="J277" s="200"/>
      <c r="K277" s="196"/>
      <c r="L277" s="197"/>
      <c r="M277" s="197"/>
      <c r="N277" s="197"/>
      <c r="O277" s="198"/>
      <c r="P277" s="199"/>
      <c r="Q277" s="198"/>
      <c r="R277" s="198"/>
      <c r="S277" s="200"/>
      <c r="T277" s="1216"/>
      <c r="U277" s="1217"/>
      <c r="V277" s="453"/>
      <c r="X277" s="345">
        <f t="shared" si="6"/>
        <v>0</v>
      </c>
      <c r="Y277" s="345">
        <f t="shared" si="7"/>
        <v>0</v>
      </c>
      <c r="Z277" s="92"/>
    </row>
    <row r="278" spans="1:26" ht="15" customHeight="1" x14ac:dyDescent="0.25">
      <c r="A278" s="86"/>
      <c r="B278" s="1024"/>
      <c r="C278" s="65"/>
      <c r="D278" s="178"/>
      <c r="E278" s="185"/>
      <c r="F278" s="212"/>
      <c r="G278" s="171"/>
      <c r="H278" s="172"/>
      <c r="I278" s="888"/>
      <c r="J278" s="200"/>
      <c r="K278" s="196"/>
      <c r="L278" s="197"/>
      <c r="M278" s="197"/>
      <c r="N278" s="197"/>
      <c r="O278" s="198"/>
      <c r="P278" s="199"/>
      <c r="Q278" s="198"/>
      <c r="R278" s="198"/>
      <c r="S278" s="200"/>
      <c r="T278" s="1216"/>
      <c r="U278" s="1217"/>
      <c r="V278" s="453"/>
      <c r="X278" s="345">
        <f t="shared" si="6"/>
        <v>0</v>
      </c>
      <c r="Y278" s="345">
        <f t="shared" si="7"/>
        <v>0</v>
      </c>
      <c r="Z278" s="92"/>
    </row>
    <row r="279" spans="1:26" ht="15" customHeight="1" x14ac:dyDescent="0.25">
      <c r="A279" s="86"/>
      <c r="B279" s="1024"/>
      <c r="C279" s="65"/>
      <c r="D279" s="178"/>
      <c r="E279" s="185"/>
      <c r="F279" s="212"/>
      <c r="G279" s="171"/>
      <c r="H279" s="172"/>
      <c r="I279" s="888"/>
      <c r="J279" s="200"/>
      <c r="K279" s="196"/>
      <c r="L279" s="197"/>
      <c r="M279" s="197"/>
      <c r="N279" s="197"/>
      <c r="O279" s="198"/>
      <c r="P279" s="199"/>
      <c r="Q279" s="198"/>
      <c r="R279" s="198"/>
      <c r="S279" s="200"/>
      <c r="T279" s="1216"/>
      <c r="U279" s="1217"/>
      <c r="V279" s="453"/>
      <c r="X279" s="345">
        <f t="shared" si="6"/>
        <v>0</v>
      </c>
      <c r="Y279" s="345">
        <f t="shared" si="7"/>
        <v>0</v>
      </c>
      <c r="Z279" s="92"/>
    </row>
    <row r="280" spans="1:26" ht="15" customHeight="1" x14ac:dyDescent="0.25">
      <c r="A280" s="86"/>
      <c r="B280" s="1024"/>
      <c r="C280" s="65"/>
      <c r="D280" s="178"/>
      <c r="E280" s="185"/>
      <c r="F280" s="212"/>
      <c r="G280" s="171"/>
      <c r="H280" s="172"/>
      <c r="I280" s="888"/>
      <c r="J280" s="200"/>
      <c r="K280" s="196"/>
      <c r="L280" s="197"/>
      <c r="M280" s="197"/>
      <c r="N280" s="197"/>
      <c r="O280" s="198"/>
      <c r="P280" s="199"/>
      <c r="Q280" s="198"/>
      <c r="R280" s="198"/>
      <c r="S280" s="200"/>
      <c r="T280" s="1216"/>
      <c r="U280" s="1217"/>
      <c r="V280" s="453"/>
      <c r="X280" s="345">
        <f t="shared" si="6"/>
        <v>0</v>
      </c>
      <c r="Y280" s="345">
        <f t="shared" si="7"/>
        <v>0</v>
      </c>
      <c r="Z280" s="92"/>
    </row>
    <row r="281" spans="1:26" ht="15" customHeight="1" x14ac:dyDescent="0.25">
      <c r="A281" s="86"/>
      <c r="B281" s="1024"/>
      <c r="C281" s="65"/>
      <c r="D281" s="178"/>
      <c r="E281" s="185"/>
      <c r="F281" s="212"/>
      <c r="G281" s="171"/>
      <c r="H281" s="172"/>
      <c r="I281" s="888"/>
      <c r="J281" s="200"/>
      <c r="K281" s="196"/>
      <c r="L281" s="197"/>
      <c r="M281" s="197"/>
      <c r="N281" s="197"/>
      <c r="O281" s="198"/>
      <c r="P281" s="199"/>
      <c r="Q281" s="198"/>
      <c r="R281" s="198"/>
      <c r="S281" s="200"/>
      <c r="T281" s="1216"/>
      <c r="U281" s="1217"/>
      <c r="V281" s="453"/>
      <c r="X281" s="345">
        <f t="shared" si="6"/>
        <v>0</v>
      </c>
      <c r="Y281" s="345">
        <f t="shared" si="7"/>
        <v>0</v>
      </c>
      <c r="Z281" s="92"/>
    </row>
    <row r="282" spans="1:26" ht="15" customHeight="1" x14ac:dyDescent="0.25">
      <c r="A282" s="86"/>
      <c r="B282" s="1024"/>
      <c r="C282" s="65"/>
      <c r="D282" s="178"/>
      <c r="E282" s="185"/>
      <c r="F282" s="212"/>
      <c r="G282" s="171"/>
      <c r="H282" s="172"/>
      <c r="I282" s="888"/>
      <c r="J282" s="200"/>
      <c r="K282" s="196"/>
      <c r="L282" s="197"/>
      <c r="M282" s="197"/>
      <c r="N282" s="197"/>
      <c r="O282" s="198"/>
      <c r="P282" s="199"/>
      <c r="Q282" s="198"/>
      <c r="R282" s="198"/>
      <c r="S282" s="200"/>
      <c r="T282" s="1216"/>
      <c r="U282" s="1217"/>
      <c r="V282" s="453"/>
      <c r="X282" s="345">
        <f t="shared" si="6"/>
        <v>0</v>
      </c>
      <c r="Y282" s="345">
        <f t="shared" si="7"/>
        <v>0</v>
      </c>
      <c r="Z282" s="92"/>
    </row>
    <row r="283" spans="1:26" ht="15" customHeight="1" x14ac:dyDescent="0.25">
      <c r="A283" s="86"/>
      <c r="B283" s="1024"/>
      <c r="C283" s="65"/>
      <c r="D283" s="178"/>
      <c r="E283" s="185"/>
      <c r="F283" s="212"/>
      <c r="G283" s="171"/>
      <c r="H283" s="172"/>
      <c r="I283" s="888"/>
      <c r="J283" s="200"/>
      <c r="K283" s="196"/>
      <c r="L283" s="197"/>
      <c r="M283" s="197"/>
      <c r="N283" s="197"/>
      <c r="O283" s="198"/>
      <c r="P283" s="199"/>
      <c r="Q283" s="198"/>
      <c r="R283" s="198"/>
      <c r="S283" s="200"/>
      <c r="T283" s="1216"/>
      <c r="U283" s="1217"/>
      <c r="V283" s="453"/>
      <c r="X283" s="345">
        <f t="shared" si="6"/>
        <v>0</v>
      </c>
      <c r="Y283" s="345">
        <f t="shared" si="7"/>
        <v>0</v>
      </c>
      <c r="Z283" s="92"/>
    </row>
    <row r="284" spans="1:26" ht="15" customHeight="1" x14ac:dyDescent="0.25">
      <c r="A284" s="86"/>
      <c r="B284" s="1024"/>
      <c r="C284" s="65"/>
      <c r="D284" s="178"/>
      <c r="E284" s="185"/>
      <c r="F284" s="212"/>
      <c r="G284" s="171"/>
      <c r="H284" s="172"/>
      <c r="I284" s="888"/>
      <c r="J284" s="200"/>
      <c r="K284" s="196"/>
      <c r="L284" s="197"/>
      <c r="M284" s="197"/>
      <c r="N284" s="197"/>
      <c r="O284" s="198"/>
      <c r="P284" s="199"/>
      <c r="Q284" s="198"/>
      <c r="R284" s="198"/>
      <c r="S284" s="200"/>
      <c r="T284" s="1216"/>
      <c r="U284" s="1217"/>
      <c r="V284" s="453"/>
      <c r="X284" s="345">
        <f t="shared" ref="X284:X300" si="8">E284*G284</f>
        <v>0</v>
      </c>
      <c r="Y284" s="345">
        <f t="shared" ref="Y284:Y300" si="9">F284*H284</f>
        <v>0</v>
      </c>
      <c r="Z284" s="92"/>
    </row>
    <row r="285" spans="1:26" ht="15" customHeight="1" x14ac:dyDescent="0.25">
      <c r="A285" s="86"/>
      <c r="B285" s="1024"/>
      <c r="C285" s="65"/>
      <c r="D285" s="178"/>
      <c r="E285" s="185"/>
      <c r="F285" s="212"/>
      <c r="G285" s="171"/>
      <c r="H285" s="172"/>
      <c r="I285" s="888"/>
      <c r="J285" s="200"/>
      <c r="K285" s="196"/>
      <c r="L285" s="197"/>
      <c r="M285" s="197"/>
      <c r="N285" s="197"/>
      <c r="O285" s="198"/>
      <c r="P285" s="199"/>
      <c r="Q285" s="198"/>
      <c r="R285" s="198"/>
      <c r="S285" s="200"/>
      <c r="T285" s="1216"/>
      <c r="U285" s="1217"/>
      <c r="V285" s="453"/>
      <c r="X285" s="345">
        <f t="shared" si="8"/>
        <v>0</v>
      </c>
      <c r="Y285" s="345">
        <f t="shared" si="9"/>
        <v>0</v>
      </c>
      <c r="Z285" s="92"/>
    </row>
    <row r="286" spans="1:26" ht="15" customHeight="1" x14ac:dyDescent="0.25">
      <c r="A286" s="86"/>
      <c r="B286" s="1024"/>
      <c r="C286" s="65"/>
      <c r="D286" s="178"/>
      <c r="E286" s="185"/>
      <c r="F286" s="212"/>
      <c r="G286" s="171"/>
      <c r="H286" s="172"/>
      <c r="I286" s="888"/>
      <c r="J286" s="200"/>
      <c r="K286" s="196"/>
      <c r="L286" s="197"/>
      <c r="M286" s="197"/>
      <c r="N286" s="197"/>
      <c r="O286" s="198"/>
      <c r="P286" s="199"/>
      <c r="Q286" s="198"/>
      <c r="R286" s="198"/>
      <c r="S286" s="200"/>
      <c r="T286" s="1216"/>
      <c r="U286" s="1217"/>
      <c r="V286" s="453"/>
      <c r="X286" s="345">
        <f t="shared" si="8"/>
        <v>0</v>
      </c>
      <c r="Y286" s="345">
        <f t="shared" si="9"/>
        <v>0</v>
      </c>
      <c r="Z286" s="92"/>
    </row>
    <row r="287" spans="1:26" ht="15" customHeight="1" x14ac:dyDescent="0.25">
      <c r="A287" s="86"/>
      <c r="B287" s="1024"/>
      <c r="C287" s="65"/>
      <c r="D287" s="178"/>
      <c r="E287" s="185"/>
      <c r="F287" s="212"/>
      <c r="G287" s="171"/>
      <c r="H287" s="172"/>
      <c r="I287" s="888"/>
      <c r="J287" s="200"/>
      <c r="K287" s="196"/>
      <c r="L287" s="197"/>
      <c r="M287" s="197"/>
      <c r="N287" s="197"/>
      <c r="O287" s="198"/>
      <c r="P287" s="199"/>
      <c r="Q287" s="198"/>
      <c r="R287" s="198"/>
      <c r="S287" s="200"/>
      <c r="T287" s="1216"/>
      <c r="U287" s="1217"/>
      <c r="V287" s="453"/>
      <c r="X287" s="345">
        <f t="shared" si="8"/>
        <v>0</v>
      </c>
      <c r="Y287" s="345">
        <f t="shared" si="9"/>
        <v>0</v>
      </c>
      <c r="Z287" s="92"/>
    </row>
    <row r="288" spans="1:26" ht="15" customHeight="1" x14ac:dyDescent="0.25">
      <c r="A288" s="86"/>
      <c r="B288" s="1024"/>
      <c r="C288" s="65"/>
      <c r="D288" s="178"/>
      <c r="E288" s="185"/>
      <c r="F288" s="212"/>
      <c r="G288" s="171"/>
      <c r="H288" s="172"/>
      <c r="I288" s="888"/>
      <c r="J288" s="200"/>
      <c r="K288" s="196"/>
      <c r="L288" s="197"/>
      <c r="M288" s="197"/>
      <c r="N288" s="197"/>
      <c r="O288" s="198"/>
      <c r="P288" s="199"/>
      <c r="Q288" s="198"/>
      <c r="R288" s="198"/>
      <c r="S288" s="200"/>
      <c r="T288" s="1216"/>
      <c r="U288" s="1217"/>
      <c r="V288" s="453"/>
      <c r="X288" s="345">
        <f t="shared" si="8"/>
        <v>0</v>
      </c>
      <c r="Y288" s="345">
        <f t="shared" si="9"/>
        <v>0</v>
      </c>
      <c r="Z288" s="92"/>
    </row>
    <row r="289" spans="1:26" ht="15" customHeight="1" x14ac:dyDescent="0.25">
      <c r="A289" s="86"/>
      <c r="B289" s="1024"/>
      <c r="C289" s="65"/>
      <c r="D289" s="178"/>
      <c r="E289" s="185"/>
      <c r="F289" s="212"/>
      <c r="G289" s="171"/>
      <c r="H289" s="172"/>
      <c r="I289" s="888"/>
      <c r="J289" s="200"/>
      <c r="K289" s="196"/>
      <c r="L289" s="197"/>
      <c r="M289" s="197"/>
      <c r="N289" s="197"/>
      <c r="O289" s="198"/>
      <c r="P289" s="199"/>
      <c r="Q289" s="198"/>
      <c r="R289" s="198"/>
      <c r="S289" s="200"/>
      <c r="T289" s="1216"/>
      <c r="U289" s="1217"/>
      <c r="V289" s="453"/>
      <c r="X289" s="345">
        <f t="shared" si="8"/>
        <v>0</v>
      </c>
      <c r="Y289" s="345">
        <f t="shared" si="9"/>
        <v>0</v>
      </c>
      <c r="Z289" s="92"/>
    </row>
    <row r="290" spans="1:26" ht="15" customHeight="1" x14ac:dyDescent="0.25">
      <c r="A290" s="86"/>
      <c r="B290" s="1024"/>
      <c r="C290" s="65"/>
      <c r="D290" s="178"/>
      <c r="E290" s="185"/>
      <c r="F290" s="212"/>
      <c r="G290" s="171"/>
      <c r="H290" s="172"/>
      <c r="I290" s="888"/>
      <c r="J290" s="200"/>
      <c r="K290" s="196"/>
      <c r="L290" s="197"/>
      <c r="M290" s="197"/>
      <c r="N290" s="197"/>
      <c r="O290" s="198"/>
      <c r="P290" s="199"/>
      <c r="Q290" s="198"/>
      <c r="R290" s="198"/>
      <c r="S290" s="200"/>
      <c r="T290" s="1216"/>
      <c r="U290" s="1217"/>
      <c r="V290" s="453"/>
      <c r="X290" s="345">
        <f t="shared" si="8"/>
        <v>0</v>
      </c>
      <c r="Y290" s="345">
        <f t="shared" si="9"/>
        <v>0</v>
      </c>
      <c r="Z290" s="92"/>
    </row>
    <row r="291" spans="1:26" ht="15" customHeight="1" x14ac:dyDescent="0.25">
      <c r="A291" s="86"/>
      <c r="B291" s="1024"/>
      <c r="C291" s="65"/>
      <c r="D291" s="178"/>
      <c r="E291" s="185"/>
      <c r="F291" s="212"/>
      <c r="G291" s="171"/>
      <c r="H291" s="172"/>
      <c r="I291" s="888"/>
      <c r="J291" s="200"/>
      <c r="K291" s="196"/>
      <c r="L291" s="197"/>
      <c r="M291" s="197"/>
      <c r="N291" s="197"/>
      <c r="O291" s="198"/>
      <c r="P291" s="199"/>
      <c r="Q291" s="198"/>
      <c r="R291" s="198"/>
      <c r="S291" s="200"/>
      <c r="T291" s="1216"/>
      <c r="U291" s="1217"/>
      <c r="V291" s="453"/>
      <c r="X291" s="345">
        <f t="shared" si="8"/>
        <v>0</v>
      </c>
      <c r="Y291" s="345">
        <f t="shared" si="9"/>
        <v>0</v>
      </c>
      <c r="Z291" s="92"/>
    </row>
    <row r="292" spans="1:26" ht="15" customHeight="1" x14ac:dyDescent="0.25">
      <c r="A292" s="86"/>
      <c r="B292" s="1024"/>
      <c r="C292" s="65"/>
      <c r="D292" s="178"/>
      <c r="E292" s="185"/>
      <c r="F292" s="212"/>
      <c r="G292" s="171"/>
      <c r="H292" s="172"/>
      <c r="I292" s="888"/>
      <c r="J292" s="200"/>
      <c r="K292" s="196"/>
      <c r="L292" s="197"/>
      <c r="M292" s="197"/>
      <c r="N292" s="197"/>
      <c r="O292" s="198"/>
      <c r="P292" s="199"/>
      <c r="Q292" s="198"/>
      <c r="R292" s="198"/>
      <c r="S292" s="200"/>
      <c r="T292" s="1216"/>
      <c r="U292" s="1217"/>
      <c r="V292" s="453"/>
      <c r="X292" s="345">
        <f t="shared" si="8"/>
        <v>0</v>
      </c>
      <c r="Y292" s="345">
        <f t="shared" si="9"/>
        <v>0</v>
      </c>
      <c r="Z292" s="92"/>
    </row>
    <row r="293" spans="1:26" ht="15" customHeight="1" x14ac:dyDescent="0.25">
      <c r="A293" s="86"/>
      <c r="B293" s="1024"/>
      <c r="C293" s="65"/>
      <c r="D293" s="178"/>
      <c r="E293" s="185"/>
      <c r="F293" s="212"/>
      <c r="G293" s="171"/>
      <c r="H293" s="172"/>
      <c r="I293" s="888"/>
      <c r="J293" s="200"/>
      <c r="K293" s="196"/>
      <c r="L293" s="197"/>
      <c r="M293" s="197"/>
      <c r="N293" s="197"/>
      <c r="O293" s="198"/>
      <c r="P293" s="199"/>
      <c r="Q293" s="198"/>
      <c r="R293" s="198"/>
      <c r="S293" s="200"/>
      <c r="T293" s="1216"/>
      <c r="U293" s="1217"/>
      <c r="V293" s="453"/>
      <c r="X293" s="345">
        <f t="shared" si="8"/>
        <v>0</v>
      </c>
      <c r="Y293" s="345">
        <f t="shared" si="9"/>
        <v>0</v>
      </c>
      <c r="Z293" s="92"/>
    </row>
    <row r="294" spans="1:26" ht="15" customHeight="1" x14ac:dyDescent="0.25">
      <c r="A294" s="86"/>
      <c r="B294" s="1024"/>
      <c r="C294" s="65"/>
      <c r="D294" s="178"/>
      <c r="E294" s="185"/>
      <c r="F294" s="212"/>
      <c r="G294" s="171"/>
      <c r="H294" s="172"/>
      <c r="I294" s="888"/>
      <c r="J294" s="200"/>
      <c r="K294" s="196"/>
      <c r="L294" s="197"/>
      <c r="M294" s="197"/>
      <c r="N294" s="197"/>
      <c r="O294" s="198"/>
      <c r="P294" s="199"/>
      <c r="Q294" s="198"/>
      <c r="R294" s="198"/>
      <c r="S294" s="200"/>
      <c r="T294" s="1216"/>
      <c r="U294" s="1217"/>
      <c r="V294" s="453"/>
      <c r="X294" s="345">
        <f t="shared" si="8"/>
        <v>0</v>
      </c>
      <c r="Y294" s="345">
        <f t="shared" si="9"/>
        <v>0</v>
      </c>
      <c r="Z294" s="92"/>
    </row>
    <row r="295" spans="1:26" ht="15" customHeight="1" x14ac:dyDescent="0.25">
      <c r="A295" s="86"/>
      <c r="B295" s="1024"/>
      <c r="C295" s="65"/>
      <c r="D295" s="178"/>
      <c r="E295" s="185"/>
      <c r="F295" s="212"/>
      <c r="G295" s="171"/>
      <c r="H295" s="172"/>
      <c r="I295" s="888"/>
      <c r="J295" s="200"/>
      <c r="K295" s="196"/>
      <c r="L295" s="197"/>
      <c r="M295" s="197"/>
      <c r="N295" s="197"/>
      <c r="O295" s="198"/>
      <c r="P295" s="199"/>
      <c r="Q295" s="198"/>
      <c r="R295" s="198"/>
      <c r="S295" s="200"/>
      <c r="T295" s="1216"/>
      <c r="U295" s="1217"/>
      <c r="V295" s="453"/>
      <c r="X295" s="345">
        <f t="shared" si="8"/>
        <v>0</v>
      </c>
      <c r="Y295" s="345">
        <f t="shared" si="9"/>
        <v>0</v>
      </c>
      <c r="Z295" s="92"/>
    </row>
    <row r="296" spans="1:26" ht="15" customHeight="1" x14ac:dyDescent="0.25">
      <c r="A296" s="86"/>
      <c r="B296" s="1024"/>
      <c r="C296" s="65"/>
      <c r="D296" s="178"/>
      <c r="E296" s="185"/>
      <c r="F296" s="212"/>
      <c r="G296" s="171"/>
      <c r="H296" s="172"/>
      <c r="I296" s="888"/>
      <c r="J296" s="200"/>
      <c r="K296" s="196"/>
      <c r="L296" s="197"/>
      <c r="M296" s="197"/>
      <c r="N296" s="197"/>
      <c r="O296" s="198"/>
      <c r="P296" s="199"/>
      <c r="Q296" s="198"/>
      <c r="R296" s="198"/>
      <c r="S296" s="200"/>
      <c r="T296" s="1216"/>
      <c r="U296" s="1217"/>
      <c r="V296" s="453"/>
      <c r="X296" s="345">
        <f t="shared" si="8"/>
        <v>0</v>
      </c>
      <c r="Y296" s="345">
        <f t="shared" si="9"/>
        <v>0</v>
      </c>
      <c r="Z296" s="92"/>
    </row>
    <row r="297" spans="1:26" ht="15" customHeight="1" x14ac:dyDescent="0.25">
      <c r="A297" s="86"/>
      <c r="B297" s="1024"/>
      <c r="C297" s="65"/>
      <c r="D297" s="178"/>
      <c r="E297" s="185"/>
      <c r="F297" s="212"/>
      <c r="G297" s="171"/>
      <c r="H297" s="172"/>
      <c r="I297" s="888"/>
      <c r="J297" s="200"/>
      <c r="K297" s="196"/>
      <c r="L297" s="197"/>
      <c r="M297" s="197"/>
      <c r="N297" s="197"/>
      <c r="O297" s="198"/>
      <c r="P297" s="199"/>
      <c r="Q297" s="198"/>
      <c r="R297" s="198"/>
      <c r="S297" s="200"/>
      <c r="T297" s="1216"/>
      <c r="U297" s="1217"/>
      <c r="V297" s="453"/>
      <c r="X297" s="345">
        <f t="shared" si="8"/>
        <v>0</v>
      </c>
      <c r="Y297" s="345">
        <f t="shared" si="9"/>
        <v>0</v>
      </c>
      <c r="Z297" s="92"/>
    </row>
    <row r="298" spans="1:26" ht="15" customHeight="1" x14ac:dyDescent="0.25">
      <c r="A298" s="86"/>
      <c r="B298" s="1024"/>
      <c r="C298" s="65"/>
      <c r="D298" s="178"/>
      <c r="E298" s="185"/>
      <c r="F298" s="212"/>
      <c r="G298" s="171"/>
      <c r="H298" s="172"/>
      <c r="I298" s="888"/>
      <c r="J298" s="200"/>
      <c r="K298" s="196"/>
      <c r="L298" s="197"/>
      <c r="M298" s="197"/>
      <c r="N298" s="197"/>
      <c r="O298" s="198"/>
      <c r="P298" s="199"/>
      <c r="Q298" s="198"/>
      <c r="R298" s="198"/>
      <c r="S298" s="200"/>
      <c r="T298" s="1216"/>
      <c r="U298" s="1217"/>
      <c r="V298" s="453"/>
      <c r="X298" s="345">
        <f t="shared" si="8"/>
        <v>0</v>
      </c>
      <c r="Y298" s="345">
        <f t="shared" si="9"/>
        <v>0</v>
      </c>
      <c r="Z298" s="92"/>
    </row>
    <row r="299" spans="1:26" ht="15" customHeight="1" x14ac:dyDescent="0.25">
      <c r="A299" s="86"/>
      <c r="B299" s="1024"/>
      <c r="C299" s="65"/>
      <c r="D299" s="178"/>
      <c r="E299" s="185"/>
      <c r="F299" s="212"/>
      <c r="G299" s="171"/>
      <c r="H299" s="172"/>
      <c r="I299" s="888"/>
      <c r="J299" s="200"/>
      <c r="K299" s="196"/>
      <c r="L299" s="197"/>
      <c r="M299" s="197"/>
      <c r="N299" s="197"/>
      <c r="O299" s="198"/>
      <c r="P299" s="199"/>
      <c r="Q299" s="198"/>
      <c r="R299" s="198"/>
      <c r="S299" s="200"/>
      <c r="T299" s="1216"/>
      <c r="U299" s="1217"/>
      <c r="V299" s="453"/>
      <c r="X299" s="345">
        <f t="shared" si="8"/>
        <v>0</v>
      </c>
      <c r="Y299" s="345">
        <f t="shared" si="9"/>
        <v>0</v>
      </c>
      <c r="Z299" s="92"/>
    </row>
    <row r="300" spans="1:26" ht="15" customHeight="1" x14ac:dyDescent="0.25">
      <c r="A300" s="86"/>
      <c r="B300" s="1024"/>
      <c r="C300" s="65"/>
      <c r="D300" s="178"/>
      <c r="E300" s="185"/>
      <c r="F300" s="186"/>
      <c r="G300" s="972"/>
      <c r="H300" s="58"/>
      <c r="I300" s="199"/>
      <c r="J300" s="200"/>
      <c r="K300" s="196"/>
      <c r="L300" s="197"/>
      <c r="M300" s="197"/>
      <c r="N300" s="197"/>
      <c r="O300" s="198"/>
      <c r="P300" s="199"/>
      <c r="Q300" s="197"/>
      <c r="R300" s="197"/>
      <c r="S300" s="200"/>
      <c r="T300" s="1216"/>
      <c r="U300" s="1217"/>
      <c r="V300" s="453"/>
      <c r="X300" s="345">
        <f t="shared" si="8"/>
        <v>0</v>
      </c>
      <c r="Y300" s="345">
        <f t="shared" si="9"/>
        <v>0</v>
      </c>
      <c r="Z300" s="92"/>
    </row>
    <row r="301" spans="1:26" x14ac:dyDescent="0.25">
      <c r="A301" s="86"/>
      <c r="B301" s="1024"/>
      <c r="C301" s="65"/>
      <c r="D301" s="178"/>
      <c r="E301" s="185"/>
      <c r="F301" s="186"/>
      <c r="G301" s="972"/>
      <c r="H301" s="58"/>
      <c r="I301" s="199"/>
      <c r="J301" s="200"/>
      <c r="K301" s="196"/>
      <c r="L301" s="197"/>
      <c r="M301" s="197"/>
      <c r="N301" s="197"/>
      <c r="O301" s="198"/>
      <c r="P301" s="199"/>
      <c r="Q301" s="197"/>
      <c r="R301" s="197"/>
      <c r="S301" s="200"/>
      <c r="T301" s="1216"/>
      <c r="U301" s="1217"/>
      <c r="V301" s="453"/>
      <c r="X301" s="345">
        <f t="shared" si="6"/>
        <v>0</v>
      </c>
      <c r="Y301" s="345">
        <f t="shared" si="7"/>
        <v>0</v>
      </c>
    </row>
    <row r="302" spans="1:26" x14ac:dyDescent="0.25">
      <c r="A302" s="86"/>
      <c r="B302" s="1024"/>
      <c r="C302" s="65"/>
      <c r="D302" s="178"/>
      <c r="E302" s="185"/>
      <c r="F302" s="186"/>
      <c r="G302" s="972"/>
      <c r="H302" s="58"/>
      <c r="I302" s="199"/>
      <c r="J302" s="200"/>
      <c r="K302" s="196"/>
      <c r="L302" s="197"/>
      <c r="M302" s="197"/>
      <c r="N302" s="197"/>
      <c r="O302" s="198"/>
      <c r="P302" s="199"/>
      <c r="Q302" s="197"/>
      <c r="R302" s="197"/>
      <c r="S302" s="200"/>
      <c r="T302" s="1216"/>
      <c r="U302" s="1217"/>
      <c r="V302" s="453"/>
      <c r="X302" s="345">
        <f t="shared" si="6"/>
        <v>0</v>
      </c>
      <c r="Y302" s="345">
        <f t="shared" si="7"/>
        <v>0</v>
      </c>
    </row>
    <row r="303" spans="1:26" x14ac:dyDescent="0.25">
      <c r="A303" s="86"/>
      <c r="B303" s="1024"/>
      <c r="C303" s="65"/>
      <c r="D303" s="178"/>
      <c r="E303" s="185"/>
      <c r="F303" s="212"/>
      <c r="G303" s="171"/>
      <c r="H303" s="172"/>
      <c r="I303" s="888"/>
      <c r="J303" s="200"/>
      <c r="K303" s="196"/>
      <c r="L303" s="197"/>
      <c r="M303" s="197"/>
      <c r="N303" s="197"/>
      <c r="O303" s="198"/>
      <c r="P303" s="199"/>
      <c r="Q303" s="198"/>
      <c r="R303" s="198"/>
      <c r="S303" s="200"/>
      <c r="T303" s="1216"/>
      <c r="U303" s="1217"/>
      <c r="V303" s="453"/>
      <c r="X303" s="345">
        <f t="shared" si="6"/>
        <v>0</v>
      </c>
      <c r="Y303" s="345">
        <f t="shared" si="7"/>
        <v>0</v>
      </c>
    </row>
    <row r="304" spans="1:26" x14ac:dyDescent="0.25">
      <c r="A304" s="86"/>
      <c r="B304" s="1024"/>
      <c r="C304" s="65"/>
      <c r="D304" s="178"/>
      <c r="E304" s="185"/>
      <c r="F304" s="212"/>
      <c r="G304" s="171"/>
      <c r="H304" s="172"/>
      <c r="I304" s="888"/>
      <c r="J304" s="200"/>
      <c r="K304" s="196"/>
      <c r="L304" s="197"/>
      <c r="M304" s="197"/>
      <c r="N304" s="197"/>
      <c r="O304" s="198"/>
      <c r="P304" s="199"/>
      <c r="Q304" s="198"/>
      <c r="R304" s="198"/>
      <c r="S304" s="200"/>
      <c r="T304" s="1216"/>
      <c r="U304" s="1217"/>
      <c r="V304" s="453"/>
      <c r="X304" s="345">
        <f t="shared" si="6"/>
        <v>0</v>
      </c>
      <c r="Y304" s="345">
        <f t="shared" si="7"/>
        <v>0</v>
      </c>
    </row>
    <row r="305" spans="1:26" x14ac:dyDescent="0.25">
      <c r="A305" s="86"/>
      <c r="B305" s="1024"/>
      <c r="C305" s="65"/>
      <c r="D305" s="178"/>
      <c r="E305" s="185"/>
      <c r="F305" s="212"/>
      <c r="G305" s="171"/>
      <c r="H305" s="172"/>
      <c r="I305" s="888"/>
      <c r="J305" s="200"/>
      <c r="K305" s="196"/>
      <c r="L305" s="197"/>
      <c r="M305" s="197"/>
      <c r="N305" s="197"/>
      <c r="O305" s="198"/>
      <c r="P305" s="199"/>
      <c r="Q305" s="198"/>
      <c r="R305" s="198"/>
      <c r="S305" s="200"/>
      <c r="T305" s="1216"/>
      <c r="U305" s="1217"/>
      <c r="V305" s="453"/>
      <c r="X305" s="345">
        <f t="shared" si="6"/>
        <v>0</v>
      </c>
      <c r="Y305" s="345">
        <f t="shared" si="7"/>
        <v>0</v>
      </c>
    </row>
    <row r="306" spans="1:26" x14ac:dyDescent="0.25">
      <c r="A306" s="86"/>
      <c r="B306" s="1024"/>
      <c r="C306" s="65"/>
      <c r="D306" s="178"/>
      <c r="E306" s="185"/>
      <c r="F306" s="212"/>
      <c r="G306" s="171"/>
      <c r="H306" s="172"/>
      <c r="I306" s="888"/>
      <c r="J306" s="200"/>
      <c r="K306" s="196"/>
      <c r="L306" s="197"/>
      <c r="M306" s="197"/>
      <c r="N306" s="197"/>
      <c r="O306" s="198"/>
      <c r="P306" s="199"/>
      <c r="Q306" s="198"/>
      <c r="R306" s="198"/>
      <c r="S306" s="200"/>
      <c r="T306" s="1216"/>
      <c r="U306" s="1217"/>
      <c r="V306" s="453"/>
      <c r="X306" s="345">
        <f t="shared" si="6"/>
        <v>0</v>
      </c>
      <c r="Y306" s="345">
        <f t="shared" si="7"/>
        <v>0</v>
      </c>
    </row>
    <row r="307" spans="1:26" x14ac:dyDescent="0.25">
      <c r="A307" s="86"/>
      <c r="B307" s="1024"/>
      <c r="C307" s="65"/>
      <c r="D307" s="178"/>
      <c r="E307" s="185"/>
      <c r="F307" s="212"/>
      <c r="G307" s="171"/>
      <c r="H307" s="172"/>
      <c r="I307" s="888"/>
      <c r="J307" s="200"/>
      <c r="K307" s="196"/>
      <c r="L307" s="197"/>
      <c r="M307" s="197"/>
      <c r="N307" s="197"/>
      <c r="O307" s="198"/>
      <c r="P307" s="199"/>
      <c r="Q307" s="198"/>
      <c r="R307" s="198"/>
      <c r="S307" s="200"/>
      <c r="T307" s="1216"/>
      <c r="U307" s="1217"/>
      <c r="V307" s="453"/>
      <c r="X307" s="345">
        <f t="shared" si="6"/>
        <v>0</v>
      </c>
      <c r="Y307" s="345">
        <f t="shared" si="7"/>
        <v>0</v>
      </c>
    </row>
    <row r="308" spans="1:26" x14ac:dyDescent="0.25">
      <c r="A308" s="86"/>
      <c r="B308" s="1024"/>
      <c r="C308" s="65"/>
      <c r="D308" s="178"/>
      <c r="E308" s="185"/>
      <c r="F308" s="212"/>
      <c r="G308" s="171"/>
      <c r="H308" s="172"/>
      <c r="I308" s="888"/>
      <c r="J308" s="200"/>
      <c r="K308" s="196"/>
      <c r="L308" s="197"/>
      <c r="M308" s="197"/>
      <c r="N308" s="197"/>
      <c r="O308" s="198"/>
      <c r="P308" s="199"/>
      <c r="Q308" s="198"/>
      <c r="R308" s="198"/>
      <c r="S308" s="200"/>
      <c r="T308" s="1216"/>
      <c r="U308" s="1217"/>
      <c r="V308" s="453"/>
      <c r="X308" s="345">
        <f t="shared" si="6"/>
        <v>0</v>
      </c>
      <c r="Y308" s="345">
        <f t="shared" si="7"/>
        <v>0</v>
      </c>
    </row>
    <row r="309" spans="1:26" x14ac:dyDescent="0.25">
      <c r="A309" s="86"/>
      <c r="B309" s="1024"/>
      <c r="C309" s="65"/>
      <c r="D309" s="178"/>
      <c r="E309" s="185"/>
      <c r="F309" s="212"/>
      <c r="G309" s="171"/>
      <c r="H309" s="172"/>
      <c r="I309" s="888"/>
      <c r="J309" s="200"/>
      <c r="K309" s="196"/>
      <c r="L309" s="197"/>
      <c r="M309" s="197"/>
      <c r="N309" s="197"/>
      <c r="O309" s="198"/>
      <c r="P309" s="199"/>
      <c r="Q309" s="198"/>
      <c r="R309" s="198"/>
      <c r="S309" s="200"/>
      <c r="T309" s="1216"/>
      <c r="U309" s="1217"/>
      <c r="V309" s="453"/>
      <c r="X309" s="345">
        <f t="shared" si="6"/>
        <v>0</v>
      </c>
      <c r="Y309" s="345">
        <f t="shared" si="7"/>
        <v>0</v>
      </c>
    </row>
    <row r="310" spans="1:26" x14ac:dyDescent="0.25">
      <c r="A310" s="86"/>
      <c r="B310" s="1024"/>
      <c r="C310" s="65"/>
      <c r="D310" s="178"/>
      <c r="E310" s="185"/>
      <c r="F310" s="212"/>
      <c r="G310" s="171"/>
      <c r="H310" s="172"/>
      <c r="I310" s="888"/>
      <c r="J310" s="200"/>
      <c r="K310" s="196"/>
      <c r="L310" s="197"/>
      <c r="M310" s="197"/>
      <c r="N310" s="197"/>
      <c r="O310" s="198"/>
      <c r="P310" s="199"/>
      <c r="Q310" s="198"/>
      <c r="R310" s="198"/>
      <c r="S310" s="200"/>
      <c r="T310" s="1216"/>
      <c r="U310" s="1217"/>
      <c r="V310" s="453"/>
      <c r="X310" s="345">
        <f t="shared" si="6"/>
        <v>0</v>
      </c>
      <c r="Y310" s="345">
        <f t="shared" si="7"/>
        <v>0</v>
      </c>
    </row>
    <row r="311" spans="1:26" x14ac:dyDescent="0.25">
      <c r="A311" s="86"/>
      <c r="B311" s="1024"/>
      <c r="C311" s="65"/>
      <c r="D311" s="178"/>
      <c r="E311" s="185"/>
      <c r="F311" s="212"/>
      <c r="G311" s="171"/>
      <c r="H311" s="172"/>
      <c r="I311" s="888"/>
      <c r="J311" s="200"/>
      <c r="K311" s="196"/>
      <c r="L311" s="197"/>
      <c r="M311" s="197"/>
      <c r="N311" s="197"/>
      <c r="O311" s="198"/>
      <c r="P311" s="199"/>
      <c r="Q311" s="198"/>
      <c r="R311" s="198"/>
      <c r="S311" s="200"/>
      <c r="T311" s="1216"/>
      <c r="U311" s="1217"/>
      <c r="V311" s="453"/>
      <c r="X311" s="345">
        <f t="shared" ref="X311:X336" si="10">E311*G311</f>
        <v>0</v>
      </c>
      <c r="Y311" s="345">
        <f t="shared" ref="Y311:Y336" si="11">F311*H311</f>
        <v>0</v>
      </c>
    </row>
    <row r="312" spans="1:26" x14ac:dyDescent="0.25">
      <c r="A312" s="86"/>
      <c r="B312" s="1024"/>
      <c r="C312" s="65"/>
      <c r="D312" s="178"/>
      <c r="E312" s="185"/>
      <c r="F312" s="212"/>
      <c r="G312" s="171"/>
      <c r="H312" s="172"/>
      <c r="I312" s="888"/>
      <c r="J312" s="200"/>
      <c r="K312" s="196"/>
      <c r="L312" s="197"/>
      <c r="M312" s="197"/>
      <c r="N312" s="197"/>
      <c r="O312" s="198"/>
      <c r="P312" s="199"/>
      <c r="Q312" s="198"/>
      <c r="R312" s="198"/>
      <c r="S312" s="200"/>
      <c r="T312" s="1216"/>
      <c r="U312" s="1217"/>
      <c r="V312" s="453"/>
      <c r="X312" s="345">
        <f t="shared" si="10"/>
        <v>0</v>
      </c>
      <c r="Y312" s="345">
        <f t="shared" si="11"/>
        <v>0</v>
      </c>
    </row>
    <row r="313" spans="1:26" x14ac:dyDescent="0.25">
      <c r="A313" s="86"/>
      <c r="B313" s="1024"/>
      <c r="C313" s="65"/>
      <c r="D313" s="178"/>
      <c r="E313" s="185"/>
      <c r="F313" s="212"/>
      <c r="G313" s="171"/>
      <c r="H313" s="172"/>
      <c r="I313" s="888"/>
      <c r="J313" s="200"/>
      <c r="K313" s="196"/>
      <c r="L313" s="197"/>
      <c r="M313" s="197"/>
      <c r="N313" s="197"/>
      <c r="O313" s="198"/>
      <c r="P313" s="199"/>
      <c r="Q313" s="198"/>
      <c r="R313" s="198"/>
      <c r="S313" s="200"/>
      <c r="T313" s="1216"/>
      <c r="U313" s="1217"/>
      <c r="V313" s="453"/>
      <c r="X313" s="345">
        <f t="shared" si="10"/>
        <v>0</v>
      </c>
      <c r="Y313" s="345">
        <f t="shared" si="11"/>
        <v>0</v>
      </c>
    </row>
    <row r="314" spans="1:26" x14ac:dyDescent="0.25">
      <c r="A314" s="86"/>
      <c r="B314" s="1024"/>
      <c r="C314" s="65"/>
      <c r="D314" s="178"/>
      <c r="E314" s="185"/>
      <c r="F314" s="212"/>
      <c r="G314" s="171"/>
      <c r="H314" s="172"/>
      <c r="I314" s="888"/>
      <c r="J314" s="200"/>
      <c r="K314" s="196"/>
      <c r="L314" s="197"/>
      <c r="M314" s="197"/>
      <c r="N314" s="197"/>
      <c r="O314" s="198"/>
      <c r="P314" s="199"/>
      <c r="Q314" s="198"/>
      <c r="R314" s="198"/>
      <c r="S314" s="200"/>
      <c r="T314" s="1216"/>
      <c r="U314" s="1217"/>
      <c r="V314" s="453"/>
      <c r="X314" s="345">
        <f t="shared" si="10"/>
        <v>0</v>
      </c>
      <c r="Y314" s="345">
        <f t="shared" si="11"/>
        <v>0</v>
      </c>
    </row>
    <row r="315" spans="1:26" x14ac:dyDescent="0.25">
      <c r="A315" s="86"/>
      <c r="B315" s="1024"/>
      <c r="C315" s="65"/>
      <c r="D315" s="178"/>
      <c r="E315" s="185"/>
      <c r="F315" s="212"/>
      <c r="G315" s="171"/>
      <c r="H315" s="172"/>
      <c r="I315" s="888"/>
      <c r="J315" s="200"/>
      <c r="K315" s="196"/>
      <c r="L315" s="197"/>
      <c r="M315" s="197"/>
      <c r="N315" s="197"/>
      <c r="O315" s="198"/>
      <c r="P315" s="199"/>
      <c r="Q315" s="198"/>
      <c r="R315" s="198"/>
      <c r="S315" s="200"/>
      <c r="T315" s="1216"/>
      <c r="U315" s="1217"/>
      <c r="V315" s="453"/>
      <c r="X315" s="345">
        <f t="shared" si="10"/>
        <v>0</v>
      </c>
      <c r="Y315" s="345">
        <f t="shared" si="11"/>
        <v>0</v>
      </c>
    </row>
    <row r="316" spans="1:26" x14ac:dyDescent="0.25">
      <c r="A316" s="86"/>
      <c r="B316" s="1024"/>
      <c r="C316" s="65"/>
      <c r="D316" s="178"/>
      <c r="E316" s="185"/>
      <c r="F316" s="212"/>
      <c r="G316" s="171"/>
      <c r="H316" s="172"/>
      <c r="I316" s="888"/>
      <c r="J316" s="200"/>
      <c r="K316" s="196"/>
      <c r="L316" s="197"/>
      <c r="M316" s="197"/>
      <c r="N316" s="197"/>
      <c r="O316" s="198"/>
      <c r="P316" s="199"/>
      <c r="Q316" s="198"/>
      <c r="R316" s="198"/>
      <c r="S316" s="200"/>
      <c r="T316" s="1216"/>
      <c r="U316" s="1217"/>
      <c r="V316" s="453"/>
      <c r="X316" s="345">
        <f t="shared" si="10"/>
        <v>0</v>
      </c>
      <c r="Y316" s="345">
        <f t="shared" si="11"/>
        <v>0</v>
      </c>
    </row>
    <row r="317" spans="1:26" x14ac:dyDescent="0.25">
      <c r="A317" s="86"/>
      <c r="B317" s="1024"/>
      <c r="C317" s="65"/>
      <c r="D317" s="178"/>
      <c r="E317" s="185"/>
      <c r="F317" s="212"/>
      <c r="G317" s="171"/>
      <c r="H317" s="172"/>
      <c r="I317" s="888"/>
      <c r="J317" s="200"/>
      <c r="K317" s="196"/>
      <c r="L317" s="197"/>
      <c r="M317" s="197"/>
      <c r="N317" s="197"/>
      <c r="O317" s="198"/>
      <c r="P317" s="199"/>
      <c r="Q317" s="198"/>
      <c r="R317" s="198"/>
      <c r="S317" s="200"/>
      <c r="T317" s="1216"/>
      <c r="U317" s="1217"/>
      <c r="V317" s="453"/>
      <c r="X317" s="345">
        <f t="shared" si="10"/>
        <v>0</v>
      </c>
      <c r="Y317" s="345">
        <f t="shared" si="11"/>
        <v>0</v>
      </c>
    </row>
    <row r="318" spans="1:26" ht="15" customHeight="1" x14ac:dyDescent="0.25">
      <c r="A318" s="86"/>
      <c r="B318" s="1024"/>
      <c r="C318" s="65"/>
      <c r="D318" s="178"/>
      <c r="E318" s="185"/>
      <c r="F318" s="212"/>
      <c r="G318" s="171"/>
      <c r="H318" s="172"/>
      <c r="I318" s="888"/>
      <c r="J318" s="200"/>
      <c r="K318" s="196"/>
      <c r="L318" s="197"/>
      <c r="M318" s="197"/>
      <c r="N318" s="197"/>
      <c r="O318" s="198"/>
      <c r="P318" s="199"/>
      <c r="Q318" s="198"/>
      <c r="R318" s="198"/>
      <c r="S318" s="200"/>
      <c r="T318" s="1216"/>
      <c r="U318" s="1217"/>
      <c r="V318" s="453"/>
      <c r="X318" s="345">
        <f t="shared" si="10"/>
        <v>0</v>
      </c>
      <c r="Y318" s="345">
        <f t="shared" si="11"/>
        <v>0</v>
      </c>
      <c r="Z318" s="92"/>
    </row>
    <row r="319" spans="1:26" ht="15" customHeight="1" x14ac:dyDescent="0.25">
      <c r="A319" s="86"/>
      <c r="B319" s="1024"/>
      <c r="C319" s="65"/>
      <c r="D319" s="178"/>
      <c r="E319" s="185"/>
      <c r="F319" s="212"/>
      <c r="G319" s="171"/>
      <c r="H319" s="172"/>
      <c r="I319" s="888"/>
      <c r="J319" s="200"/>
      <c r="K319" s="196"/>
      <c r="L319" s="197"/>
      <c r="M319" s="197"/>
      <c r="N319" s="197"/>
      <c r="O319" s="198"/>
      <c r="P319" s="199"/>
      <c r="Q319" s="198"/>
      <c r="R319" s="198"/>
      <c r="S319" s="200"/>
      <c r="T319" s="1216"/>
      <c r="U319" s="1217"/>
      <c r="V319" s="453"/>
      <c r="X319" s="345">
        <f t="shared" si="10"/>
        <v>0</v>
      </c>
      <c r="Y319" s="345">
        <f t="shared" si="11"/>
        <v>0</v>
      </c>
      <c r="Z319" s="92"/>
    </row>
    <row r="320" spans="1:26" ht="15" customHeight="1" x14ac:dyDescent="0.25">
      <c r="A320" s="86"/>
      <c r="B320" s="1024"/>
      <c r="C320" s="65"/>
      <c r="D320" s="178"/>
      <c r="E320" s="185"/>
      <c r="F320" s="212"/>
      <c r="G320" s="171"/>
      <c r="H320" s="172"/>
      <c r="I320" s="888"/>
      <c r="J320" s="200"/>
      <c r="K320" s="196"/>
      <c r="L320" s="197"/>
      <c r="M320" s="197"/>
      <c r="N320" s="197"/>
      <c r="O320" s="198"/>
      <c r="P320" s="199"/>
      <c r="Q320" s="198"/>
      <c r="R320" s="198"/>
      <c r="S320" s="200"/>
      <c r="T320" s="1216"/>
      <c r="U320" s="1217"/>
      <c r="V320" s="453"/>
      <c r="X320" s="345">
        <f t="shared" si="10"/>
        <v>0</v>
      </c>
      <c r="Y320" s="345">
        <f t="shared" si="11"/>
        <v>0</v>
      </c>
      <c r="Z320" s="92"/>
    </row>
    <row r="321" spans="1:26" ht="15" customHeight="1" x14ac:dyDescent="0.25">
      <c r="A321" s="86"/>
      <c r="B321" s="1024"/>
      <c r="C321" s="65"/>
      <c r="D321" s="178"/>
      <c r="E321" s="185"/>
      <c r="F321" s="212"/>
      <c r="G321" s="171"/>
      <c r="H321" s="172"/>
      <c r="I321" s="888"/>
      <c r="J321" s="200"/>
      <c r="K321" s="196"/>
      <c r="L321" s="197"/>
      <c r="M321" s="197"/>
      <c r="N321" s="197"/>
      <c r="O321" s="198"/>
      <c r="P321" s="199"/>
      <c r="Q321" s="198"/>
      <c r="R321" s="198"/>
      <c r="S321" s="200"/>
      <c r="T321" s="1216"/>
      <c r="U321" s="1217"/>
      <c r="V321" s="453"/>
      <c r="X321" s="345">
        <f t="shared" si="10"/>
        <v>0</v>
      </c>
      <c r="Y321" s="345">
        <f t="shared" si="11"/>
        <v>0</v>
      </c>
      <c r="Z321" s="92"/>
    </row>
    <row r="322" spans="1:26" ht="15" customHeight="1" x14ac:dyDescent="0.25">
      <c r="A322" s="86"/>
      <c r="B322" s="1024"/>
      <c r="C322" s="65"/>
      <c r="D322" s="178"/>
      <c r="E322" s="185"/>
      <c r="F322" s="212"/>
      <c r="G322" s="171"/>
      <c r="H322" s="172"/>
      <c r="I322" s="888"/>
      <c r="J322" s="200"/>
      <c r="K322" s="196"/>
      <c r="L322" s="197"/>
      <c r="M322" s="197"/>
      <c r="N322" s="197"/>
      <c r="O322" s="198"/>
      <c r="P322" s="199"/>
      <c r="Q322" s="198"/>
      <c r="R322" s="198"/>
      <c r="S322" s="200"/>
      <c r="T322" s="1216"/>
      <c r="U322" s="1217"/>
      <c r="V322" s="453"/>
      <c r="X322" s="345">
        <f t="shared" si="10"/>
        <v>0</v>
      </c>
      <c r="Y322" s="345">
        <f t="shared" si="11"/>
        <v>0</v>
      </c>
      <c r="Z322" s="92"/>
    </row>
    <row r="323" spans="1:26" ht="15" customHeight="1" x14ac:dyDescent="0.25">
      <c r="A323" s="86"/>
      <c r="B323" s="1024"/>
      <c r="C323" s="65"/>
      <c r="D323" s="178"/>
      <c r="E323" s="185"/>
      <c r="F323" s="212"/>
      <c r="G323" s="171"/>
      <c r="H323" s="172"/>
      <c r="I323" s="888"/>
      <c r="J323" s="200"/>
      <c r="K323" s="196"/>
      <c r="L323" s="197"/>
      <c r="M323" s="197"/>
      <c r="N323" s="197"/>
      <c r="O323" s="198"/>
      <c r="P323" s="199"/>
      <c r="Q323" s="198"/>
      <c r="R323" s="198"/>
      <c r="S323" s="200"/>
      <c r="T323" s="1216"/>
      <c r="U323" s="1217"/>
      <c r="V323" s="453"/>
      <c r="X323" s="345">
        <f t="shared" si="10"/>
        <v>0</v>
      </c>
      <c r="Y323" s="345">
        <f t="shared" si="11"/>
        <v>0</v>
      </c>
      <c r="Z323" s="92"/>
    </row>
    <row r="324" spans="1:26" ht="15" customHeight="1" x14ac:dyDescent="0.25">
      <c r="A324" s="86"/>
      <c r="B324" s="1024"/>
      <c r="C324" s="65"/>
      <c r="D324" s="178"/>
      <c r="E324" s="185"/>
      <c r="F324" s="212"/>
      <c r="G324" s="171"/>
      <c r="H324" s="172"/>
      <c r="I324" s="888"/>
      <c r="J324" s="200"/>
      <c r="K324" s="196"/>
      <c r="L324" s="197"/>
      <c r="M324" s="197"/>
      <c r="N324" s="197"/>
      <c r="O324" s="198"/>
      <c r="P324" s="199"/>
      <c r="Q324" s="198"/>
      <c r="R324" s="198"/>
      <c r="S324" s="200"/>
      <c r="T324" s="1216"/>
      <c r="U324" s="1217"/>
      <c r="V324" s="453"/>
      <c r="X324" s="345">
        <f t="shared" si="10"/>
        <v>0</v>
      </c>
      <c r="Y324" s="345">
        <f t="shared" si="11"/>
        <v>0</v>
      </c>
      <c r="Z324" s="92"/>
    </row>
    <row r="325" spans="1:26" ht="15" customHeight="1" x14ac:dyDescent="0.25">
      <c r="A325" s="86"/>
      <c r="B325" s="1024"/>
      <c r="C325" s="65"/>
      <c r="D325" s="178"/>
      <c r="E325" s="185"/>
      <c r="F325" s="212"/>
      <c r="G325" s="171"/>
      <c r="H325" s="172"/>
      <c r="I325" s="888"/>
      <c r="J325" s="200"/>
      <c r="K325" s="196"/>
      <c r="L325" s="197"/>
      <c r="M325" s="197"/>
      <c r="N325" s="197"/>
      <c r="O325" s="198"/>
      <c r="P325" s="199"/>
      <c r="Q325" s="198"/>
      <c r="R325" s="198"/>
      <c r="S325" s="200"/>
      <c r="T325" s="1216"/>
      <c r="U325" s="1217"/>
      <c r="V325" s="453"/>
      <c r="X325" s="345">
        <f t="shared" si="10"/>
        <v>0</v>
      </c>
      <c r="Y325" s="345">
        <f t="shared" si="11"/>
        <v>0</v>
      </c>
      <c r="Z325" s="92"/>
    </row>
    <row r="326" spans="1:26" ht="15" customHeight="1" x14ac:dyDescent="0.25">
      <c r="A326" s="86"/>
      <c r="B326" s="1024"/>
      <c r="C326" s="65"/>
      <c r="D326" s="178"/>
      <c r="E326" s="185"/>
      <c r="F326" s="186"/>
      <c r="G326" s="972"/>
      <c r="H326" s="58"/>
      <c r="I326" s="199"/>
      <c r="J326" s="200"/>
      <c r="K326" s="196"/>
      <c r="L326" s="197"/>
      <c r="M326" s="197"/>
      <c r="N326" s="197"/>
      <c r="O326" s="198"/>
      <c r="P326" s="199"/>
      <c r="Q326" s="197"/>
      <c r="R326" s="197"/>
      <c r="S326" s="200"/>
      <c r="T326" s="1216"/>
      <c r="U326" s="1217"/>
      <c r="V326" s="453"/>
      <c r="X326" s="345">
        <f t="shared" si="10"/>
        <v>0</v>
      </c>
      <c r="Y326" s="345">
        <f t="shared" si="11"/>
        <v>0</v>
      </c>
      <c r="Z326" s="92"/>
    </row>
    <row r="327" spans="1:26" x14ac:dyDescent="0.25">
      <c r="A327" s="86"/>
      <c r="B327" s="1024"/>
      <c r="C327" s="65"/>
      <c r="D327" s="178"/>
      <c r="E327" s="185"/>
      <c r="F327" s="186"/>
      <c r="G327" s="972"/>
      <c r="H327" s="58"/>
      <c r="I327" s="199"/>
      <c r="J327" s="200"/>
      <c r="K327" s="196"/>
      <c r="L327" s="197"/>
      <c r="M327" s="197"/>
      <c r="N327" s="197"/>
      <c r="O327" s="198"/>
      <c r="P327" s="199"/>
      <c r="Q327" s="197"/>
      <c r="R327" s="197"/>
      <c r="S327" s="200"/>
      <c r="T327" s="1216"/>
      <c r="U327" s="1217"/>
      <c r="V327" s="453"/>
      <c r="X327" s="345">
        <f t="shared" si="10"/>
        <v>0</v>
      </c>
      <c r="Y327" s="345">
        <f t="shared" si="11"/>
        <v>0</v>
      </c>
    </row>
    <row r="328" spans="1:26" x14ac:dyDescent="0.25">
      <c r="A328" s="86"/>
      <c r="B328" s="1024"/>
      <c r="C328" s="65"/>
      <c r="D328" s="178"/>
      <c r="E328" s="185"/>
      <c r="F328" s="186"/>
      <c r="G328" s="972"/>
      <c r="H328" s="58"/>
      <c r="I328" s="199"/>
      <c r="J328" s="200"/>
      <c r="K328" s="196"/>
      <c r="L328" s="197"/>
      <c r="M328" s="197"/>
      <c r="N328" s="197"/>
      <c r="O328" s="198"/>
      <c r="P328" s="199"/>
      <c r="Q328" s="197"/>
      <c r="R328" s="197"/>
      <c r="S328" s="200"/>
      <c r="T328" s="1216"/>
      <c r="U328" s="1217"/>
      <c r="V328" s="453"/>
      <c r="X328" s="345">
        <f t="shared" si="10"/>
        <v>0</v>
      </c>
      <c r="Y328" s="345">
        <f t="shared" si="11"/>
        <v>0</v>
      </c>
    </row>
    <row r="329" spans="1:26" x14ac:dyDescent="0.25">
      <c r="A329" s="86"/>
      <c r="B329" s="1024"/>
      <c r="C329" s="65"/>
      <c r="D329" s="178"/>
      <c r="E329" s="185"/>
      <c r="F329" s="212"/>
      <c r="G329" s="171"/>
      <c r="H329" s="172"/>
      <c r="I329" s="888"/>
      <c r="J329" s="200"/>
      <c r="K329" s="196"/>
      <c r="L329" s="197"/>
      <c r="M329" s="197"/>
      <c r="N329" s="197"/>
      <c r="O329" s="198"/>
      <c r="P329" s="199"/>
      <c r="Q329" s="198"/>
      <c r="R329" s="198"/>
      <c r="S329" s="200"/>
      <c r="T329" s="1216"/>
      <c r="U329" s="1217"/>
      <c r="V329" s="453"/>
      <c r="X329" s="345">
        <f t="shared" si="10"/>
        <v>0</v>
      </c>
      <c r="Y329" s="345">
        <f t="shared" si="11"/>
        <v>0</v>
      </c>
    </row>
    <row r="330" spans="1:26" x14ac:dyDescent="0.25">
      <c r="A330" s="86"/>
      <c r="B330" s="1024"/>
      <c r="C330" s="65"/>
      <c r="D330" s="178"/>
      <c r="E330" s="185"/>
      <c r="F330" s="212"/>
      <c r="G330" s="171"/>
      <c r="H330" s="172"/>
      <c r="I330" s="888"/>
      <c r="J330" s="200"/>
      <c r="K330" s="196"/>
      <c r="L330" s="197"/>
      <c r="M330" s="197"/>
      <c r="N330" s="197"/>
      <c r="O330" s="198"/>
      <c r="P330" s="199"/>
      <c r="Q330" s="198"/>
      <c r="R330" s="198"/>
      <c r="S330" s="200"/>
      <c r="T330" s="1216"/>
      <c r="U330" s="1217"/>
      <c r="V330" s="453"/>
      <c r="X330" s="345">
        <f t="shared" si="10"/>
        <v>0</v>
      </c>
      <c r="Y330" s="345">
        <f t="shared" si="11"/>
        <v>0</v>
      </c>
    </row>
    <row r="331" spans="1:26" x14ac:dyDescent="0.25">
      <c r="A331" s="86"/>
      <c r="B331" s="1024"/>
      <c r="C331" s="65"/>
      <c r="D331" s="178"/>
      <c r="E331" s="185"/>
      <c r="F331" s="212"/>
      <c r="G331" s="171"/>
      <c r="H331" s="172"/>
      <c r="I331" s="888"/>
      <c r="J331" s="200"/>
      <c r="K331" s="196"/>
      <c r="L331" s="197"/>
      <c r="M331" s="197"/>
      <c r="N331" s="197"/>
      <c r="O331" s="198"/>
      <c r="P331" s="199"/>
      <c r="Q331" s="198"/>
      <c r="R331" s="198"/>
      <c r="S331" s="200"/>
      <c r="T331" s="1216"/>
      <c r="U331" s="1217"/>
      <c r="V331" s="453"/>
      <c r="X331" s="345">
        <f t="shared" si="10"/>
        <v>0</v>
      </c>
      <c r="Y331" s="345">
        <f t="shared" si="11"/>
        <v>0</v>
      </c>
    </row>
    <row r="332" spans="1:26" x14ac:dyDescent="0.25">
      <c r="A332" s="86"/>
      <c r="B332" s="1024"/>
      <c r="C332" s="65"/>
      <c r="D332" s="178"/>
      <c r="E332" s="185"/>
      <c r="F332" s="212"/>
      <c r="G332" s="171"/>
      <c r="H332" s="172"/>
      <c r="I332" s="888"/>
      <c r="J332" s="200"/>
      <c r="K332" s="196"/>
      <c r="L332" s="197"/>
      <c r="M332" s="197"/>
      <c r="N332" s="197"/>
      <c r="O332" s="198"/>
      <c r="P332" s="199"/>
      <c r="Q332" s="198"/>
      <c r="R332" s="198"/>
      <c r="S332" s="200"/>
      <c r="T332" s="1216"/>
      <c r="U332" s="1217"/>
      <c r="V332" s="453"/>
      <c r="X332" s="345">
        <f t="shared" si="10"/>
        <v>0</v>
      </c>
      <c r="Y332" s="345">
        <f t="shared" si="11"/>
        <v>0</v>
      </c>
    </row>
    <row r="333" spans="1:26" x14ac:dyDescent="0.25">
      <c r="A333" s="86"/>
      <c r="B333" s="1024"/>
      <c r="C333" s="65"/>
      <c r="D333" s="178"/>
      <c r="E333" s="185"/>
      <c r="F333" s="212"/>
      <c r="G333" s="171"/>
      <c r="H333" s="172"/>
      <c r="I333" s="888"/>
      <c r="J333" s="200"/>
      <c r="K333" s="196"/>
      <c r="L333" s="197"/>
      <c r="M333" s="197"/>
      <c r="N333" s="197"/>
      <c r="O333" s="198"/>
      <c r="P333" s="199"/>
      <c r="Q333" s="198"/>
      <c r="R333" s="198"/>
      <c r="S333" s="200"/>
      <c r="T333" s="1216"/>
      <c r="U333" s="1217"/>
      <c r="V333" s="453"/>
      <c r="X333" s="345">
        <f t="shared" si="10"/>
        <v>0</v>
      </c>
      <c r="Y333" s="345">
        <f t="shared" si="11"/>
        <v>0</v>
      </c>
    </row>
    <row r="334" spans="1:26" x14ac:dyDescent="0.25">
      <c r="A334" s="86"/>
      <c r="B334" s="1024"/>
      <c r="C334" s="65"/>
      <c r="D334" s="178"/>
      <c r="E334" s="185"/>
      <c r="F334" s="212"/>
      <c r="G334" s="171"/>
      <c r="H334" s="172"/>
      <c r="I334" s="888"/>
      <c r="J334" s="200"/>
      <c r="K334" s="196"/>
      <c r="L334" s="197"/>
      <c r="M334" s="197"/>
      <c r="N334" s="197"/>
      <c r="O334" s="198"/>
      <c r="P334" s="199"/>
      <c r="Q334" s="198"/>
      <c r="R334" s="198"/>
      <c r="S334" s="200"/>
      <c r="T334" s="1216"/>
      <c r="U334" s="1217"/>
      <c r="V334" s="453"/>
      <c r="X334" s="345">
        <f t="shared" si="10"/>
        <v>0</v>
      </c>
      <c r="Y334" s="345">
        <f t="shared" si="11"/>
        <v>0</v>
      </c>
    </row>
    <row r="335" spans="1:26" x14ac:dyDescent="0.25">
      <c r="A335" s="86"/>
      <c r="B335" s="1024"/>
      <c r="C335" s="65"/>
      <c r="D335" s="178"/>
      <c r="E335" s="185"/>
      <c r="F335" s="212"/>
      <c r="G335" s="171"/>
      <c r="H335" s="172"/>
      <c r="I335" s="888"/>
      <c r="J335" s="200"/>
      <c r="K335" s="196"/>
      <c r="L335" s="197"/>
      <c r="M335" s="197"/>
      <c r="N335" s="197"/>
      <c r="O335" s="198"/>
      <c r="P335" s="199"/>
      <c r="Q335" s="198"/>
      <c r="R335" s="198"/>
      <c r="S335" s="200"/>
      <c r="T335" s="1216"/>
      <c r="U335" s="1217"/>
      <c r="V335" s="453"/>
      <c r="X335" s="345">
        <f t="shared" si="10"/>
        <v>0</v>
      </c>
      <c r="Y335" s="345">
        <f t="shared" si="11"/>
        <v>0</v>
      </c>
    </row>
    <row r="336" spans="1:26" x14ac:dyDescent="0.25">
      <c r="A336" s="86"/>
      <c r="B336" s="1024"/>
      <c r="C336" s="65"/>
      <c r="D336" s="178"/>
      <c r="E336" s="185"/>
      <c r="F336" s="212"/>
      <c r="G336" s="171"/>
      <c r="H336" s="172"/>
      <c r="I336" s="888"/>
      <c r="J336" s="200"/>
      <c r="K336" s="196"/>
      <c r="L336" s="197"/>
      <c r="M336" s="197"/>
      <c r="N336" s="197"/>
      <c r="O336" s="198"/>
      <c r="P336" s="199"/>
      <c r="Q336" s="198"/>
      <c r="R336" s="198"/>
      <c r="S336" s="200"/>
      <c r="T336" s="1216"/>
      <c r="U336" s="1217"/>
      <c r="V336" s="453"/>
      <c r="X336" s="345">
        <f t="shared" si="10"/>
        <v>0</v>
      </c>
      <c r="Y336" s="345">
        <f t="shared" si="11"/>
        <v>0</v>
      </c>
    </row>
    <row r="337" spans="1:26" x14ac:dyDescent="0.25">
      <c r="A337" s="86"/>
      <c r="B337" s="1024"/>
      <c r="C337" s="65"/>
      <c r="D337" s="178"/>
      <c r="E337" s="185"/>
      <c r="F337" s="212"/>
      <c r="G337" s="171"/>
      <c r="H337" s="172"/>
      <c r="I337" s="888"/>
      <c r="J337" s="200"/>
      <c r="K337" s="196"/>
      <c r="L337" s="197"/>
      <c r="M337" s="197"/>
      <c r="N337" s="197"/>
      <c r="O337" s="198"/>
      <c r="P337" s="199"/>
      <c r="Q337" s="198"/>
      <c r="R337" s="198"/>
      <c r="S337" s="200"/>
      <c r="T337" s="1216"/>
      <c r="U337" s="1217"/>
      <c r="V337" s="453"/>
      <c r="X337" s="345">
        <f t="shared" ref="X337:X350" si="12">E337*G337</f>
        <v>0</v>
      </c>
      <c r="Y337" s="345">
        <f t="shared" ref="Y337:Y350" si="13">F337*H337</f>
        <v>0</v>
      </c>
    </row>
    <row r="338" spans="1:26" x14ac:dyDescent="0.25">
      <c r="A338" s="86"/>
      <c r="B338" s="1024"/>
      <c r="C338" s="65"/>
      <c r="D338" s="178"/>
      <c r="E338" s="185"/>
      <c r="F338" s="212"/>
      <c r="G338" s="171"/>
      <c r="H338" s="172"/>
      <c r="I338" s="888"/>
      <c r="J338" s="200"/>
      <c r="K338" s="196"/>
      <c r="L338" s="197"/>
      <c r="M338" s="197"/>
      <c r="N338" s="197"/>
      <c r="O338" s="198"/>
      <c r="P338" s="199"/>
      <c r="Q338" s="198"/>
      <c r="R338" s="198"/>
      <c r="S338" s="200"/>
      <c r="T338" s="1216"/>
      <c r="U338" s="1217"/>
      <c r="V338" s="453"/>
      <c r="X338" s="345">
        <f t="shared" si="12"/>
        <v>0</v>
      </c>
      <c r="Y338" s="345">
        <f t="shared" si="13"/>
        <v>0</v>
      </c>
    </row>
    <row r="339" spans="1:26" x14ac:dyDescent="0.25">
      <c r="A339" s="86"/>
      <c r="B339" s="1024"/>
      <c r="C339" s="65"/>
      <c r="D339" s="178"/>
      <c r="E339" s="185"/>
      <c r="F339" s="212"/>
      <c r="G339" s="171"/>
      <c r="H339" s="172"/>
      <c r="I339" s="888"/>
      <c r="J339" s="200"/>
      <c r="K339" s="196"/>
      <c r="L339" s="197"/>
      <c r="M339" s="197"/>
      <c r="N339" s="197"/>
      <c r="O339" s="198"/>
      <c r="P339" s="199"/>
      <c r="Q339" s="198"/>
      <c r="R339" s="198"/>
      <c r="S339" s="200"/>
      <c r="T339" s="1216"/>
      <c r="U339" s="1217"/>
      <c r="V339" s="453"/>
      <c r="X339" s="345">
        <f t="shared" si="12"/>
        <v>0</v>
      </c>
      <c r="Y339" s="345">
        <f t="shared" si="13"/>
        <v>0</v>
      </c>
    </row>
    <row r="340" spans="1:26" x14ac:dyDescent="0.25">
      <c r="A340" s="86"/>
      <c r="B340" s="1024"/>
      <c r="C340" s="65"/>
      <c r="D340" s="178"/>
      <c r="E340" s="185"/>
      <c r="F340" s="212"/>
      <c r="G340" s="171"/>
      <c r="H340" s="172"/>
      <c r="I340" s="888"/>
      <c r="J340" s="200"/>
      <c r="K340" s="196"/>
      <c r="L340" s="197"/>
      <c r="M340" s="197"/>
      <c r="N340" s="197"/>
      <c r="O340" s="198"/>
      <c r="P340" s="199"/>
      <c r="Q340" s="198"/>
      <c r="R340" s="198"/>
      <c r="S340" s="200"/>
      <c r="T340" s="1216"/>
      <c r="U340" s="1217"/>
      <c r="V340" s="453"/>
      <c r="X340" s="345">
        <f t="shared" si="12"/>
        <v>0</v>
      </c>
      <c r="Y340" s="345">
        <f t="shared" si="13"/>
        <v>0</v>
      </c>
    </row>
    <row r="341" spans="1:26" x14ac:dyDescent="0.25">
      <c r="A341" s="86"/>
      <c r="B341" s="1024"/>
      <c r="C341" s="65"/>
      <c r="D341" s="178"/>
      <c r="E341" s="185"/>
      <c r="F341" s="212"/>
      <c r="G341" s="171"/>
      <c r="H341" s="172"/>
      <c r="I341" s="888"/>
      <c r="J341" s="200"/>
      <c r="K341" s="196"/>
      <c r="L341" s="197"/>
      <c r="M341" s="197"/>
      <c r="N341" s="197"/>
      <c r="O341" s="198"/>
      <c r="P341" s="199"/>
      <c r="Q341" s="198"/>
      <c r="R341" s="198"/>
      <c r="S341" s="200"/>
      <c r="T341" s="1216"/>
      <c r="U341" s="1217"/>
      <c r="V341" s="453"/>
      <c r="X341" s="345">
        <f t="shared" si="12"/>
        <v>0</v>
      </c>
      <c r="Y341" s="345">
        <f t="shared" si="13"/>
        <v>0</v>
      </c>
    </row>
    <row r="342" spans="1:26" x14ac:dyDescent="0.25">
      <c r="A342" s="86"/>
      <c r="B342" s="1024"/>
      <c r="C342" s="65"/>
      <c r="D342" s="178"/>
      <c r="E342" s="185"/>
      <c r="F342" s="212"/>
      <c r="G342" s="171"/>
      <c r="H342" s="172"/>
      <c r="I342" s="888"/>
      <c r="J342" s="200"/>
      <c r="K342" s="196"/>
      <c r="L342" s="197"/>
      <c r="M342" s="197"/>
      <c r="N342" s="197"/>
      <c r="O342" s="198"/>
      <c r="P342" s="199"/>
      <c r="Q342" s="198"/>
      <c r="R342" s="198"/>
      <c r="S342" s="200"/>
      <c r="T342" s="1216"/>
      <c r="U342" s="1217"/>
      <c r="V342" s="453"/>
      <c r="X342" s="345">
        <f t="shared" si="12"/>
        <v>0</v>
      </c>
      <c r="Y342" s="345">
        <f t="shared" si="13"/>
        <v>0</v>
      </c>
    </row>
    <row r="343" spans="1:26" x14ac:dyDescent="0.25">
      <c r="A343" s="86"/>
      <c r="B343" s="1024"/>
      <c r="C343" s="65"/>
      <c r="D343" s="178"/>
      <c r="E343" s="185"/>
      <c r="F343" s="212"/>
      <c r="G343" s="171"/>
      <c r="H343" s="172"/>
      <c r="I343" s="888"/>
      <c r="J343" s="200"/>
      <c r="K343" s="196"/>
      <c r="L343" s="197"/>
      <c r="M343" s="197"/>
      <c r="N343" s="197"/>
      <c r="O343" s="198"/>
      <c r="P343" s="199"/>
      <c r="Q343" s="198"/>
      <c r="R343" s="198"/>
      <c r="S343" s="200"/>
      <c r="T343" s="1216"/>
      <c r="U343" s="1217"/>
      <c r="V343" s="453"/>
      <c r="X343" s="345">
        <f t="shared" si="12"/>
        <v>0</v>
      </c>
      <c r="Y343" s="345">
        <f t="shared" si="13"/>
        <v>0</v>
      </c>
    </row>
    <row r="344" spans="1:26" ht="15" customHeight="1" x14ac:dyDescent="0.25">
      <c r="A344" s="86"/>
      <c r="B344" s="1024"/>
      <c r="C344" s="65"/>
      <c r="D344" s="178"/>
      <c r="E344" s="185"/>
      <c r="F344" s="212"/>
      <c r="G344" s="171"/>
      <c r="H344" s="172"/>
      <c r="I344" s="888"/>
      <c r="J344" s="200"/>
      <c r="K344" s="196"/>
      <c r="L344" s="197"/>
      <c r="M344" s="197"/>
      <c r="N344" s="197"/>
      <c r="O344" s="198"/>
      <c r="P344" s="199"/>
      <c r="Q344" s="198"/>
      <c r="R344" s="198"/>
      <c r="S344" s="200"/>
      <c r="T344" s="1216"/>
      <c r="U344" s="1217"/>
      <c r="V344" s="453"/>
      <c r="X344" s="345">
        <f t="shared" si="12"/>
        <v>0</v>
      </c>
      <c r="Y344" s="345">
        <f t="shared" si="13"/>
        <v>0</v>
      </c>
      <c r="Z344" s="92"/>
    </row>
    <row r="345" spans="1:26" ht="15" customHeight="1" x14ac:dyDescent="0.25">
      <c r="A345" s="86"/>
      <c r="B345" s="1024"/>
      <c r="C345" s="65"/>
      <c r="D345" s="178"/>
      <c r="E345" s="185"/>
      <c r="F345" s="212"/>
      <c r="G345" s="171"/>
      <c r="H345" s="172"/>
      <c r="I345" s="888"/>
      <c r="J345" s="200"/>
      <c r="K345" s="196"/>
      <c r="L345" s="197"/>
      <c r="M345" s="197"/>
      <c r="N345" s="197"/>
      <c r="O345" s="198"/>
      <c r="P345" s="199"/>
      <c r="Q345" s="198"/>
      <c r="R345" s="198"/>
      <c r="S345" s="200"/>
      <c r="T345" s="1216"/>
      <c r="U345" s="1217"/>
      <c r="V345" s="453"/>
      <c r="X345" s="345">
        <f t="shared" si="12"/>
        <v>0</v>
      </c>
      <c r="Y345" s="345">
        <f t="shared" si="13"/>
        <v>0</v>
      </c>
      <c r="Z345" s="92"/>
    </row>
    <row r="346" spans="1:26" ht="15" customHeight="1" x14ac:dyDescent="0.25">
      <c r="A346" s="86"/>
      <c r="B346" s="1024"/>
      <c r="C346" s="65"/>
      <c r="D346" s="178"/>
      <c r="E346" s="185"/>
      <c r="F346" s="212"/>
      <c r="G346" s="171"/>
      <c r="H346" s="172"/>
      <c r="I346" s="888"/>
      <c r="J346" s="200"/>
      <c r="K346" s="196"/>
      <c r="L346" s="197"/>
      <c r="M346" s="197"/>
      <c r="N346" s="197"/>
      <c r="O346" s="198"/>
      <c r="P346" s="199"/>
      <c r="Q346" s="198"/>
      <c r="R346" s="198"/>
      <c r="S346" s="200"/>
      <c r="T346" s="1216"/>
      <c r="U346" s="1217"/>
      <c r="V346" s="453"/>
      <c r="X346" s="345">
        <f t="shared" si="12"/>
        <v>0</v>
      </c>
      <c r="Y346" s="345">
        <f t="shared" si="13"/>
        <v>0</v>
      </c>
      <c r="Z346" s="92"/>
    </row>
    <row r="347" spans="1:26" ht="15" customHeight="1" x14ac:dyDescent="0.25">
      <c r="A347" s="86"/>
      <c r="B347" s="1024"/>
      <c r="C347" s="65"/>
      <c r="D347" s="178"/>
      <c r="E347" s="185"/>
      <c r="F347" s="212"/>
      <c r="G347" s="171"/>
      <c r="H347" s="172"/>
      <c r="I347" s="888"/>
      <c r="J347" s="200"/>
      <c r="K347" s="196"/>
      <c r="L347" s="197"/>
      <c r="M347" s="197"/>
      <c r="N347" s="197"/>
      <c r="O347" s="198"/>
      <c r="P347" s="199"/>
      <c r="Q347" s="198"/>
      <c r="R347" s="198"/>
      <c r="S347" s="200"/>
      <c r="T347" s="1216"/>
      <c r="U347" s="1217"/>
      <c r="V347" s="453"/>
      <c r="X347" s="345">
        <f t="shared" si="12"/>
        <v>0</v>
      </c>
      <c r="Y347" s="345">
        <f t="shared" si="13"/>
        <v>0</v>
      </c>
      <c r="Z347" s="92"/>
    </row>
    <row r="348" spans="1:26" ht="15" customHeight="1" x14ac:dyDescent="0.25">
      <c r="A348" s="86"/>
      <c r="B348" s="1024"/>
      <c r="C348" s="65"/>
      <c r="D348" s="178"/>
      <c r="E348" s="185"/>
      <c r="F348" s="212"/>
      <c r="G348" s="171"/>
      <c r="H348" s="172"/>
      <c r="I348" s="888"/>
      <c r="J348" s="200"/>
      <c r="K348" s="196"/>
      <c r="L348" s="197"/>
      <c r="M348" s="197"/>
      <c r="N348" s="197"/>
      <c r="O348" s="198"/>
      <c r="P348" s="199"/>
      <c r="Q348" s="198"/>
      <c r="R348" s="198"/>
      <c r="S348" s="200"/>
      <c r="T348" s="1216"/>
      <c r="U348" s="1217"/>
      <c r="V348" s="453"/>
      <c r="X348" s="345">
        <f t="shared" si="12"/>
        <v>0</v>
      </c>
      <c r="Y348" s="345">
        <f t="shared" si="13"/>
        <v>0</v>
      </c>
      <c r="Z348" s="92"/>
    </row>
    <row r="349" spans="1:26" ht="15" customHeight="1" x14ac:dyDescent="0.25">
      <c r="A349" s="86"/>
      <c r="B349" s="1024"/>
      <c r="C349" s="65"/>
      <c r="D349" s="178"/>
      <c r="E349" s="185"/>
      <c r="F349" s="212"/>
      <c r="G349" s="171"/>
      <c r="H349" s="172"/>
      <c r="I349" s="888"/>
      <c r="J349" s="200"/>
      <c r="K349" s="196"/>
      <c r="L349" s="197"/>
      <c r="M349" s="197"/>
      <c r="N349" s="197"/>
      <c r="O349" s="198"/>
      <c r="P349" s="199"/>
      <c r="Q349" s="198"/>
      <c r="R349" s="198"/>
      <c r="S349" s="200"/>
      <c r="T349" s="1216"/>
      <c r="U349" s="1217"/>
      <c r="V349" s="453"/>
      <c r="X349" s="345">
        <f t="shared" si="12"/>
        <v>0</v>
      </c>
      <c r="Y349" s="345">
        <f t="shared" si="13"/>
        <v>0</v>
      </c>
      <c r="Z349" s="92"/>
    </row>
    <row r="350" spans="1:26" ht="15" customHeight="1" thickBot="1" x14ac:dyDescent="0.3">
      <c r="A350" s="87"/>
      <c r="B350" s="1026"/>
      <c r="C350" s="67"/>
      <c r="D350" s="179"/>
      <c r="E350" s="187"/>
      <c r="F350" s="215"/>
      <c r="G350" s="173"/>
      <c r="H350" s="174"/>
      <c r="I350" s="889"/>
      <c r="J350" s="206"/>
      <c r="K350" s="202"/>
      <c r="L350" s="203"/>
      <c r="M350" s="203"/>
      <c r="N350" s="203"/>
      <c r="O350" s="204"/>
      <c r="P350" s="205"/>
      <c r="Q350" s="204"/>
      <c r="R350" s="204"/>
      <c r="S350" s="206"/>
      <c r="T350" s="1241"/>
      <c r="U350" s="1242"/>
      <c r="V350" s="454"/>
      <c r="X350" s="345">
        <f t="shared" si="12"/>
        <v>0</v>
      </c>
      <c r="Y350" s="345">
        <f t="shared" si="13"/>
        <v>0</v>
      </c>
      <c r="Z350" s="92"/>
    </row>
  </sheetData>
  <sheetProtection algorithmName="SHA-512" hashValue="1PPvVBjzphh4Y6weJPdgIo+kO/Wb8Fc4jW7GT4ySY5cUjYq00iNS3Zs3g6003P8Xl34NeNg6J6rXkF2nEORvsA==" saltValue="30NnOWLHbgDm1zL7fbX+iw==" spinCount="100000" sheet="1" objects="1" scenarios="1"/>
  <mergeCells count="359">
    <mergeCell ref="T345:U345"/>
    <mergeCell ref="T346:U346"/>
    <mergeCell ref="T347:U347"/>
    <mergeCell ref="T348:U348"/>
    <mergeCell ref="T349:U349"/>
    <mergeCell ref="T350:U350"/>
    <mergeCell ref="T336:U336"/>
    <mergeCell ref="T337:U337"/>
    <mergeCell ref="T338:U338"/>
    <mergeCell ref="T339:U339"/>
    <mergeCell ref="T340:U340"/>
    <mergeCell ref="T341:U341"/>
    <mergeCell ref="T342:U342"/>
    <mergeCell ref="T343:U343"/>
    <mergeCell ref="T344:U344"/>
    <mergeCell ref="T327:U327"/>
    <mergeCell ref="T328:U328"/>
    <mergeCell ref="T329:U329"/>
    <mergeCell ref="T330:U330"/>
    <mergeCell ref="T331:U331"/>
    <mergeCell ref="T332:U332"/>
    <mergeCell ref="T333:U333"/>
    <mergeCell ref="T334:U334"/>
    <mergeCell ref="T335:U335"/>
    <mergeCell ref="T318:U318"/>
    <mergeCell ref="T319:U319"/>
    <mergeCell ref="T320:U320"/>
    <mergeCell ref="T321:U321"/>
    <mergeCell ref="T322:U322"/>
    <mergeCell ref="T323:U323"/>
    <mergeCell ref="T324:U324"/>
    <mergeCell ref="T325:U325"/>
    <mergeCell ref="T326:U326"/>
    <mergeCell ref="A12:A15"/>
    <mergeCell ref="C12:C15"/>
    <mergeCell ref="D12:D15"/>
    <mergeCell ref="E12:H12"/>
    <mergeCell ref="I12:O12"/>
    <mergeCell ref="I13:J13"/>
    <mergeCell ref="A9:H9"/>
    <mergeCell ref="I9:M9"/>
    <mergeCell ref="O9:R9"/>
    <mergeCell ref="A10:H10"/>
    <mergeCell ref="I10:M10"/>
    <mergeCell ref="O10:R10"/>
    <mergeCell ref="E13:F13"/>
    <mergeCell ref="G13:H13"/>
    <mergeCell ref="K13:O13"/>
    <mergeCell ref="P13:P14"/>
    <mergeCell ref="Q13:Q14"/>
    <mergeCell ref="R13:R14"/>
    <mergeCell ref="A11:D11"/>
    <mergeCell ref="B12:B15"/>
    <mergeCell ref="S13:S14"/>
    <mergeCell ref="P12:S12"/>
    <mergeCell ref="T12:V12"/>
    <mergeCell ref="V13:V15"/>
    <mergeCell ref="T32:U32"/>
    <mergeCell ref="T33:U33"/>
    <mergeCell ref="T34:U34"/>
    <mergeCell ref="T35:U35"/>
    <mergeCell ref="T36:U36"/>
    <mergeCell ref="T17:U17"/>
    <mergeCell ref="T18:U18"/>
    <mergeCell ref="T19:U19"/>
    <mergeCell ref="T20:U20"/>
    <mergeCell ref="T21:U21"/>
    <mergeCell ref="T22:U22"/>
    <mergeCell ref="T23:U23"/>
    <mergeCell ref="T24:U24"/>
    <mergeCell ref="T25:U25"/>
    <mergeCell ref="T26:U26"/>
    <mergeCell ref="T27:U27"/>
    <mergeCell ref="T28:U28"/>
    <mergeCell ref="T29:U29"/>
    <mergeCell ref="T30:U30"/>
    <mergeCell ref="T31:U31"/>
    <mergeCell ref="T42:U42"/>
    <mergeCell ref="T43:U43"/>
    <mergeCell ref="T44:U44"/>
    <mergeCell ref="T45:U45"/>
    <mergeCell ref="T46:U46"/>
    <mergeCell ref="T37:U37"/>
    <mergeCell ref="T38:U38"/>
    <mergeCell ref="T39:U39"/>
    <mergeCell ref="T40:U40"/>
    <mergeCell ref="T41:U41"/>
    <mergeCell ref="T52:U52"/>
    <mergeCell ref="T53:U53"/>
    <mergeCell ref="T54:U54"/>
    <mergeCell ref="T55:U55"/>
    <mergeCell ref="T56:U56"/>
    <mergeCell ref="T47:U47"/>
    <mergeCell ref="T48:U48"/>
    <mergeCell ref="T49:U49"/>
    <mergeCell ref="T50:U50"/>
    <mergeCell ref="T51:U51"/>
    <mergeCell ref="T62:U62"/>
    <mergeCell ref="T63:U63"/>
    <mergeCell ref="T64:U64"/>
    <mergeCell ref="T65:U65"/>
    <mergeCell ref="T66:U66"/>
    <mergeCell ref="T57:U57"/>
    <mergeCell ref="T58:U58"/>
    <mergeCell ref="T59:U59"/>
    <mergeCell ref="T60:U60"/>
    <mergeCell ref="T61:U61"/>
    <mergeCell ref="T72:U72"/>
    <mergeCell ref="T73:U73"/>
    <mergeCell ref="T74:U74"/>
    <mergeCell ref="T75:U75"/>
    <mergeCell ref="T76:U76"/>
    <mergeCell ref="T67:U67"/>
    <mergeCell ref="T68:U68"/>
    <mergeCell ref="T69:U69"/>
    <mergeCell ref="T70:U70"/>
    <mergeCell ref="T71:U71"/>
    <mergeCell ref="T82:U82"/>
    <mergeCell ref="T83:U83"/>
    <mergeCell ref="T84:U84"/>
    <mergeCell ref="T85:U85"/>
    <mergeCell ref="T86:U86"/>
    <mergeCell ref="T77:U77"/>
    <mergeCell ref="T78:U78"/>
    <mergeCell ref="T79:U79"/>
    <mergeCell ref="T80:U80"/>
    <mergeCell ref="T81:U81"/>
    <mergeCell ref="T92:U92"/>
    <mergeCell ref="T93:U93"/>
    <mergeCell ref="T94:U94"/>
    <mergeCell ref="T95:U95"/>
    <mergeCell ref="T96:U96"/>
    <mergeCell ref="T87:U87"/>
    <mergeCell ref="T88:U88"/>
    <mergeCell ref="T89:U89"/>
    <mergeCell ref="T90:U90"/>
    <mergeCell ref="T91:U91"/>
    <mergeCell ref="T102:U102"/>
    <mergeCell ref="T103:U103"/>
    <mergeCell ref="T104:U104"/>
    <mergeCell ref="T105:U105"/>
    <mergeCell ref="T106:U106"/>
    <mergeCell ref="T97:U97"/>
    <mergeCell ref="T98:U98"/>
    <mergeCell ref="T99:U99"/>
    <mergeCell ref="T100:U100"/>
    <mergeCell ref="T101:U101"/>
    <mergeCell ref="T112:U112"/>
    <mergeCell ref="T113:U113"/>
    <mergeCell ref="T114:U114"/>
    <mergeCell ref="T115:U115"/>
    <mergeCell ref="T116:U116"/>
    <mergeCell ref="T107:U107"/>
    <mergeCell ref="T108:U108"/>
    <mergeCell ref="T109:U109"/>
    <mergeCell ref="T110:U110"/>
    <mergeCell ref="T111:U111"/>
    <mergeCell ref="T122:U122"/>
    <mergeCell ref="T123:U123"/>
    <mergeCell ref="T124:U124"/>
    <mergeCell ref="T125:U125"/>
    <mergeCell ref="T126:U126"/>
    <mergeCell ref="T117:U117"/>
    <mergeCell ref="T118:U118"/>
    <mergeCell ref="T119:U119"/>
    <mergeCell ref="T120:U120"/>
    <mergeCell ref="T121:U121"/>
    <mergeCell ref="T132:U132"/>
    <mergeCell ref="T133:U133"/>
    <mergeCell ref="T134:U134"/>
    <mergeCell ref="T135:U135"/>
    <mergeCell ref="T136:U136"/>
    <mergeCell ref="T127:U127"/>
    <mergeCell ref="T128:U128"/>
    <mergeCell ref="T129:U129"/>
    <mergeCell ref="T130:U130"/>
    <mergeCell ref="T131:U131"/>
    <mergeCell ref="T142:U142"/>
    <mergeCell ref="T143:U143"/>
    <mergeCell ref="T144:U144"/>
    <mergeCell ref="T145:U145"/>
    <mergeCell ref="T146:U146"/>
    <mergeCell ref="T137:U137"/>
    <mergeCell ref="T138:U138"/>
    <mergeCell ref="T139:U139"/>
    <mergeCell ref="T140:U140"/>
    <mergeCell ref="T141:U141"/>
    <mergeCell ref="T152:U152"/>
    <mergeCell ref="T153:U153"/>
    <mergeCell ref="T154:U154"/>
    <mergeCell ref="T155:U155"/>
    <mergeCell ref="T156:U156"/>
    <mergeCell ref="T147:U147"/>
    <mergeCell ref="T148:U148"/>
    <mergeCell ref="T149:U149"/>
    <mergeCell ref="T150:U150"/>
    <mergeCell ref="T151:U151"/>
    <mergeCell ref="T162:U162"/>
    <mergeCell ref="T163:U163"/>
    <mergeCell ref="T164:U164"/>
    <mergeCell ref="T165:U165"/>
    <mergeCell ref="T166:U166"/>
    <mergeCell ref="T157:U157"/>
    <mergeCell ref="T158:U158"/>
    <mergeCell ref="T159:U159"/>
    <mergeCell ref="T160:U160"/>
    <mergeCell ref="T161:U161"/>
    <mergeCell ref="T172:U172"/>
    <mergeCell ref="T173:U173"/>
    <mergeCell ref="T174:U174"/>
    <mergeCell ref="T175:U175"/>
    <mergeCell ref="T176:U176"/>
    <mergeCell ref="T167:U167"/>
    <mergeCell ref="T168:U168"/>
    <mergeCell ref="T169:U169"/>
    <mergeCell ref="T170:U170"/>
    <mergeCell ref="T171:U171"/>
    <mergeCell ref="T197:U197"/>
    <mergeCell ref="T198:U198"/>
    <mergeCell ref="T199:U199"/>
    <mergeCell ref="T13:U16"/>
    <mergeCell ref="T192:U192"/>
    <mergeCell ref="T193:U193"/>
    <mergeCell ref="T194:U194"/>
    <mergeCell ref="T195:U195"/>
    <mergeCell ref="T196:U196"/>
    <mergeCell ref="T187:U187"/>
    <mergeCell ref="T188:U188"/>
    <mergeCell ref="T189:U189"/>
    <mergeCell ref="T190:U190"/>
    <mergeCell ref="T191:U191"/>
    <mergeCell ref="T182:U182"/>
    <mergeCell ref="T183:U183"/>
    <mergeCell ref="T184:U184"/>
    <mergeCell ref="T185:U185"/>
    <mergeCell ref="T186:U186"/>
    <mergeCell ref="T177:U177"/>
    <mergeCell ref="T178:U178"/>
    <mergeCell ref="T179:U179"/>
    <mergeCell ref="T180:U180"/>
    <mergeCell ref="T181:U181"/>
    <mergeCell ref="T205:U205"/>
    <mergeCell ref="T206:U206"/>
    <mergeCell ref="T207:U207"/>
    <mergeCell ref="T208:U208"/>
    <mergeCell ref="T209:U209"/>
    <mergeCell ref="T200:U200"/>
    <mergeCell ref="T201:U201"/>
    <mergeCell ref="T202:U202"/>
    <mergeCell ref="T203:U203"/>
    <mergeCell ref="T204:U204"/>
    <mergeCell ref="T215:U215"/>
    <mergeCell ref="T216:U216"/>
    <mergeCell ref="T217:U217"/>
    <mergeCell ref="T218:U218"/>
    <mergeCell ref="T219:U219"/>
    <mergeCell ref="T210:U210"/>
    <mergeCell ref="T211:U211"/>
    <mergeCell ref="T212:U212"/>
    <mergeCell ref="T213:U213"/>
    <mergeCell ref="T214:U214"/>
    <mergeCell ref="T225:U225"/>
    <mergeCell ref="T226:U226"/>
    <mergeCell ref="T227:U227"/>
    <mergeCell ref="T228:U228"/>
    <mergeCell ref="T229:U229"/>
    <mergeCell ref="T220:U220"/>
    <mergeCell ref="T221:U221"/>
    <mergeCell ref="T222:U222"/>
    <mergeCell ref="T223:U223"/>
    <mergeCell ref="T224:U224"/>
    <mergeCell ref="T235:U235"/>
    <mergeCell ref="T236:U236"/>
    <mergeCell ref="T237:U237"/>
    <mergeCell ref="T238:U238"/>
    <mergeCell ref="T239:U239"/>
    <mergeCell ref="T230:U230"/>
    <mergeCell ref="T231:U231"/>
    <mergeCell ref="T232:U232"/>
    <mergeCell ref="T233:U233"/>
    <mergeCell ref="T234:U234"/>
    <mergeCell ref="T245:U245"/>
    <mergeCell ref="T246:U246"/>
    <mergeCell ref="T247:U247"/>
    <mergeCell ref="T248:U248"/>
    <mergeCell ref="T249:U249"/>
    <mergeCell ref="T240:U240"/>
    <mergeCell ref="T241:U241"/>
    <mergeCell ref="T242:U242"/>
    <mergeCell ref="T243:U243"/>
    <mergeCell ref="T244:U244"/>
    <mergeCell ref="T255:U255"/>
    <mergeCell ref="T256:U256"/>
    <mergeCell ref="T257:U257"/>
    <mergeCell ref="T258:U258"/>
    <mergeCell ref="T259:U259"/>
    <mergeCell ref="T250:U250"/>
    <mergeCell ref="T251:U251"/>
    <mergeCell ref="T252:U252"/>
    <mergeCell ref="T253:U253"/>
    <mergeCell ref="T254:U254"/>
    <mergeCell ref="T265:U265"/>
    <mergeCell ref="T266:U266"/>
    <mergeCell ref="T267:U267"/>
    <mergeCell ref="T268:U268"/>
    <mergeCell ref="T269:U269"/>
    <mergeCell ref="T260:U260"/>
    <mergeCell ref="T261:U261"/>
    <mergeCell ref="T262:U262"/>
    <mergeCell ref="T263:U263"/>
    <mergeCell ref="T264:U264"/>
    <mergeCell ref="T275:U275"/>
    <mergeCell ref="T276:U276"/>
    <mergeCell ref="T277:U277"/>
    <mergeCell ref="T278:U278"/>
    <mergeCell ref="T279:U279"/>
    <mergeCell ref="T270:U270"/>
    <mergeCell ref="T271:U271"/>
    <mergeCell ref="T272:U272"/>
    <mergeCell ref="T273:U273"/>
    <mergeCell ref="T274:U274"/>
    <mergeCell ref="T310:U310"/>
    <mergeCell ref="T311:U311"/>
    <mergeCell ref="T302:U302"/>
    <mergeCell ref="T303:U303"/>
    <mergeCell ref="T304:U304"/>
    <mergeCell ref="T305:U305"/>
    <mergeCell ref="T306:U306"/>
    <mergeCell ref="T280:U280"/>
    <mergeCell ref="T281:U281"/>
    <mergeCell ref="T282:U282"/>
    <mergeCell ref="T283:U283"/>
    <mergeCell ref="T301:U301"/>
    <mergeCell ref="T299:U299"/>
    <mergeCell ref="T300:U300"/>
    <mergeCell ref="T317:U317"/>
    <mergeCell ref="T284:U284"/>
    <mergeCell ref="T285:U285"/>
    <mergeCell ref="T286:U286"/>
    <mergeCell ref="T287:U287"/>
    <mergeCell ref="T288:U288"/>
    <mergeCell ref="T289:U289"/>
    <mergeCell ref="T290:U290"/>
    <mergeCell ref="T291:U291"/>
    <mergeCell ref="T292:U292"/>
    <mergeCell ref="T293:U293"/>
    <mergeCell ref="T294:U294"/>
    <mergeCell ref="T295:U295"/>
    <mergeCell ref="T296:U296"/>
    <mergeCell ref="T297:U297"/>
    <mergeCell ref="T298:U298"/>
    <mergeCell ref="T312:U312"/>
    <mergeCell ref="T313:U313"/>
    <mergeCell ref="T314:U314"/>
    <mergeCell ref="T315:U315"/>
    <mergeCell ref="T316:U316"/>
    <mergeCell ref="T307:U307"/>
    <mergeCell ref="T308:U308"/>
    <mergeCell ref="T309:U309"/>
  </mergeCells>
  <conditionalFormatting sqref="G17:G350">
    <cfRule type="expression" dxfId="227" priority="141">
      <formula>AND(E17&gt;0,ISBLANK(G17))</formula>
    </cfRule>
  </conditionalFormatting>
  <conditionalFormatting sqref="C17:C350">
    <cfRule type="expression" dxfId="226" priority="140">
      <formula>IF(AND(NOT(ISBLANK(A17)),ISBLANK(C17)),TRUE,FALSE)</formula>
    </cfRule>
  </conditionalFormatting>
  <conditionalFormatting sqref="D17:D350">
    <cfRule type="expression" dxfId="225" priority="139">
      <formula>IF(AND(NOT(ISBLANK(A17)),ISBLANK(D17)),TRUE,FALSE)</formula>
    </cfRule>
  </conditionalFormatting>
  <conditionalFormatting sqref="E17:E350">
    <cfRule type="expression" dxfId="224" priority="138">
      <formula>AND(G17&gt;0,ISBLANK(E17))</formula>
    </cfRule>
  </conditionalFormatting>
  <conditionalFormatting sqref="F17:F350">
    <cfRule type="expression" dxfId="223" priority="136">
      <formula>AND(H17&gt;0,ISBLANK(F17))</formula>
    </cfRule>
  </conditionalFormatting>
  <conditionalFormatting sqref="G311:H317">
    <cfRule type="expression" dxfId="222" priority="106">
      <formula>AND(E311&gt;0,ISBLANK(G311))</formula>
    </cfRule>
  </conditionalFormatting>
  <conditionalFormatting sqref="C311:C317">
    <cfRule type="expression" dxfId="221" priority="105">
      <formula>IF(AND(NOT(ISBLANK(A311)),ISBLANK(C311)),TRUE,FALSE)</formula>
    </cfRule>
  </conditionalFormatting>
  <conditionalFormatting sqref="D311:D317">
    <cfRule type="expression" dxfId="220" priority="104">
      <formula>IF(AND(NOT(ISBLANK(A311)),ISBLANK(D311)),TRUE,FALSE)</formula>
    </cfRule>
  </conditionalFormatting>
  <conditionalFormatting sqref="E311:E317">
    <cfRule type="expression" dxfId="219" priority="103">
      <formula>AND(G311&gt;0,ISBLANK(E311))</formula>
    </cfRule>
  </conditionalFormatting>
  <conditionalFormatting sqref="F311:F317">
    <cfRule type="expression" dxfId="218" priority="102">
      <formula>AND(H311&gt;0,ISBLANK(F311))</formula>
    </cfRule>
  </conditionalFormatting>
  <conditionalFormatting sqref="G284:H293">
    <cfRule type="expression" dxfId="217" priority="98">
      <formula>AND(E284&gt;0,ISBLANK(G284))</formula>
    </cfRule>
  </conditionalFormatting>
  <conditionalFormatting sqref="C284:C293">
    <cfRule type="expression" dxfId="216" priority="97">
      <formula>IF(AND(NOT(ISBLANK(A284)),ISBLANK(C284)),TRUE,FALSE)</formula>
    </cfRule>
  </conditionalFormatting>
  <conditionalFormatting sqref="D284:D293">
    <cfRule type="expression" dxfId="215" priority="96">
      <formula>IF(AND(NOT(ISBLANK(A284)),ISBLANK(D284)),TRUE,FALSE)</formula>
    </cfRule>
  </conditionalFormatting>
  <conditionalFormatting sqref="E284:F293">
    <cfRule type="expression" dxfId="214" priority="95">
      <formula>AND(G284&gt;0,ISBLANK(E284))</formula>
    </cfRule>
  </conditionalFormatting>
  <conditionalFormatting sqref="G294:H300">
    <cfRule type="expression" dxfId="213" priority="91">
      <formula>AND(E294&gt;0,ISBLANK(G294))</formula>
    </cfRule>
  </conditionalFormatting>
  <conditionalFormatting sqref="C294:C300">
    <cfRule type="expression" dxfId="212" priority="90">
      <formula>IF(AND(NOT(ISBLANK(A294)),ISBLANK(C294)),TRUE,FALSE)</formula>
    </cfRule>
  </conditionalFormatting>
  <conditionalFormatting sqref="D294:D300">
    <cfRule type="expression" dxfId="211" priority="89">
      <formula>IF(AND(NOT(ISBLANK(A294)),ISBLANK(D294)),TRUE,FALSE)</formula>
    </cfRule>
  </conditionalFormatting>
  <conditionalFormatting sqref="E294:E300">
    <cfRule type="expression" dxfId="210" priority="88">
      <formula>AND(G294&gt;0,ISBLANK(E294))</formula>
    </cfRule>
  </conditionalFormatting>
  <conditionalFormatting sqref="F294:F300">
    <cfRule type="expression" dxfId="209" priority="87">
      <formula>AND(H294&gt;0,ISBLANK(F294))</formula>
    </cfRule>
  </conditionalFormatting>
  <conditionalFormatting sqref="G327:H336">
    <cfRule type="expression" dxfId="208" priority="83">
      <formula>AND(E327&gt;0,ISBLANK(G327))</formula>
    </cfRule>
  </conditionalFormatting>
  <conditionalFormatting sqref="C327:C336">
    <cfRule type="expression" dxfId="207" priority="82">
      <formula>IF(AND(NOT(ISBLANK(A327)),ISBLANK(C327)),TRUE,FALSE)</formula>
    </cfRule>
  </conditionalFormatting>
  <conditionalFormatting sqref="D327:D336">
    <cfRule type="expression" dxfId="206" priority="81">
      <formula>IF(AND(NOT(ISBLANK(A327)),ISBLANK(D327)),TRUE,FALSE)</formula>
    </cfRule>
  </conditionalFormatting>
  <conditionalFormatting sqref="E327:F336">
    <cfRule type="expression" dxfId="205" priority="80">
      <formula>AND(G327&gt;0,ISBLANK(E327))</formula>
    </cfRule>
  </conditionalFormatting>
  <conditionalFormatting sqref="G337:H343">
    <cfRule type="expression" dxfId="204" priority="76">
      <formula>AND(E337&gt;0,ISBLANK(G337))</formula>
    </cfRule>
  </conditionalFormatting>
  <conditionalFormatting sqref="C337:C343">
    <cfRule type="expression" dxfId="203" priority="75">
      <formula>IF(AND(NOT(ISBLANK(A337)),ISBLANK(C337)),TRUE,FALSE)</formula>
    </cfRule>
  </conditionalFormatting>
  <conditionalFormatting sqref="D337:D343">
    <cfRule type="expression" dxfId="202" priority="74">
      <formula>IF(AND(NOT(ISBLANK(A337)),ISBLANK(D337)),TRUE,FALSE)</formula>
    </cfRule>
  </conditionalFormatting>
  <conditionalFormatting sqref="E337:E343">
    <cfRule type="expression" dxfId="201" priority="73">
      <formula>AND(G337&gt;0,ISBLANK(E337))</formula>
    </cfRule>
  </conditionalFormatting>
  <conditionalFormatting sqref="F337:F343">
    <cfRule type="expression" dxfId="200" priority="72">
      <formula>AND(H337&gt;0,ISBLANK(F337))</formula>
    </cfRule>
  </conditionalFormatting>
  <conditionalFormatting sqref="G318:H319">
    <cfRule type="expression" dxfId="199" priority="68">
      <formula>AND(E318&gt;0,ISBLANK(G318))</formula>
    </cfRule>
  </conditionalFormatting>
  <conditionalFormatting sqref="C318:C319">
    <cfRule type="expression" dxfId="198" priority="67">
      <formula>IF(AND(NOT(ISBLANK(A318)),ISBLANK(C318)),TRUE,FALSE)</formula>
    </cfRule>
  </conditionalFormatting>
  <conditionalFormatting sqref="D318:D319">
    <cfRule type="expression" dxfId="197" priority="66">
      <formula>IF(AND(NOT(ISBLANK(A318)),ISBLANK(D318)),TRUE,FALSE)</formula>
    </cfRule>
  </conditionalFormatting>
  <conditionalFormatting sqref="E318:F319">
    <cfRule type="expression" dxfId="196" priority="65">
      <formula>AND(G318&gt;0,ISBLANK(E318))</formula>
    </cfRule>
  </conditionalFormatting>
  <conditionalFormatting sqref="G320:H326">
    <cfRule type="expression" dxfId="195" priority="61">
      <formula>AND(E320&gt;0,ISBLANK(G320))</formula>
    </cfRule>
  </conditionalFormatting>
  <conditionalFormatting sqref="C320:C326">
    <cfRule type="expression" dxfId="194" priority="60">
      <formula>IF(AND(NOT(ISBLANK(A320)),ISBLANK(C320)),TRUE,FALSE)</formula>
    </cfRule>
  </conditionalFormatting>
  <conditionalFormatting sqref="D320:D326">
    <cfRule type="expression" dxfId="193" priority="59">
      <formula>IF(AND(NOT(ISBLANK(A320)),ISBLANK(D320)),TRUE,FALSE)</formula>
    </cfRule>
  </conditionalFormatting>
  <conditionalFormatting sqref="E320:E326">
    <cfRule type="expression" dxfId="192" priority="58">
      <formula>AND(G320&gt;0,ISBLANK(E320))</formula>
    </cfRule>
  </conditionalFormatting>
  <conditionalFormatting sqref="F320:F326">
    <cfRule type="expression" dxfId="191" priority="57">
      <formula>AND(H320&gt;0,ISBLANK(F320))</formula>
    </cfRule>
  </conditionalFormatting>
  <conditionalFormatting sqref="G344:H345">
    <cfRule type="expression" dxfId="190" priority="38">
      <formula>AND(E344&gt;0,ISBLANK(G344))</formula>
    </cfRule>
  </conditionalFormatting>
  <conditionalFormatting sqref="C344:C345">
    <cfRule type="expression" dxfId="189" priority="37">
      <formula>IF(AND(NOT(ISBLANK(A344)),ISBLANK(C344)),TRUE,FALSE)</formula>
    </cfRule>
  </conditionalFormatting>
  <conditionalFormatting sqref="D344:D345">
    <cfRule type="expression" dxfId="188" priority="36">
      <formula>IF(AND(NOT(ISBLANK(A344)),ISBLANK(D344)),TRUE,FALSE)</formula>
    </cfRule>
  </conditionalFormatting>
  <conditionalFormatting sqref="E344:F345">
    <cfRule type="expression" dxfId="187" priority="35">
      <formula>AND(G344&gt;0,ISBLANK(E344))</formula>
    </cfRule>
  </conditionalFormatting>
  <conditionalFormatting sqref="H17:H350">
    <cfRule type="expression" dxfId="186" priority="20">
      <formula>AND(F17&gt;0,ISBLANK(H17))</formula>
    </cfRule>
  </conditionalFormatting>
  <conditionalFormatting sqref="B17:B350">
    <cfRule type="expression" dxfId="185" priority="6">
      <formula>IF(AND(NOT(ISBLANK(A17)),ISBLANK(B17)),TRUE,FALSE)</formula>
    </cfRule>
  </conditionalFormatting>
  <conditionalFormatting sqref="K1:O1048576 Q1:Q1048576">
    <cfRule type="expression" dxfId="184" priority="4">
      <formula>AND($F1&lt;&gt;"",$H1&lt;&gt;"",$K1="",$L1="",$M1="",$N1="",$O1="",$Q1="")</formula>
    </cfRule>
  </conditionalFormatting>
  <conditionalFormatting sqref="I1:I1048576 J1:J1048576 Q1:Q1048576">
    <cfRule type="expression" dxfId="183" priority="3">
      <formula>AND($E1&lt;&gt;"",$G1&lt;&gt;"",$I1="",$J1="",$Q1="")</formula>
    </cfRule>
  </conditionalFormatting>
  <dataValidations count="6">
    <dataValidation type="decimal" operator="greaterThanOrEqual" allowBlank="1" showInputMessage="1" showErrorMessage="1" error="Please enter a percentage between 0.0% and 100.0%." sqref="V17:V350" xr:uid="{00000000-0002-0000-0C00-000000000000}">
      <formula1>0</formula1>
    </dataValidation>
    <dataValidation type="list" allowBlank="1" showInputMessage="1" showErrorMessage="1" error="Please choose an option from the drop-down list." sqref="C17:C350" xr:uid="{00000000-0002-0000-0C00-000001000000}">
      <formula1>ListEmploymentType</formula1>
    </dataValidation>
    <dataValidation type="list" errorStyle="information" allowBlank="1" sqref="A17:A350" xr:uid="{00000000-0002-0000-0C00-000003000000}">
      <formula1>ListNonUnion</formula1>
    </dataValidation>
    <dataValidation type="whole" operator="greaterThanOrEqual" allowBlank="1" showInputMessage="1" showErrorMessage="1" error="Please enter a whole number greater than or equal to 0." sqref="I17:S350" xr:uid="{00000000-0002-0000-0C00-000004000000}">
      <formula1>0</formula1>
    </dataValidation>
    <dataValidation type="decimal" operator="greaterThanOrEqual" allowBlank="1" showInputMessage="1" showErrorMessage="1" error="Please enter a number greater than or equal to 0.0." sqref="E17:F350" xr:uid="{00000000-0002-0000-0C00-000005000000}">
      <formula1>0</formula1>
    </dataValidation>
    <dataValidation type="decimal" operator="greaterThanOrEqual" allowBlank="1" showInputMessage="1" showErrorMessage="1" error="Please enter a dollar amount greater than or equal to $0.00." sqref="G17:H350" xr:uid="{00000000-0002-0000-0C00-000006000000}">
      <formula1>0</formula1>
    </dataValidation>
  </dataValidations>
  <pageMargins left="0.7" right="0.7" top="0.75" bottom="0.75" header="0.3" footer="0.3"/>
  <pageSetup paperSize="5" scale="4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7A0BE33F-2561-44ED-8B3D-B84A5DAB1746}">
            <xm:f>AND(   NOT(ISBLANK($B1)),   $B1&lt;&gt;"",   COUNTIF(Lists!$Q$38:$Q$42,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146" id="{61FA2C0E-CE5F-4D4D-9C26-6941FBB2FCE1}">
            <xm:f>AND(   NOT(ISBLANK($B1)),   $B1&lt;&gt;"",   COUNTIF(Lists!$Q$2:$Q$37, $B1)&gt;0,   OR(     AND($F1="", $H1=""),     AND($F1=0, $H1=0)   ) )</xm:f>
            <x14:dxf>
              <fill>
                <patternFill>
                  <bgColor rgb="FFFF0000"/>
                </patternFill>
              </fill>
            </x14:dxf>
          </x14:cfRule>
          <xm:sqref>F1:F1048576 H1:H1048576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Please choose an option from the drop-down list." xr:uid="{00000000-0002-0000-0C00-000002000000}">
          <x14:formula1>
            <xm:f>Lists!$C$2:$C$16</xm:f>
          </x14:formula1>
          <xm:sqref>D17:D350</xm:sqref>
        </x14:dataValidation>
        <x14:dataValidation type="list" allowBlank="1" showErrorMessage="1" error="Please select a funder from the drop-down list" xr:uid="{6A51873A-2FA5-4C27-A811-E6A51289FBD1}">
          <x14:formula1>
            <xm:f>Lists!$Q$2:$Q$42</xm:f>
          </x14:formula1>
          <xm:sqref>B17:B350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249977111117893"/>
    <pageSetUpPr fitToPage="1"/>
  </sheetPr>
  <dimension ref="A1:V72"/>
  <sheetViews>
    <sheetView topLeftCell="A4" zoomScale="90" zoomScaleNormal="90" workbookViewId="0">
      <selection activeCell="Y30" sqref="Y30"/>
    </sheetView>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2" s="90" customFormat="1" ht="15" customHeight="1" x14ac:dyDescent="0.25">
      <c r="C1" s="162"/>
    </row>
    <row r="2" spans="1:22" s="90" customFormat="1" ht="15" customHeight="1" x14ac:dyDescent="0.25">
      <c r="C2" s="162"/>
    </row>
    <row r="3" spans="1:22" s="90" customFormat="1" ht="15" customHeight="1" x14ac:dyDescent="0.25">
      <c r="C3" s="162"/>
    </row>
    <row r="4" spans="1:22" s="90" customFormat="1" ht="15" customHeight="1" x14ac:dyDescent="0.25">
      <c r="C4" s="162"/>
    </row>
    <row r="5" spans="1:22" s="90" customFormat="1" ht="15" customHeight="1" x14ac:dyDescent="0.25">
      <c r="C5" s="162"/>
    </row>
    <row r="6" spans="1:22" s="90" customFormat="1" ht="15" customHeight="1" x14ac:dyDescent="0.25">
      <c r="C6" s="162"/>
    </row>
    <row r="7" spans="1:22" s="90" customFormat="1" ht="15" hidden="1" customHeight="1" x14ac:dyDescent="0.25">
      <c r="C7" s="162"/>
    </row>
    <row r="8" spans="1:22" s="90" customFormat="1" ht="15" hidden="1" customHeight="1" x14ac:dyDescent="0.25">
      <c r="C8" s="162"/>
    </row>
    <row r="9" spans="1:22" ht="18.75" x14ac:dyDescent="0.25">
      <c r="A9" s="1141" t="s">
        <v>708</v>
      </c>
      <c r="B9" s="1141"/>
      <c r="C9" s="1141"/>
      <c r="D9" s="1141"/>
      <c r="E9" s="1141"/>
      <c r="F9" s="1141"/>
      <c r="G9" s="1141"/>
      <c r="H9" s="1141"/>
      <c r="I9" s="1141"/>
      <c r="J9" s="1141"/>
      <c r="K9" s="1141"/>
      <c r="L9" s="1141"/>
      <c r="M9" s="1141"/>
      <c r="N9" s="568"/>
      <c r="O9" s="568"/>
      <c r="P9" s="568"/>
      <c r="Q9" s="568"/>
      <c r="R9" s="568"/>
      <c r="S9" s="568"/>
      <c r="T9" s="568"/>
      <c r="U9" s="568"/>
      <c r="V9" s="568"/>
    </row>
    <row r="10" spans="1:22" ht="18.75" x14ac:dyDescent="0.25">
      <c r="A10" s="1243" t="s">
        <v>618</v>
      </c>
      <c r="B10" s="1243"/>
      <c r="C10" s="1243"/>
      <c r="D10" s="1243"/>
      <c r="E10" s="1243"/>
      <c r="F10" s="1243"/>
      <c r="G10" s="1243"/>
      <c r="H10" s="1243"/>
      <c r="I10" s="1243"/>
      <c r="J10" s="1049"/>
      <c r="K10" s="1049"/>
      <c r="L10" s="938"/>
      <c r="M10" s="938"/>
      <c r="N10" s="568"/>
      <c r="O10" s="568"/>
      <c r="P10" s="568"/>
      <c r="Q10" s="568"/>
      <c r="R10" s="568"/>
      <c r="S10" s="568"/>
      <c r="T10" s="568"/>
      <c r="U10" s="568"/>
      <c r="V10" s="568"/>
    </row>
    <row r="11" spans="1:22" ht="18.75" x14ac:dyDescent="0.25">
      <c r="A11" s="960" t="s">
        <v>994</v>
      </c>
      <c r="B11" s="961"/>
      <c r="C11" s="961"/>
      <c r="D11" s="961"/>
      <c r="E11" s="961"/>
      <c r="F11" s="961"/>
      <c r="G11" s="961"/>
      <c r="H11" s="961"/>
      <c r="I11" s="962"/>
      <c r="J11" s="939"/>
      <c r="K11" s="939"/>
      <c r="L11" s="939"/>
      <c r="M11" s="939"/>
      <c r="N11" s="568"/>
      <c r="O11" s="568"/>
      <c r="P11" s="568"/>
      <c r="Q11" s="568"/>
      <c r="R11" s="568"/>
      <c r="S11" s="568"/>
      <c r="T11" s="568"/>
      <c r="U11" s="568"/>
      <c r="V11" s="568"/>
    </row>
    <row r="12" spans="1:22" ht="18.75" x14ac:dyDescent="0.25">
      <c r="A12" s="856"/>
      <c r="B12" s="568"/>
      <c r="C12" s="163"/>
      <c r="D12" s="568"/>
      <c r="E12" s="568"/>
      <c r="F12" s="568"/>
      <c r="G12" s="568"/>
      <c r="H12" s="568"/>
      <c r="I12" s="568"/>
      <c r="J12" s="568"/>
      <c r="K12" s="568"/>
      <c r="L12" s="568"/>
      <c r="M12" s="568"/>
      <c r="N12" s="568"/>
      <c r="O12" s="568"/>
      <c r="P12" s="568"/>
      <c r="Q12" s="568"/>
      <c r="R12" s="568"/>
      <c r="S12" s="568"/>
      <c r="T12" s="568"/>
      <c r="U12" s="568"/>
      <c r="V12" s="568"/>
    </row>
    <row r="13" spans="1:22" ht="45" customHeight="1" thickBot="1" x14ac:dyDescent="0.3">
      <c r="A13" s="1142" t="s">
        <v>976</v>
      </c>
      <c r="B13" s="1142"/>
      <c r="C13" s="1142"/>
      <c r="D13" s="1142"/>
      <c r="E13" s="568"/>
      <c r="F13" s="1142" t="s">
        <v>977</v>
      </c>
      <c r="G13" s="1142"/>
      <c r="H13" s="1142"/>
      <c r="I13" s="1142"/>
      <c r="J13" s="1142"/>
      <c r="K13" s="1142"/>
      <c r="L13" s="1142"/>
      <c r="M13" s="1142"/>
      <c r="N13" s="568"/>
      <c r="O13" s="1142" t="s">
        <v>1016</v>
      </c>
      <c r="P13" s="1143"/>
      <c r="Q13" s="1143"/>
      <c r="R13" s="1143"/>
      <c r="S13" s="1143"/>
      <c r="T13" s="1143"/>
      <c r="U13" s="1143"/>
      <c r="V13" s="568"/>
    </row>
    <row r="14" spans="1:22" x14ac:dyDescent="0.25">
      <c r="A14" s="1134"/>
      <c r="B14" s="1134" t="s">
        <v>167</v>
      </c>
      <c r="C14" s="164"/>
      <c r="D14" s="1134" t="s">
        <v>328</v>
      </c>
      <c r="E14" s="568"/>
      <c r="F14" s="1134"/>
      <c r="G14" s="1138" t="s">
        <v>167</v>
      </c>
      <c r="H14" s="1139"/>
      <c r="I14" s="1140"/>
      <c r="J14" s="568"/>
      <c r="K14" s="1138" t="s">
        <v>328</v>
      </c>
      <c r="L14" s="1139"/>
      <c r="M14" s="1140"/>
      <c r="N14" s="568"/>
      <c r="O14" s="819" t="s">
        <v>434</v>
      </c>
      <c r="P14" s="1138" t="s">
        <v>326</v>
      </c>
      <c r="Q14" s="1139"/>
      <c r="R14" s="1140"/>
      <c r="S14" s="1138" t="s">
        <v>327</v>
      </c>
      <c r="T14" s="1140"/>
      <c r="U14" s="1134" t="s">
        <v>318</v>
      </c>
      <c r="V14" s="568"/>
    </row>
    <row r="15" spans="1:22" ht="26.25" thickBot="1" x14ac:dyDescent="0.3">
      <c r="A15" s="1135"/>
      <c r="B15" s="1135"/>
      <c r="C15" s="164"/>
      <c r="D15" s="1135"/>
      <c r="E15" s="568"/>
      <c r="F15" s="1135"/>
      <c r="G15" s="159" t="s">
        <v>171</v>
      </c>
      <c r="H15" s="466" t="s">
        <v>170</v>
      </c>
      <c r="I15" s="825" t="s">
        <v>470</v>
      </c>
      <c r="J15" s="568"/>
      <c r="K15" s="159" t="s">
        <v>171</v>
      </c>
      <c r="L15" s="466" t="s">
        <v>170</v>
      </c>
      <c r="M15" s="825" t="s">
        <v>470</v>
      </c>
      <c r="N15" s="568"/>
      <c r="O15" s="419" t="s">
        <v>435</v>
      </c>
      <c r="P15" s="156" t="s">
        <v>321</v>
      </c>
      <c r="Q15" s="160" t="s">
        <v>322</v>
      </c>
      <c r="R15" s="161" t="s">
        <v>323</v>
      </c>
      <c r="S15" s="30" t="s">
        <v>357</v>
      </c>
      <c r="T15" s="161" t="s">
        <v>325</v>
      </c>
      <c r="U15" s="1135"/>
      <c r="V15" s="568"/>
    </row>
    <row r="16" spans="1:22" x14ac:dyDescent="0.25">
      <c r="A16" s="822" t="s">
        <v>292</v>
      </c>
      <c r="B16" s="304"/>
      <c r="C16" s="305"/>
      <c r="D16" s="304"/>
      <c r="E16" s="568"/>
      <c r="F16" s="822" t="s">
        <v>319</v>
      </c>
      <c r="G16" s="308"/>
      <c r="H16" s="467"/>
      <c r="I16" s="309"/>
      <c r="J16" s="310"/>
      <c r="K16" s="308"/>
      <c r="L16" s="467"/>
      <c r="M16" s="309"/>
      <c r="N16" s="568"/>
      <c r="O16" s="439" t="s">
        <v>238</v>
      </c>
      <c r="P16" s="311"/>
      <c r="Q16" s="320"/>
      <c r="R16" s="321"/>
      <c r="S16" s="311"/>
      <c r="T16" s="321"/>
      <c r="U16" s="322">
        <f t="shared" ref="U16:U17" si="0">SUM(P16:T16)</f>
        <v>0</v>
      </c>
      <c r="V16" s="568"/>
    </row>
    <row r="17" spans="1:22" x14ac:dyDescent="0.25">
      <c r="A17" s="439" t="s">
        <v>293</v>
      </c>
      <c r="B17" s="306"/>
      <c r="C17" s="305"/>
      <c r="D17" s="306"/>
      <c r="E17" s="568"/>
      <c r="F17" s="439">
        <v>20</v>
      </c>
      <c r="G17" s="311"/>
      <c r="H17" s="320"/>
      <c r="I17" s="312"/>
      <c r="J17" s="310"/>
      <c r="K17" s="311"/>
      <c r="L17" s="320"/>
      <c r="M17" s="312"/>
      <c r="N17" s="568"/>
      <c r="O17" s="158" t="s">
        <v>324</v>
      </c>
      <c r="P17" s="313"/>
      <c r="Q17" s="424"/>
      <c r="R17" s="425"/>
      <c r="S17" s="313"/>
      <c r="T17" s="425"/>
      <c r="U17" s="427">
        <f t="shared" si="0"/>
        <v>0</v>
      </c>
      <c r="V17" s="568"/>
    </row>
    <row r="18" spans="1:22" x14ac:dyDescent="0.25">
      <c r="A18" s="439" t="s">
        <v>294</v>
      </c>
      <c r="B18" s="306"/>
      <c r="C18" s="305"/>
      <c r="D18" s="306"/>
      <c r="E18" s="568"/>
      <c r="F18" s="439">
        <v>21</v>
      </c>
      <c r="G18" s="311"/>
      <c r="H18" s="320"/>
      <c r="I18" s="312"/>
      <c r="J18" s="310"/>
      <c r="K18" s="311"/>
      <c r="L18" s="320"/>
      <c r="M18" s="312"/>
      <c r="N18" s="568"/>
      <c r="O18" s="439" t="s">
        <v>436</v>
      </c>
      <c r="P18" s="1131"/>
      <c r="Q18" s="1132"/>
      <c r="R18" s="1133"/>
      <c r="S18" s="420"/>
      <c r="T18" s="421"/>
      <c r="U18" s="322">
        <f>SUM(P18:T18)</f>
        <v>0</v>
      </c>
      <c r="V18" s="568"/>
    </row>
    <row r="19" spans="1:22" x14ac:dyDescent="0.25">
      <c r="A19" s="439" t="s">
        <v>295</v>
      </c>
      <c r="B19" s="306"/>
      <c r="C19" s="305"/>
      <c r="D19" s="306"/>
      <c r="E19" s="568"/>
      <c r="F19" s="439">
        <v>22</v>
      </c>
      <c r="G19" s="311"/>
      <c r="H19" s="320"/>
      <c r="I19" s="312"/>
      <c r="J19" s="310"/>
      <c r="K19" s="311"/>
      <c r="L19" s="320"/>
      <c r="M19" s="312"/>
      <c r="N19" s="568"/>
      <c r="O19" s="439" t="s">
        <v>437</v>
      </c>
      <c r="P19" s="1131"/>
      <c r="Q19" s="1132"/>
      <c r="R19" s="1133"/>
      <c r="S19" s="420"/>
      <c r="T19" s="421"/>
      <c r="U19" s="322">
        <f>SUM(P19:T19)</f>
        <v>0</v>
      </c>
      <c r="V19" s="568"/>
    </row>
    <row r="20" spans="1:22" ht="15.75" thickBot="1" x14ac:dyDescent="0.3">
      <c r="A20" s="439" t="s">
        <v>296</v>
      </c>
      <c r="B20" s="306"/>
      <c r="C20" s="305"/>
      <c r="D20" s="306"/>
      <c r="E20" s="568"/>
      <c r="F20" s="439">
        <v>23</v>
      </c>
      <c r="G20" s="311"/>
      <c r="H20" s="320"/>
      <c r="I20" s="312"/>
      <c r="J20" s="310"/>
      <c r="K20" s="311"/>
      <c r="L20" s="320"/>
      <c r="M20" s="312"/>
      <c r="N20" s="568"/>
      <c r="O20" s="449" t="s">
        <v>460</v>
      </c>
      <c r="P20" s="1128"/>
      <c r="Q20" s="1129"/>
      <c r="R20" s="1130"/>
      <c r="S20" s="422"/>
      <c r="T20" s="423"/>
      <c r="U20" s="323">
        <f>SUM(P20:T20)</f>
        <v>0</v>
      </c>
      <c r="V20" s="568"/>
    </row>
    <row r="21" spans="1:22" x14ac:dyDescent="0.25">
      <c r="A21" s="439" t="s">
        <v>297</v>
      </c>
      <c r="B21" s="306"/>
      <c r="C21" s="305"/>
      <c r="D21" s="306"/>
      <c r="E21" s="568"/>
      <c r="F21" s="439">
        <v>24</v>
      </c>
      <c r="G21" s="311"/>
      <c r="H21" s="320"/>
      <c r="I21" s="312"/>
      <c r="J21" s="310"/>
      <c r="K21" s="311"/>
      <c r="L21" s="320"/>
      <c r="M21" s="312"/>
      <c r="N21" s="568"/>
      <c r="O21" s="568"/>
      <c r="P21" s="568"/>
      <c r="Q21" s="568"/>
      <c r="R21" s="568"/>
      <c r="S21" s="568"/>
      <c r="T21" s="568"/>
      <c r="U21" s="568"/>
      <c r="V21" s="568"/>
    </row>
    <row r="22" spans="1:22" ht="15.75" thickBot="1" x14ac:dyDescent="0.3">
      <c r="A22" s="439" t="s">
        <v>298</v>
      </c>
      <c r="B22" s="306"/>
      <c r="C22" s="305"/>
      <c r="D22" s="306"/>
      <c r="E22" s="568"/>
      <c r="F22" s="439">
        <v>25</v>
      </c>
      <c r="G22" s="311"/>
      <c r="H22" s="320"/>
      <c r="I22" s="312"/>
      <c r="J22" s="310"/>
      <c r="K22" s="311"/>
      <c r="L22" s="320"/>
      <c r="M22" s="312"/>
      <c r="N22" s="568"/>
      <c r="O22" s="568"/>
      <c r="P22" s="568"/>
      <c r="Q22" s="568"/>
      <c r="R22" s="568"/>
      <c r="S22" s="568"/>
      <c r="T22" s="568"/>
      <c r="U22" s="568"/>
      <c r="V22" s="568"/>
    </row>
    <row r="23" spans="1:22" ht="15" customHeight="1" x14ac:dyDescent="0.25">
      <c r="A23" s="439" t="s">
        <v>299</v>
      </c>
      <c r="B23" s="306"/>
      <c r="C23" s="305"/>
      <c r="D23" s="306"/>
      <c r="E23" s="568"/>
      <c r="F23" s="439">
        <v>26</v>
      </c>
      <c r="G23" s="311"/>
      <c r="H23" s="320"/>
      <c r="I23" s="312"/>
      <c r="J23" s="310"/>
      <c r="K23" s="311"/>
      <c r="L23" s="320"/>
      <c r="M23" s="312"/>
      <c r="N23" s="568"/>
      <c r="O23" s="1245" t="s">
        <v>1021</v>
      </c>
      <c r="P23" s="1246"/>
      <c r="Q23" s="1246"/>
      <c r="R23" s="1246"/>
      <c r="S23" s="1246"/>
      <c r="T23" s="1246"/>
      <c r="U23" s="1247"/>
      <c r="V23" s="568"/>
    </row>
    <row r="24" spans="1:22" ht="15" customHeight="1" x14ac:dyDescent="0.25">
      <c r="A24" s="439" t="s">
        <v>300</v>
      </c>
      <c r="B24" s="306"/>
      <c r="C24" s="305"/>
      <c r="D24" s="306"/>
      <c r="E24" s="568"/>
      <c r="F24" s="439">
        <v>27</v>
      </c>
      <c r="G24" s="311"/>
      <c r="H24" s="320"/>
      <c r="I24" s="312"/>
      <c r="J24" s="310"/>
      <c r="K24" s="311"/>
      <c r="L24" s="320"/>
      <c r="M24" s="312"/>
      <c r="N24" s="568"/>
      <c r="O24" s="1248"/>
      <c r="P24" s="1249"/>
      <c r="Q24" s="1249"/>
      <c r="R24" s="1249"/>
      <c r="S24" s="1249"/>
      <c r="T24" s="1249"/>
      <c r="U24" s="1250"/>
      <c r="V24" s="568"/>
    </row>
    <row r="25" spans="1:22" ht="15" customHeight="1" x14ac:dyDescent="0.25">
      <c r="A25" s="439" t="s">
        <v>301</v>
      </c>
      <c r="B25" s="306"/>
      <c r="C25" s="305"/>
      <c r="D25" s="306"/>
      <c r="E25" s="568"/>
      <c r="F25" s="439">
        <v>28</v>
      </c>
      <c r="G25" s="311"/>
      <c r="H25" s="320"/>
      <c r="I25" s="312"/>
      <c r="J25" s="310"/>
      <c r="K25" s="311"/>
      <c r="L25" s="320"/>
      <c r="M25" s="312"/>
      <c r="N25" s="568"/>
      <c r="O25" s="1248"/>
      <c r="P25" s="1249"/>
      <c r="Q25" s="1249"/>
      <c r="R25" s="1249"/>
      <c r="S25" s="1249"/>
      <c r="T25" s="1249"/>
      <c r="U25" s="1250"/>
      <c r="V25" s="568"/>
    </row>
    <row r="26" spans="1:22" ht="15" customHeight="1" x14ac:dyDescent="0.25">
      <c r="A26" s="439" t="s">
        <v>302</v>
      </c>
      <c r="B26" s="306"/>
      <c r="C26" s="305"/>
      <c r="D26" s="306"/>
      <c r="E26" s="568"/>
      <c r="F26" s="439">
        <v>29</v>
      </c>
      <c r="G26" s="311"/>
      <c r="H26" s="320"/>
      <c r="I26" s="312"/>
      <c r="J26" s="310"/>
      <c r="K26" s="311"/>
      <c r="L26" s="320"/>
      <c r="M26" s="312"/>
      <c r="N26" s="568"/>
      <c r="O26" s="1248"/>
      <c r="P26" s="1249"/>
      <c r="Q26" s="1249"/>
      <c r="R26" s="1249"/>
      <c r="S26" s="1249"/>
      <c r="T26" s="1249"/>
      <c r="U26" s="1250"/>
      <c r="V26" s="568"/>
    </row>
    <row r="27" spans="1:22" ht="15" customHeight="1" x14ac:dyDescent="0.25">
      <c r="A27" s="439" t="s">
        <v>303</v>
      </c>
      <c r="B27" s="306"/>
      <c r="C27" s="305"/>
      <c r="D27" s="306"/>
      <c r="E27" s="568"/>
      <c r="F27" s="439">
        <v>30</v>
      </c>
      <c r="G27" s="311"/>
      <c r="H27" s="320"/>
      <c r="I27" s="312"/>
      <c r="J27" s="310"/>
      <c r="K27" s="311"/>
      <c r="L27" s="320"/>
      <c r="M27" s="312"/>
      <c r="N27" s="568"/>
      <c r="O27" s="1248"/>
      <c r="P27" s="1249"/>
      <c r="Q27" s="1249"/>
      <c r="R27" s="1249"/>
      <c r="S27" s="1249"/>
      <c r="T27" s="1249"/>
      <c r="U27" s="1250"/>
      <c r="V27" s="568"/>
    </row>
    <row r="28" spans="1:22" ht="15" customHeight="1" x14ac:dyDescent="0.25">
      <c r="A28" s="439" t="s">
        <v>304</v>
      </c>
      <c r="B28" s="306"/>
      <c r="C28" s="305"/>
      <c r="D28" s="306"/>
      <c r="E28" s="568"/>
      <c r="F28" s="439">
        <v>31</v>
      </c>
      <c r="G28" s="311"/>
      <c r="H28" s="320"/>
      <c r="I28" s="312"/>
      <c r="J28" s="310"/>
      <c r="K28" s="311"/>
      <c r="L28" s="320"/>
      <c r="M28" s="312"/>
      <c r="N28" s="568"/>
      <c r="O28" s="1248"/>
      <c r="P28" s="1249"/>
      <c r="Q28" s="1249"/>
      <c r="R28" s="1249"/>
      <c r="S28" s="1249"/>
      <c r="T28" s="1249"/>
      <c r="U28" s="1250"/>
      <c r="V28" s="568"/>
    </row>
    <row r="29" spans="1:22" ht="15" customHeight="1" x14ac:dyDescent="0.25">
      <c r="A29" s="439" t="s">
        <v>305</v>
      </c>
      <c r="B29" s="306"/>
      <c r="C29" s="305"/>
      <c r="D29" s="306"/>
      <c r="E29" s="568"/>
      <c r="F29" s="439">
        <v>32</v>
      </c>
      <c r="G29" s="311"/>
      <c r="H29" s="320"/>
      <c r="I29" s="312"/>
      <c r="J29" s="310"/>
      <c r="K29" s="311"/>
      <c r="L29" s="320"/>
      <c r="M29" s="312"/>
      <c r="N29" s="568"/>
      <c r="O29" s="1248"/>
      <c r="P29" s="1249"/>
      <c r="Q29" s="1249"/>
      <c r="R29" s="1249"/>
      <c r="S29" s="1249"/>
      <c r="T29" s="1249"/>
      <c r="U29" s="1250"/>
      <c r="V29" s="568"/>
    </row>
    <row r="30" spans="1:22" ht="15" customHeight="1" thickBot="1" x14ac:dyDescent="0.3">
      <c r="A30" s="439" t="s">
        <v>306</v>
      </c>
      <c r="B30" s="306"/>
      <c r="C30" s="305"/>
      <c r="D30" s="306"/>
      <c r="E30" s="568"/>
      <c r="F30" s="439">
        <v>33</v>
      </c>
      <c r="G30" s="311"/>
      <c r="H30" s="320"/>
      <c r="I30" s="312"/>
      <c r="J30" s="310"/>
      <c r="K30" s="311"/>
      <c r="L30" s="320"/>
      <c r="M30" s="312"/>
      <c r="N30" s="568"/>
      <c r="O30" s="1251"/>
      <c r="P30" s="1252"/>
      <c r="Q30" s="1252"/>
      <c r="R30" s="1252"/>
      <c r="S30" s="1252"/>
      <c r="T30" s="1252"/>
      <c r="U30" s="1253"/>
      <c r="V30" s="568"/>
    </row>
    <row r="31" spans="1:22" ht="15" customHeight="1" x14ac:dyDescent="0.25">
      <c r="A31" s="439" t="s">
        <v>307</v>
      </c>
      <c r="B31" s="306"/>
      <c r="C31" s="305"/>
      <c r="D31" s="306"/>
      <c r="E31" s="568"/>
      <c r="F31" s="439">
        <v>34</v>
      </c>
      <c r="G31" s="311"/>
      <c r="H31" s="320"/>
      <c r="I31" s="312"/>
      <c r="J31" s="310"/>
      <c r="K31" s="311"/>
      <c r="L31" s="320"/>
      <c r="M31" s="312"/>
      <c r="N31" s="568"/>
      <c r="O31" s="1245" t="s">
        <v>1024</v>
      </c>
      <c r="P31" s="1246"/>
      <c r="Q31" s="1246"/>
      <c r="R31" s="1246"/>
      <c r="S31" s="1246"/>
      <c r="T31" s="1246"/>
      <c r="U31" s="1247"/>
      <c r="V31" s="568"/>
    </row>
    <row r="32" spans="1:22" ht="15" customHeight="1" x14ac:dyDescent="0.25">
      <c r="A32" s="439" t="s">
        <v>308</v>
      </c>
      <c r="B32" s="306"/>
      <c r="C32" s="305"/>
      <c r="D32" s="306"/>
      <c r="E32" s="568"/>
      <c r="F32" s="439">
        <v>35</v>
      </c>
      <c r="G32" s="311"/>
      <c r="H32" s="320"/>
      <c r="I32" s="312"/>
      <c r="J32" s="310"/>
      <c r="K32" s="311"/>
      <c r="L32" s="320"/>
      <c r="M32" s="312"/>
      <c r="N32" s="568"/>
      <c r="O32" s="1248"/>
      <c r="P32" s="1249"/>
      <c r="Q32" s="1249"/>
      <c r="R32" s="1249"/>
      <c r="S32" s="1249"/>
      <c r="T32" s="1249"/>
      <c r="U32" s="1250"/>
      <c r="V32" s="568"/>
    </row>
    <row r="33" spans="1:22" ht="15" customHeight="1" x14ac:dyDescent="0.25">
      <c r="A33" s="439" t="s">
        <v>309</v>
      </c>
      <c r="B33" s="306"/>
      <c r="C33" s="305"/>
      <c r="D33" s="306"/>
      <c r="E33" s="568"/>
      <c r="F33" s="439">
        <v>36</v>
      </c>
      <c r="G33" s="311"/>
      <c r="H33" s="320"/>
      <c r="I33" s="312"/>
      <c r="J33" s="310"/>
      <c r="K33" s="311"/>
      <c r="L33" s="320"/>
      <c r="M33" s="312"/>
      <c r="N33" s="568"/>
      <c r="O33" s="1248"/>
      <c r="P33" s="1249"/>
      <c r="Q33" s="1249"/>
      <c r="R33" s="1249"/>
      <c r="S33" s="1249"/>
      <c r="T33" s="1249"/>
      <c r="U33" s="1250"/>
      <c r="V33" s="568"/>
    </row>
    <row r="34" spans="1:22" ht="15" customHeight="1" thickBot="1" x14ac:dyDescent="0.3">
      <c r="A34" s="439" t="s">
        <v>310</v>
      </c>
      <c r="B34" s="306"/>
      <c r="C34" s="305"/>
      <c r="D34" s="306"/>
      <c r="E34" s="568"/>
      <c r="F34" s="439">
        <v>37</v>
      </c>
      <c r="G34" s="311"/>
      <c r="H34" s="320"/>
      <c r="I34" s="312"/>
      <c r="J34" s="310"/>
      <c r="K34" s="311"/>
      <c r="L34" s="320"/>
      <c r="M34" s="312"/>
      <c r="N34" s="568"/>
      <c r="O34" s="1251"/>
      <c r="P34" s="1252"/>
      <c r="Q34" s="1252"/>
      <c r="R34" s="1252"/>
      <c r="S34" s="1252"/>
      <c r="T34" s="1252"/>
      <c r="U34" s="1253"/>
      <c r="V34" s="568"/>
    </row>
    <row r="35" spans="1:22" ht="15" customHeight="1" x14ac:dyDescent="0.25">
      <c r="A35" s="439" t="s">
        <v>311</v>
      </c>
      <c r="B35" s="306"/>
      <c r="C35" s="305"/>
      <c r="D35" s="306"/>
      <c r="E35" s="568"/>
      <c r="F35" s="439">
        <v>38</v>
      </c>
      <c r="G35" s="311"/>
      <c r="H35" s="320"/>
      <c r="I35" s="312"/>
      <c r="J35" s="310"/>
      <c r="K35" s="311"/>
      <c r="L35" s="320"/>
      <c r="M35" s="312"/>
      <c r="N35" s="568"/>
      <c r="O35" s="1046"/>
      <c r="P35" s="1046"/>
      <c r="Q35" s="1046"/>
      <c r="R35" s="1046"/>
      <c r="S35" s="1046"/>
      <c r="T35" s="1046"/>
      <c r="U35" s="1046"/>
      <c r="V35" s="568"/>
    </row>
    <row r="36" spans="1:22" x14ac:dyDescent="0.25">
      <c r="A36" s="439" t="s">
        <v>312</v>
      </c>
      <c r="B36" s="306"/>
      <c r="C36" s="305"/>
      <c r="D36" s="306"/>
      <c r="E36" s="568"/>
      <c r="F36" s="439">
        <v>39</v>
      </c>
      <c r="G36" s="311"/>
      <c r="H36" s="320"/>
      <c r="I36" s="312"/>
      <c r="J36" s="310"/>
      <c r="K36" s="311"/>
      <c r="L36" s="320"/>
      <c r="M36" s="312"/>
      <c r="N36" s="568"/>
      <c r="O36" s="568"/>
      <c r="P36" s="568"/>
      <c r="Q36" s="568"/>
      <c r="R36" s="568"/>
      <c r="S36" s="568"/>
      <c r="T36" s="568"/>
      <c r="U36" s="568"/>
      <c r="V36" s="568"/>
    </row>
    <row r="37" spans="1:22" x14ac:dyDescent="0.25">
      <c r="A37" s="439" t="s">
        <v>313</v>
      </c>
      <c r="B37" s="306"/>
      <c r="C37" s="305"/>
      <c r="D37" s="306"/>
      <c r="E37" s="568"/>
      <c r="F37" s="439">
        <v>40</v>
      </c>
      <c r="G37" s="311"/>
      <c r="H37" s="320"/>
      <c r="I37" s="312"/>
      <c r="J37" s="310"/>
      <c r="K37" s="311"/>
      <c r="L37" s="320"/>
      <c r="M37" s="312"/>
      <c r="N37" s="568"/>
      <c r="O37" s="568"/>
      <c r="P37" s="568"/>
      <c r="Q37" s="568"/>
      <c r="R37" s="568"/>
      <c r="S37" s="568"/>
      <c r="T37" s="568"/>
      <c r="U37" s="568"/>
      <c r="V37" s="568"/>
    </row>
    <row r="38" spans="1:22" x14ac:dyDescent="0.25">
      <c r="A38" s="439" t="s">
        <v>314</v>
      </c>
      <c r="B38" s="306"/>
      <c r="C38" s="305"/>
      <c r="D38" s="306"/>
      <c r="E38" s="568"/>
      <c r="F38" s="439">
        <v>41</v>
      </c>
      <c r="G38" s="311"/>
      <c r="H38" s="320"/>
      <c r="I38" s="312"/>
      <c r="J38" s="310"/>
      <c r="K38" s="311"/>
      <c r="L38" s="320"/>
      <c r="M38" s="312"/>
      <c r="N38" s="568"/>
      <c r="O38" s="568"/>
      <c r="P38" s="568"/>
      <c r="Q38" s="568"/>
      <c r="R38" s="568"/>
      <c r="S38" s="568"/>
      <c r="T38" s="568"/>
      <c r="U38" s="568"/>
      <c r="V38" s="568"/>
    </row>
    <row r="39" spans="1:22" ht="14.45" customHeight="1" x14ac:dyDescent="0.25">
      <c r="A39" s="439" t="s">
        <v>315</v>
      </c>
      <c r="B39" s="306"/>
      <c r="C39" s="305"/>
      <c r="D39" s="306"/>
      <c r="E39" s="568"/>
      <c r="F39" s="439">
        <v>42</v>
      </c>
      <c r="G39" s="311"/>
      <c r="H39" s="320"/>
      <c r="I39" s="312"/>
      <c r="J39" s="310"/>
      <c r="K39" s="311"/>
      <c r="L39" s="320"/>
      <c r="M39" s="312"/>
      <c r="N39" s="568"/>
      <c r="O39" s="568"/>
      <c r="P39" s="568"/>
      <c r="Q39" s="568"/>
      <c r="R39" s="568"/>
      <c r="S39" s="568"/>
      <c r="T39" s="568"/>
      <c r="U39" s="568"/>
      <c r="V39" s="568"/>
    </row>
    <row r="40" spans="1:22" x14ac:dyDescent="0.25">
      <c r="A40" s="439" t="s">
        <v>316</v>
      </c>
      <c r="B40" s="306"/>
      <c r="C40" s="305"/>
      <c r="D40" s="306"/>
      <c r="E40" s="568"/>
      <c r="F40" s="439">
        <v>43</v>
      </c>
      <c r="G40" s="311"/>
      <c r="H40" s="320"/>
      <c r="I40" s="312"/>
      <c r="J40" s="310"/>
      <c r="K40" s="311"/>
      <c r="L40" s="320"/>
      <c r="M40" s="312"/>
      <c r="N40" s="568"/>
      <c r="O40" s="568"/>
      <c r="P40" s="568"/>
      <c r="Q40" s="568"/>
      <c r="R40" s="568"/>
      <c r="S40" s="568"/>
      <c r="T40" s="568"/>
      <c r="U40" s="568"/>
      <c r="V40" s="568"/>
    </row>
    <row r="41" spans="1:22" x14ac:dyDescent="0.25">
      <c r="A41" s="439" t="s">
        <v>317</v>
      </c>
      <c r="B41" s="306"/>
      <c r="C41" s="305"/>
      <c r="D41" s="306"/>
      <c r="E41" s="568"/>
      <c r="F41" s="439">
        <v>44</v>
      </c>
      <c r="G41" s="311"/>
      <c r="H41" s="320"/>
      <c r="I41" s="312"/>
      <c r="J41" s="310"/>
      <c r="K41" s="311"/>
      <c r="L41" s="320"/>
      <c r="M41" s="312"/>
      <c r="N41" s="568"/>
      <c r="O41" s="568"/>
      <c r="P41" s="568"/>
      <c r="Q41" s="568"/>
      <c r="R41" s="568"/>
      <c r="S41" s="568"/>
      <c r="T41" s="568"/>
      <c r="U41" s="568"/>
      <c r="V41" s="568"/>
    </row>
    <row r="42" spans="1:22" x14ac:dyDescent="0.25">
      <c r="A42" s="439" t="s">
        <v>365</v>
      </c>
      <c r="B42" s="306"/>
      <c r="C42" s="305"/>
      <c r="D42" s="307"/>
      <c r="E42" s="568"/>
      <c r="F42" s="439">
        <v>45</v>
      </c>
      <c r="G42" s="311"/>
      <c r="H42" s="320"/>
      <c r="I42" s="312"/>
      <c r="J42" s="310"/>
      <c r="K42" s="311"/>
      <c r="L42" s="320"/>
      <c r="M42" s="312"/>
      <c r="N42" s="568"/>
      <c r="O42" s="568"/>
      <c r="P42" s="568"/>
      <c r="Q42" s="568"/>
      <c r="R42" s="568"/>
      <c r="S42" s="568"/>
      <c r="T42" s="568"/>
      <c r="U42" s="568"/>
      <c r="V42" s="568"/>
    </row>
    <row r="43" spans="1:22" x14ac:dyDescent="0.25">
      <c r="A43" s="439" t="s">
        <v>366</v>
      </c>
      <c r="B43" s="306"/>
      <c r="C43" s="305"/>
      <c r="D43" s="306"/>
      <c r="E43" s="568"/>
      <c r="F43" s="439">
        <v>46</v>
      </c>
      <c r="G43" s="311"/>
      <c r="H43" s="320"/>
      <c r="I43" s="312"/>
      <c r="J43" s="310"/>
      <c r="K43" s="311"/>
      <c r="L43" s="320"/>
      <c r="M43" s="312"/>
      <c r="N43" s="568"/>
      <c r="O43" s="568"/>
      <c r="P43" s="568"/>
      <c r="Q43" s="568"/>
      <c r="R43" s="568"/>
      <c r="S43" s="568"/>
      <c r="T43" s="568"/>
      <c r="U43" s="568"/>
      <c r="V43" s="568"/>
    </row>
    <row r="44" spans="1:22" x14ac:dyDescent="0.25">
      <c r="A44" s="439" t="s">
        <v>367</v>
      </c>
      <c r="B44" s="343"/>
      <c r="C44" s="164"/>
      <c r="D44" s="343"/>
      <c r="E44" s="568"/>
      <c r="F44" s="439">
        <v>47</v>
      </c>
      <c r="G44" s="311"/>
      <c r="H44" s="320"/>
      <c r="I44" s="312"/>
      <c r="J44" s="310"/>
      <c r="K44" s="311"/>
      <c r="L44" s="320"/>
      <c r="M44" s="312"/>
      <c r="N44" s="568"/>
      <c r="O44" s="568"/>
      <c r="P44" s="568"/>
      <c r="Q44" s="568"/>
      <c r="R44" s="568"/>
      <c r="S44" s="568"/>
      <c r="T44" s="568"/>
      <c r="U44" s="568"/>
      <c r="V44" s="568"/>
    </row>
    <row r="45" spans="1:22" x14ac:dyDescent="0.25">
      <c r="A45" s="439" t="s">
        <v>368</v>
      </c>
      <c r="B45" s="343"/>
      <c r="C45" s="164"/>
      <c r="D45" s="343"/>
      <c r="E45" s="568"/>
      <c r="F45" s="439">
        <v>48</v>
      </c>
      <c r="G45" s="311"/>
      <c r="H45" s="320"/>
      <c r="I45" s="312"/>
      <c r="J45" s="310"/>
      <c r="K45" s="311"/>
      <c r="L45" s="320"/>
      <c r="M45" s="312"/>
      <c r="N45" s="568"/>
      <c r="O45" s="568"/>
      <c r="P45" s="568"/>
      <c r="Q45" s="568"/>
      <c r="R45" s="568"/>
      <c r="S45" s="568"/>
      <c r="T45" s="568"/>
      <c r="U45" s="568"/>
      <c r="V45" s="568"/>
    </row>
    <row r="46" spans="1:22" x14ac:dyDescent="0.25">
      <c r="A46" s="439" t="s">
        <v>369</v>
      </c>
      <c r="B46" s="343"/>
      <c r="C46" s="164"/>
      <c r="D46" s="343"/>
      <c r="E46" s="568"/>
      <c r="F46" s="439">
        <v>49</v>
      </c>
      <c r="G46" s="311"/>
      <c r="H46" s="320"/>
      <c r="I46" s="312"/>
      <c r="J46" s="310"/>
      <c r="K46" s="311"/>
      <c r="L46" s="320"/>
      <c r="M46" s="312"/>
      <c r="N46" s="568"/>
      <c r="O46" s="568"/>
      <c r="P46" s="568"/>
      <c r="Q46" s="568"/>
      <c r="R46" s="568"/>
      <c r="S46" s="568"/>
      <c r="T46" s="568"/>
      <c r="U46" s="568"/>
      <c r="V46" s="568"/>
    </row>
    <row r="47" spans="1:22" x14ac:dyDescent="0.25">
      <c r="A47" s="439" t="s">
        <v>370</v>
      </c>
      <c r="B47" s="343"/>
      <c r="C47" s="164"/>
      <c r="D47" s="343"/>
      <c r="E47" s="568"/>
      <c r="F47" s="439">
        <v>50</v>
      </c>
      <c r="G47" s="311"/>
      <c r="H47" s="320"/>
      <c r="I47" s="312"/>
      <c r="J47" s="310"/>
      <c r="K47" s="311"/>
      <c r="L47" s="320"/>
      <c r="M47" s="312"/>
      <c r="N47" s="568"/>
      <c r="O47" s="568"/>
      <c r="P47" s="568"/>
      <c r="Q47" s="568"/>
      <c r="R47" s="568"/>
      <c r="S47" s="568"/>
      <c r="T47" s="568"/>
      <c r="U47" s="568"/>
      <c r="V47" s="568"/>
    </row>
    <row r="48" spans="1:22" x14ac:dyDescent="0.25">
      <c r="A48" s="439" t="s">
        <v>371</v>
      </c>
      <c r="B48" s="343"/>
      <c r="C48" s="164"/>
      <c r="D48" s="343"/>
      <c r="E48" s="568"/>
      <c r="F48" s="439">
        <v>51</v>
      </c>
      <c r="G48" s="311"/>
      <c r="H48" s="320"/>
      <c r="I48" s="312"/>
      <c r="J48" s="310"/>
      <c r="K48" s="311"/>
      <c r="L48" s="320"/>
      <c r="M48" s="312"/>
      <c r="N48" s="568"/>
      <c r="O48" s="568"/>
      <c r="P48" s="568"/>
      <c r="Q48" s="568"/>
      <c r="R48" s="568"/>
      <c r="S48" s="568"/>
      <c r="T48" s="568"/>
      <c r="U48" s="568"/>
      <c r="V48" s="568"/>
    </row>
    <row r="49" spans="1:22" x14ac:dyDescent="0.25">
      <c r="A49" s="439" t="s">
        <v>372</v>
      </c>
      <c r="B49" s="343"/>
      <c r="C49" s="164"/>
      <c r="D49" s="343"/>
      <c r="E49" s="568"/>
      <c r="F49" s="439">
        <v>52</v>
      </c>
      <c r="G49" s="311"/>
      <c r="H49" s="320"/>
      <c r="I49" s="312"/>
      <c r="J49" s="310"/>
      <c r="K49" s="311"/>
      <c r="L49" s="320"/>
      <c r="M49" s="312"/>
      <c r="N49" s="568"/>
      <c r="O49" s="568"/>
      <c r="P49" s="568"/>
      <c r="Q49" s="568"/>
      <c r="R49" s="568"/>
      <c r="S49" s="568"/>
      <c r="T49" s="568"/>
      <c r="U49" s="568"/>
      <c r="V49" s="568"/>
    </row>
    <row r="50" spans="1:22" x14ac:dyDescent="0.25">
      <c r="A50" s="439" t="s">
        <v>373</v>
      </c>
      <c r="B50" s="343"/>
      <c r="C50" s="164"/>
      <c r="D50" s="343"/>
      <c r="E50" s="568"/>
      <c r="F50" s="439">
        <v>53</v>
      </c>
      <c r="G50" s="311"/>
      <c r="H50" s="320"/>
      <c r="I50" s="312"/>
      <c r="J50" s="310"/>
      <c r="K50" s="311"/>
      <c r="L50" s="320"/>
      <c r="M50" s="312"/>
      <c r="N50" s="568"/>
      <c r="O50" s="568"/>
      <c r="P50" s="568"/>
      <c r="Q50" s="568"/>
      <c r="R50" s="568"/>
      <c r="S50" s="568"/>
      <c r="T50" s="568"/>
      <c r="U50" s="568"/>
      <c r="V50" s="568"/>
    </row>
    <row r="51" spans="1:22" x14ac:dyDescent="0.25">
      <c r="A51" s="439" t="s">
        <v>374</v>
      </c>
      <c r="B51" s="343"/>
      <c r="C51" s="164"/>
      <c r="D51" s="343"/>
      <c r="E51" s="568"/>
      <c r="F51" s="439">
        <v>54</v>
      </c>
      <c r="G51" s="311"/>
      <c r="H51" s="320"/>
      <c r="I51" s="312"/>
      <c r="J51" s="310"/>
      <c r="K51" s="311"/>
      <c r="L51" s="320"/>
      <c r="M51" s="312"/>
      <c r="N51" s="568"/>
      <c r="O51" s="568"/>
      <c r="P51" s="568"/>
      <c r="Q51" s="568"/>
      <c r="R51" s="568"/>
      <c r="S51" s="568"/>
      <c r="T51" s="568"/>
      <c r="U51" s="568"/>
      <c r="V51" s="568"/>
    </row>
    <row r="52" spans="1:22" x14ac:dyDescent="0.25">
      <c r="A52" s="439" t="s">
        <v>375</v>
      </c>
      <c r="B52" s="343"/>
      <c r="C52" s="164"/>
      <c r="D52" s="343"/>
      <c r="E52" s="568"/>
      <c r="F52" s="439">
        <v>55</v>
      </c>
      <c r="G52" s="311"/>
      <c r="H52" s="320"/>
      <c r="I52" s="312"/>
      <c r="J52" s="310"/>
      <c r="K52" s="311"/>
      <c r="L52" s="320"/>
      <c r="M52" s="312"/>
      <c r="N52" s="568"/>
      <c r="O52" s="568"/>
      <c r="P52" s="568"/>
      <c r="Q52" s="568"/>
      <c r="R52" s="568"/>
      <c r="S52" s="568"/>
      <c r="T52" s="568"/>
      <c r="U52" s="568"/>
      <c r="V52" s="568"/>
    </row>
    <row r="53" spans="1:22" x14ac:dyDescent="0.25">
      <c r="A53" s="439" t="s">
        <v>376</v>
      </c>
      <c r="B53" s="343"/>
      <c r="C53" s="164"/>
      <c r="D53" s="343"/>
      <c r="E53" s="568"/>
      <c r="F53" s="439">
        <v>56</v>
      </c>
      <c r="G53" s="311"/>
      <c r="H53" s="320"/>
      <c r="I53" s="312"/>
      <c r="J53" s="310"/>
      <c r="K53" s="311"/>
      <c r="L53" s="320"/>
      <c r="M53" s="312"/>
      <c r="N53" s="568"/>
      <c r="O53" s="568"/>
      <c r="P53" s="568"/>
      <c r="Q53" s="568"/>
      <c r="R53" s="568"/>
      <c r="S53" s="568"/>
      <c r="T53" s="568"/>
      <c r="U53" s="568"/>
      <c r="V53" s="568"/>
    </row>
    <row r="54" spans="1:22" x14ac:dyDescent="0.25">
      <c r="A54" s="439" t="s">
        <v>377</v>
      </c>
      <c r="B54" s="343"/>
      <c r="C54" s="164"/>
      <c r="D54" s="343"/>
      <c r="E54" s="568"/>
      <c r="F54" s="439">
        <v>57</v>
      </c>
      <c r="G54" s="311"/>
      <c r="H54" s="320"/>
      <c r="I54" s="312"/>
      <c r="J54" s="310"/>
      <c r="K54" s="311"/>
      <c r="L54" s="320"/>
      <c r="M54" s="312"/>
      <c r="N54" s="568"/>
      <c r="O54" s="568"/>
      <c r="P54" s="568"/>
      <c r="Q54" s="568"/>
      <c r="R54" s="568"/>
      <c r="S54" s="568"/>
      <c r="T54" s="568"/>
      <c r="U54" s="568"/>
      <c r="V54" s="568"/>
    </row>
    <row r="55" spans="1:22" x14ac:dyDescent="0.25">
      <c r="A55" s="439" t="s">
        <v>378</v>
      </c>
      <c r="B55" s="343"/>
      <c r="C55" s="164"/>
      <c r="D55" s="343"/>
      <c r="E55" s="568"/>
      <c r="F55" s="439">
        <v>58</v>
      </c>
      <c r="G55" s="311"/>
      <c r="H55" s="320"/>
      <c r="I55" s="312"/>
      <c r="J55" s="310"/>
      <c r="K55" s="311"/>
      <c r="L55" s="320"/>
      <c r="M55" s="312"/>
      <c r="N55" s="568"/>
      <c r="O55" s="568"/>
      <c r="P55" s="568"/>
      <c r="Q55" s="568"/>
      <c r="R55" s="568"/>
      <c r="S55" s="568"/>
      <c r="T55" s="568"/>
      <c r="U55" s="568"/>
      <c r="V55" s="568"/>
    </row>
    <row r="56" spans="1:22" x14ac:dyDescent="0.25">
      <c r="A56" s="439" t="s">
        <v>379</v>
      </c>
      <c r="B56" s="343"/>
      <c r="C56" s="164"/>
      <c r="D56" s="343"/>
      <c r="E56" s="568"/>
      <c r="F56" s="439">
        <v>59</v>
      </c>
      <c r="G56" s="311"/>
      <c r="H56" s="320"/>
      <c r="I56" s="312"/>
      <c r="J56" s="310"/>
      <c r="K56" s="311"/>
      <c r="L56" s="320"/>
      <c r="M56" s="312"/>
      <c r="N56" s="568"/>
      <c r="O56" s="568"/>
      <c r="P56" s="568"/>
      <c r="Q56" s="568"/>
      <c r="R56" s="568"/>
      <c r="S56" s="568"/>
      <c r="T56" s="568"/>
      <c r="U56" s="568"/>
      <c r="V56" s="568"/>
    </row>
    <row r="57" spans="1:22" x14ac:dyDescent="0.25">
      <c r="A57" s="439" t="s">
        <v>380</v>
      </c>
      <c r="B57" s="343"/>
      <c r="C57" s="164"/>
      <c r="D57" s="343"/>
      <c r="E57" s="568"/>
      <c r="F57" s="439">
        <v>60</v>
      </c>
      <c r="G57" s="311"/>
      <c r="H57" s="320"/>
      <c r="I57" s="312"/>
      <c r="J57" s="310"/>
      <c r="K57" s="311"/>
      <c r="L57" s="320"/>
      <c r="M57" s="312"/>
      <c r="N57" s="568"/>
      <c r="O57" s="568"/>
      <c r="P57" s="568"/>
      <c r="Q57" s="568"/>
      <c r="R57" s="568"/>
      <c r="S57" s="568"/>
      <c r="T57" s="568"/>
      <c r="U57" s="568"/>
      <c r="V57" s="568"/>
    </row>
    <row r="58" spans="1:22" x14ac:dyDescent="0.25">
      <c r="A58" s="439" t="s">
        <v>381</v>
      </c>
      <c r="B58" s="343"/>
      <c r="C58" s="164"/>
      <c r="D58" s="343"/>
      <c r="E58" s="568"/>
      <c r="F58" s="439">
        <v>61</v>
      </c>
      <c r="G58" s="311"/>
      <c r="H58" s="320"/>
      <c r="I58" s="312"/>
      <c r="J58" s="310"/>
      <c r="K58" s="311"/>
      <c r="L58" s="320"/>
      <c r="M58" s="312"/>
      <c r="N58" s="568"/>
      <c r="O58" s="568"/>
      <c r="P58" s="568"/>
      <c r="Q58" s="568"/>
      <c r="R58" s="568"/>
      <c r="S58" s="568"/>
      <c r="T58" s="568"/>
      <c r="U58" s="568"/>
      <c r="V58" s="568"/>
    </row>
    <row r="59" spans="1:22" x14ac:dyDescent="0.25">
      <c r="A59" s="439" t="s">
        <v>382</v>
      </c>
      <c r="B59" s="343"/>
      <c r="C59" s="164"/>
      <c r="D59" s="343"/>
      <c r="E59" s="568"/>
      <c r="F59" s="439">
        <v>62</v>
      </c>
      <c r="G59" s="311"/>
      <c r="H59" s="320"/>
      <c r="I59" s="312"/>
      <c r="J59" s="310"/>
      <c r="K59" s="311"/>
      <c r="L59" s="320"/>
      <c r="M59" s="312"/>
      <c r="N59" s="568"/>
      <c r="O59" s="568"/>
      <c r="P59" s="568"/>
      <c r="Q59" s="568"/>
      <c r="R59" s="568"/>
      <c r="S59" s="568"/>
      <c r="T59" s="568"/>
      <c r="U59" s="568"/>
      <c r="V59" s="568"/>
    </row>
    <row r="60" spans="1:22" x14ac:dyDescent="0.25">
      <c r="A60" s="439" t="s">
        <v>383</v>
      </c>
      <c r="B60" s="343"/>
      <c r="C60" s="164"/>
      <c r="D60" s="343"/>
      <c r="E60" s="568"/>
      <c r="F60" s="439">
        <v>63</v>
      </c>
      <c r="G60" s="311"/>
      <c r="H60" s="320"/>
      <c r="I60" s="312"/>
      <c r="J60" s="310"/>
      <c r="K60" s="311"/>
      <c r="L60" s="320"/>
      <c r="M60" s="312"/>
      <c r="N60" s="568"/>
      <c r="O60" s="568"/>
      <c r="P60" s="568"/>
      <c r="Q60" s="568"/>
      <c r="R60" s="568"/>
      <c r="S60" s="568"/>
      <c r="T60" s="568"/>
      <c r="U60" s="568"/>
      <c r="V60" s="568"/>
    </row>
    <row r="61" spans="1:22" x14ac:dyDescent="0.25">
      <c r="A61" s="439" t="s">
        <v>384</v>
      </c>
      <c r="B61" s="343"/>
      <c r="C61" s="164"/>
      <c r="D61" s="343"/>
      <c r="E61" s="568"/>
      <c r="F61" s="439">
        <v>64</v>
      </c>
      <c r="G61" s="311"/>
      <c r="H61" s="320"/>
      <c r="I61" s="312"/>
      <c r="J61" s="310"/>
      <c r="K61" s="311"/>
      <c r="L61" s="320"/>
      <c r="M61" s="312"/>
      <c r="N61" s="568"/>
      <c r="O61" s="568"/>
      <c r="P61" s="568"/>
      <c r="Q61" s="568"/>
      <c r="R61" s="568"/>
      <c r="S61" s="568"/>
      <c r="T61" s="568"/>
      <c r="U61" s="568"/>
      <c r="V61" s="568"/>
    </row>
    <row r="62" spans="1:22" x14ac:dyDescent="0.25">
      <c r="A62" s="439" t="s">
        <v>385</v>
      </c>
      <c r="B62" s="343"/>
      <c r="C62" s="164"/>
      <c r="D62" s="343"/>
      <c r="E62" s="568"/>
      <c r="F62" s="439">
        <v>65</v>
      </c>
      <c r="G62" s="311"/>
      <c r="H62" s="320"/>
      <c r="I62" s="312"/>
      <c r="J62" s="310"/>
      <c r="K62" s="311"/>
      <c r="L62" s="320"/>
      <c r="M62" s="312"/>
      <c r="N62" s="568"/>
      <c r="O62" s="568"/>
      <c r="P62" s="568"/>
      <c r="Q62" s="568"/>
      <c r="R62" s="568"/>
      <c r="S62" s="568"/>
      <c r="T62" s="568"/>
      <c r="U62" s="568"/>
      <c r="V62" s="568"/>
    </row>
    <row r="63" spans="1:22" x14ac:dyDescent="0.25">
      <c r="A63" s="439" t="s">
        <v>386</v>
      </c>
      <c r="B63" s="343"/>
      <c r="C63" s="164"/>
      <c r="D63" s="343"/>
      <c r="E63" s="568"/>
      <c r="F63" s="439">
        <v>66</v>
      </c>
      <c r="G63" s="311"/>
      <c r="H63" s="320"/>
      <c r="I63" s="312"/>
      <c r="J63" s="310"/>
      <c r="K63" s="311"/>
      <c r="L63" s="320"/>
      <c r="M63" s="312"/>
      <c r="N63" s="568"/>
      <c r="O63" s="568"/>
      <c r="P63" s="568"/>
      <c r="Q63" s="568"/>
      <c r="R63" s="568"/>
      <c r="S63" s="568"/>
      <c r="T63" s="568"/>
      <c r="U63" s="568"/>
      <c r="V63" s="568"/>
    </row>
    <row r="64" spans="1:22" x14ac:dyDescent="0.25">
      <c r="A64" s="439" t="s">
        <v>387</v>
      </c>
      <c r="B64" s="343"/>
      <c r="C64" s="164"/>
      <c r="D64" s="343"/>
      <c r="E64" s="568"/>
      <c r="F64" s="439">
        <v>67</v>
      </c>
      <c r="G64" s="311"/>
      <c r="H64" s="320"/>
      <c r="I64" s="312"/>
      <c r="J64" s="310"/>
      <c r="K64" s="311"/>
      <c r="L64" s="320"/>
      <c r="M64" s="312"/>
      <c r="N64" s="568"/>
      <c r="O64" s="568"/>
      <c r="P64" s="568"/>
      <c r="Q64" s="568"/>
      <c r="R64" s="568"/>
      <c r="S64" s="568"/>
      <c r="T64" s="568"/>
      <c r="U64" s="568"/>
      <c r="V64" s="568"/>
    </row>
    <row r="65" spans="1:22" x14ac:dyDescent="0.25">
      <c r="A65" s="439" t="s">
        <v>388</v>
      </c>
      <c r="B65" s="343"/>
      <c r="C65" s="164"/>
      <c r="D65" s="343"/>
      <c r="E65" s="568"/>
      <c r="F65" s="439">
        <v>68</v>
      </c>
      <c r="G65" s="311"/>
      <c r="H65" s="320"/>
      <c r="I65" s="312"/>
      <c r="J65" s="310"/>
      <c r="K65" s="311"/>
      <c r="L65" s="320"/>
      <c r="M65" s="312"/>
      <c r="N65" s="568"/>
      <c r="O65" s="568"/>
      <c r="P65" s="568"/>
      <c r="Q65" s="568"/>
      <c r="R65" s="568"/>
      <c r="S65" s="568"/>
      <c r="T65" s="568"/>
      <c r="U65" s="568"/>
      <c r="V65" s="568"/>
    </row>
    <row r="66" spans="1:22" x14ac:dyDescent="0.25">
      <c r="A66" s="439" t="s">
        <v>389</v>
      </c>
      <c r="B66" s="343"/>
      <c r="C66" s="164"/>
      <c r="D66" s="343"/>
      <c r="E66" s="568"/>
      <c r="F66" s="439">
        <v>69</v>
      </c>
      <c r="G66" s="311"/>
      <c r="H66" s="320"/>
      <c r="I66" s="312"/>
      <c r="J66" s="310"/>
      <c r="K66" s="311"/>
      <c r="L66" s="320"/>
      <c r="M66" s="312"/>
      <c r="N66" s="568"/>
      <c r="O66" s="568"/>
      <c r="P66" s="568"/>
      <c r="Q66" s="568"/>
      <c r="R66" s="568"/>
      <c r="S66" s="568"/>
      <c r="T66" s="568"/>
      <c r="U66" s="568"/>
      <c r="V66" s="568"/>
    </row>
    <row r="67" spans="1:22" ht="15.75" thickBot="1" x14ac:dyDescent="0.3">
      <c r="A67" s="339" t="s">
        <v>390</v>
      </c>
      <c r="B67" s="344"/>
      <c r="C67" s="164"/>
      <c r="D67" s="344"/>
      <c r="E67" s="568"/>
      <c r="F67" s="158" t="s">
        <v>320</v>
      </c>
      <c r="G67" s="313"/>
      <c r="H67" s="457"/>
      <c r="I67" s="314"/>
      <c r="J67" s="310"/>
      <c r="K67" s="313"/>
      <c r="L67" s="457"/>
      <c r="M67" s="314"/>
      <c r="N67" s="568"/>
      <c r="O67" s="568"/>
      <c r="P67" s="568"/>
      <c r="Q67" s="568"/>
      <c r="R67" s="568"/>
      <c r="S67" s="568"/>
      <c r="T67" s="568"/>
      <c r="U67" s="568"/>
      <c r="V67" s="568"/>
    </row>
    <row r="68" spans="1:22" ht="15.75" thickBot="1" x14ac:dyDescent="0.3">
      <c r="A68" s="820" t="s">
        <v>318</v>
      </c>
      <c r="B68" s="342">
        <f>SUM(B16:B67)</f>
        <v>0</v>
      </c>
      <c r="C68" s="164"/>
      <c r="D68" s="342">
        <f>SUM(D16:D67)</f>
        <v>0</v>
      </c>
      <c r="E68" s="568"/>
      <c r="F68" s="824" t="s">
        <v>318</v>
      </c>
      <c r="G68" s="315">
        <f>SUM(G16:G67)</f>
        <v>0</v>
      </c>
      <c r="H68" s="468">
        <f>SUM(H16:H67)</f>
        <v>0</v>
      </c>
      <c r="I68" s="316">
        <f t="shared" ref="I68:M68" si="1">SUM(I16:I67)</f>
        <v>0</v>
      </c>
      <c r="J68" s="310"/>
      <c r="K68" s="315">
        <f t="shared" si="1"/>
        <v>0</v>
      </c>
      <c r="L68" s="468">
        <f t="shared" si="1"/>
        <v>0</v>
      </c>
      <c r="M68" s="316">
        <f t="shared" si="1"/>
        <v>0</v>
      </c>
      <c r="N68" s="568"/>
      <c r="O68" s="568"/>
      <c r="P68" s="568"/>
      <c r="Q68" s="568"/>
      <c r="R68" s="568"/>
      <c r="S68" s="568"/>
      <c r="T68" s="568"/>
      <c r="U68" s="568"/>
      <c r="V68" s="568"/>
    </row>
    <row r="69" spans="1:22" ht="21" x14ac:dyDescent="0.25">
      <c r="A69" s="859"/>
    </row>
    <row r="70" spans="1:22" ht="21" x14ac:dyDescent="0.25">
      <c r="A70" s="859"/>
    </row>
    <row r="71" spans="1:22" x14ac:dyDescent="0.25">
      <c r="A71" s="1244"/>
      <c r="B71" s="1244"/>
      <c r="C71" s="1244"/>
      <c r="D71" s="848"/>
      <c r="G71" s="848"/>
    </row>
    <row r="72" spans="1:22" x14ac:dyDescent="0.25">
      <c r="A72" s="1244"/>
      <c r="B72" s="1244"/>
      <c r="C72" s="1244"/>
      <c r="G72" s="848"/>
    </row>
  </sheetData>
  <mergeCells count="21">
    <mergeCell ref="A71:C71"/>
    <mergeCell ref="A72:C72"/>
    <mergeCell ref="U14:U15"/>
    <mergeCell ref="P18:R18"/>
    <mergeCell ref="P19:R19"/>
    <mergeCell ref="A14:A15"/>
    <mergeCell ref="B14:B15"/>
    <mergeCell ref="D14:D15"/>
    <mergeCell ref="F14:F15"/>
    <mergeCell ref="G14:I14"/>
    <mergeCell ref="P20:R20"/>
    <mergeCell ref="K14:M14"/>
    <mergeCell ref="P14:R14"/>
    <mergeCell ref="S14:T14"/>
    <mergeCell ref="O23:U30"/>
    <mergeCell ref="O31:U34"/>
    <mergeCell ref="A9:M9"/>
    <mergeCell ref="A13:D13"/>
    <mergeCell ref="F13:M13"/>
    <mergeCell ref="O13:U13"/>
    <mergeCell ref="A10:I10"/>
  </mergeCells>
  <conditionalFormatting sqref="G68:I68">
    <cfRule type="expression" dxfId="180" priority="2">
      <formula>AND(   $B$68&gt;0,   SUM($G$68:$I$68)&gt;0,   SUM($G$68:$I$68)&lt;&gt;$B$68 )</formula>
    </cfRule>
  </conditionalFormatting>
  <conditionalFormatting sqref="D68 K68:M68">
    <cfRule type="expression" dxfId="179" priority="8">
      <formula>AND($D$68&gt;0,   SUM($K$68:$M$68)&gt;0,   SUM($K$68:$M$68)&lt;&gt;$D$68)</formula>
    </cfRule>
  </conditionalFormatting>
  <conditionalFormatting sqref="U16">
    <cfRule type="expression" dxfId="178" priority="7">
      <formula>AND($U$16&gt;0,($B$68+$D$68)&lt;&gt;$U$16)</formula>
    </cfRule>
  </conditionalFormatting>
  <conditionalFormatting sqref="U17">
    <cfRule type="expression" dxfId="177" priority="6">
      <formula>AND($U$17&gt;0,($B$68+$D$68)&lt;&gt;$U$17)</formula>
    </cfRule>
  </conditionalFormatting>
  <conditionalFormatting sqref="U18">
    <cfRule type="expression" dxfId="176" priority="5">
      <formula>AND($U$18&gt;0,($B$68+$D$68)&lt;&gt;$U$18)</formula>
    </cfRule>
  </conditionalFormatting>
  <conditionalFormatting sqref="U19">
    <cfRule type="expression" dxfId="175" priority="4">
      <formula>AND($U$19&gt;0,($B$68+$D$68)&lt;&gt;$U$19)</formula>
    </cfRule>
  </conditionalFormatting>
  <conditionalFormatting sqref="U20">
    <cfRule type="expression" dxfId="174" priority="3">
      <formula>AND($U$20&gt;0,($B$68+$D$68)&lt;&gt;$U$20)</formula>
    </cfRule>
  </conditionalFormatting>
  <conditionalFormatting sqref="B68">
    <cfRule type="expression" dxfId="173" priority="1">
      <formula>AND(   $B$68&gt;0,   SUM($G$68:$I$68)&gt;0,   SUM($G$68:$I$68)&lt;&gt;$B$68 )</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0D00-000000000000}">
      <formula1>0</formula1>
    </dataValidation>
  </dataValidations>
  <pageMargins left="0.7" right="0.7" top="0.75" bottom="0.75" header="0.3" footer="0.3"/>
  <pageSetup paperSize="5" scale="51"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pageSetUpPr fitToPage="1"/>
  </sheetPr>
  <dimension ref="A1:W350"/>
  <sheetViews>
    <sheetView zoomScaleNormal="100" workbookViewId="0">
      <selection activeCell="A5" activeCellId="1" sqref="AF17 A5"/>
    </sheetView>
  </sheetViews>
  <sheetFormatPr defaultColWidth="9.140625" defaultRowHeight="15" x14ac:dyDescent="0.25"/>
  <cols>
    <col min="1" max="1" width="56.42578125" style="92" bestFit="1" customWidth="1"/>
    <col min="2" max="2" width="14.85546875" style="92" hidden="1" customWidth="1"/>
    <col min="3" max="9" width="13.7109375" style="92" hidden="1" customWidth="1"/>
    <col min="10" max="10" width="12" style="92" hidden="1" customWidth="1"/>
    <col min="11" max="11" width="11.85546875" style="92" hidden="1" customWidth="1"/>
    <col min="12" max="16" width="10.7109375" style="92" hidden="1" customWidth="1"/>
    <col min="17" max="17" width="13.7109375" style="92" customWidth="1"/>
    <col min="18" max="18" width="13.7109375" style="92" hidden="1" customWidth="1"/>
    <col min="19" max="20" width="13.7109375" style="92" customWidth="1"/>
    <col min="21" max="23" width="13.7109375" style="92" hidden="1" customWidth="1"/>
    <col min="24" max="16384" width="9.140625" style="92"/>
  </cols>
  <sheetData>
    <row r="1" spans="1:23" s="90" customFormat="1" ht="15" customHeight="1" x14ac:dyDescent="0.25"/>
    <row r="2" spans="1:23" s="90" customFormat="1" ht="15" customHeight="1" x14ac:dyDescent="0.25"/>
    <row r="3" spans="1:23" s="90" customFormat="1" ht="15" customHeight="1" x14ac:dyDescent="0.25"/>
    <row r="4" spans="1:23" s="90" customFormat="1" ht="15" customHeight="1" x14ac:dyDescent="0.25"/>
    <row r="5" spans="1:23" s="90" customFormat="1" ht="15" customHeight="1" x14ac:dyDescent="0.25"/>
    <row r="6" spans="1:23" s="90" customFormat="1" ht="15" customHeight="1" thickBot="1" x14ac:dyDescent="0.3"/>
    <row r="7" spans="1:23" s="90" customFormat="1" ht="15" hidden="1" customHeight="1" x14ac:dyDescent="0.25"/>
    <row r="8" spans="1:23" s="90" customFormat="1" ht="15" hidden="1" customHeight="1" thickBot="1" x14ac:dyDescent="0.3"/>
    <row r="9" spans="1:23" ht="18.75" x14ac:dyDescent="0.25">
      <c r="A9" s="1104" t="s">
        <v>709</v>
      </c>
      <c r="B9" s="1104"/>
      <c r="C9" s="1104"/>
      <c r="D9" s="1104"/>
      <c r="E9" s="1104"/>
      <c r="F9" s="1104"/>
      <c r="G9" s="1104"/>
      <c r="H9" s="1104"/>
      <c r="I9" s="1104"/>
      <c r="J9" s="1096" t="s">
        <v>516</v>
      </c>
      <c r="K9" s="1097"/>
      <c r="L9" s="1097"/>
      <c r="M9" s="1097"/>
      <c r="N9" s="1098"/>
      <c r="O9" s="637" t="str">
        <f>Home!J24</f>
        <v/>
      </c>
      <c r="P9" s="1102"/>
      <c r="Q9" s="1171"/>
      <c r="R9" s="1171"/>
      <c r="S9" s="1171"/>
      <c r="T9" s="650"/>
      <c r="U9" s="823"/>
      <c r="V9" s="91"/>
      <c r="W9" s="91"/>
    </row>
    <row r="10" spans="1:23" ht="19.5" thickBot="1" x14ac:dyDescent="0.3">
      <c r="A10" s="1104" t="s">
        <v>1038</v>
      </c>
      <c r="B10" s="1104"/>
      <c r="C10" s="1104"/>
      <c r="D10" s="1104"/>
      <c r="E10" s="1104"/>
      <c r="F10" s="1104"/>
      <c r="G10" s="1104"/>
      <c r="H10" s="1104"/>
      <c r="I10" s="1104"/>
      <c r="J10" s="1099" t="s">
        <v>517</v>
      </c>
      <c r="K10" s="1100"/>
      <c r="L10" s="1100"/>
      <c r="M10" s="1100"/>
      <c r="N10" s="1101"/>
      <c r="O10" s="638" t="str">
        <f>Home!J25</f>
        <v/>
      </c>
      <c r="P10" s="1102"/>
      <c r="Q10" s="1171"/>
      <c r="R10" s="1171"/>
      <c r="S10" s="1171"/>
      <c r="T10" s="650"/>
      <c r="U10" s="823"/>
      <c r="V10" s="91"/>
      <c r="W10" s="91"/>
    </row>
    <row r="11" spans="1:23" ht="15.75" customHeight="1" thickBot="1" x14ac:dyDescent="0.3">
      <c r="A11" s="850"/>
      <c r="B11" s="91"/>
      <c r="C11" s="91"/>
      <c r="D11" s="91"/>
      <c r="E11" s="91"/>
      <c r="F11" s="91"/>
      <c r="G11" s="91"/>
      <c r="H11" s="91"/>
      <c r="I11" s="91"/>
      <c r="J11" s="91"/>
      <c r="K11" s="568"/>
      <c r="L11" s="91"/>
      <c r="M11" s="91"/>
      <c r="N11" s="91"/>
      <c r="O11" s="91"/>
      <c r="P11" s="91"/>
      <c r="Q11" s="91"/>
      <c r="R11" s="91"/>
      <c r="S11" s="91"/>
      <c r="T11" s="568"/>
      <c r="U11" s="568"/>
      <c r="V11" s="91"/>
      <c r="W11" s="91"/>
    </row>
    <row r="12" spans="1:23" ht="58.5" customHeight="1" thickBot="1" x14ac:dyDescent="0.3">
      <c r="A12" s="1228" t="s">
        <v>854</v>
      </c>
      <c r="B12" s="1114" t="s">
        <v>394</v>
      </c>
      <c r="C12" s="1119" t="s">
        <v>978</v>
      </c>
      <c r="D12" s="1120"/>
      <c r="E12" s="1120"/>
      <c r="F12" s="1120"/>
      <c r="G12" s="1120"/>
      <c r="H12" s="1120"/>
      <c r="I12" s="1121"/>
      <c r="J12" s="1231" t="s">
        <v>989</v>
      </c>
      <c r="K12" s="1232"/>
      <c r="L12" s="1232"/>
      <c r="M12" s="1232"/>
      <c r="N12" s="1232"/>
      <c r="O12" s="1232"/>
      <c r="P12" s="1232"/>
      <c r="Q12" s="1119" t="s">
        <v>1038</v>
      </c>
      <c r="R12" s="1120"/>
      <c r="S12" s="1120"/>
      <c r="T12" s="1121"/>
      <c r="U12" s="1119" t="s">
        <v>974</v>
      </c>
      <c r="V12" s="1120"/>
      <c r="W12" s="1121"/>
    </row>
    <row r="13" spans="1:23" ht="15.75" customHeight="1" x14ac:dyDescent="0.25">
      <c r="A13" s="1229"/>
      <c r="B13" s="1115"/>
      <c r="C13" s="1079" t="s">
        <v>192</v>
      </c>
      <c r="D13" s="1234" t="s">
        <v>27</v>
      </c>
      <c r="E13" s="1260"/>
      <c r="F13" s="1261" t="s">
        <v>28</v>
      </c>
      <c r="G13" s="1262"/>
      <c r="H13" s="1256" t="s">
        <v>189</v>
      </c>
      <c r="I13" s="1258" t="s">
        <v>190</v>
      </c>
      <c r="J13" s="1263" t="s">
        <v>27</v>
      </c>
      <c r="K13" s="1260"/>
      <c r="L13" s="1087" t="s">
        <v>28</v>
      </c>
      <c r="M13" s="1088"/>
      <c r="N13" s="1088"/>
      <c r="O13" s="1088"/>
      <c r="P13" s="1107"/>
      <c r="Q13" s="1110" t="s">
        <v>289</v>
      </c>
      <c r="R13" s="1254" t="s">
        <v>971</v>
      </c>
      <c r="S13" s="1238" t="s">
        <v>972</v>
      </c>
      <c r="T13" s="1224" t="s">
        <v>973</v>
      </c>
      <c r="U13" s="1218" t="s">
        <v>999</v>
      </c>
      <c r="V13" s="1117"/>
      <c r="W13" s="1079" t="s">
        <v>996</v>
      </c>
    </row>
    <row r="14" spans="1:23" ht="51.75" customHeight="1" x14ac:dyDescent="0.25">
      <c r="A14" s="1229"/>
      <c r="B14" s="1115"/>
      <c r="C14" s="1080"/>
      <c r="D14" s="691" t="s">
        <v>334</v>
      </c>
      <c r="E14" s="623" t="s">
        <v>868</v>
      </c>
      <c r="F14" s="611" t="s">
        <v>334</v>
      </c>
      <c r="G14" s="609" t="s">
        <v>868</v>
      </c>
      <c r="H14" s="1257"/>
      <c r="I14" s="1259"/>
      <c r="J14" s="899" t="s">
        <v>180</v>
      </c>
      <c r="K14" s="901" t="s">
        <v>866</v>
      </c>
      <c r="L14" s="589" t="s">
        <v>180</v>
      </c>
      <c r="M14" s="847" t="s">
        <v>807</v>
      </c>
      <c r="N14" s="591" t="s">
        <v>808</v>
      </c>
      <c r="O14" s="591" t="s">
        <v>183</v>
      </c>
      <c r="P14" s="592" t="s">
        <v>185</v>
      </c>
      <c r="Q14" s="1111"/>
      <c r="R14" s="1255"/>
      <c r="S14" s="1239"/>
      <c r="T14" s="1225"/>
      <c r="U14" s="1220"/>
      <c r="V14" s="1118"/>
      <c r="W14" s="1080"/>
    </row>
    <row r="15" spans="1:23" ht="15.75" customHeight="1" thickBot="1" x14ac:dyDescent="0.3">
      <c r="A15" s="1230"/>
      <c r="B15" s="1116"/>
      <c r="C15" s="910" t="s">
        <v>191</v>
      </c>
      <c r="D15" s="903" t="s">
        <v>30</v>
      </c>
      <c r="E15" s="906" t="s">
        <v>30</v>
      </c>
      <c r="F15" s="907" t="s">
        <v>30</v>
      </c>
      <c r="G15" s="905" t="s">
        <v>30</v>
      </c>
      <c r="H15" s="908" t="s">
        <v>29</v>
      </c>
      <c r="I15" s="909" t="s">
        <v>29</v>
      </c>
      <c r="J15" s="900" t="s">
        <v>179</v>
      </c>
      <c r="K15" s="902" t="s">
        <v>179</v>
      </c>
      <c r="L15" s="587" t="s">
        <v>179</v>
      </c>
      <c r="M15" s="593" t="s">
        <v>179</v>
      </c>
      <c r="N15" s="588" t="s">
        <v>179</v>
      </c>
      <c r="O15" s="588" t="s">
        <v>179</v>
      </c>
      <c r="P15" s="594" t="s">
        <v>179</v>
      </c>
      <c r="Q15" s="963" t="s">
        <v>179</v>
      </c>
      <c r="R15" s="51" t="s">
        <v>179</v>
      </c>
      <c r="S15" s="670" t="s">
        <v>179</v>
      </c>
      <c r="T15" s="359" t="s">
        <v>179</v>
      </c>
      <c r="U15" s="1220"/>
      <c r="V15" s="1118"/>
      <c r="W15" s="1080"/>
    </row>
    <row r="16" spans="1:23" ht="15.75" customHeight="1" thickBot="1" x14ac:dyDescent="0.3">
      <c r="A16" s="809"/>
      <c r="B16" s="346"/>
      <c r="C16" s="801"/>
      <c r="D16" s="801">
        <f t="shared" ref="D16:J16" si="0">SUM(D17:D350)</f>
        <v>0</v>
      </c>
      <c r="E16" s="801">
        <f t="shared" si="0"/>
        <v>0</v>
      </c>
      <c r="F16" s="801">
        <f t="shared" si="0"/>
        <v>0</v>
      </c>
      <c r="G16" s="801">
        <f t="shared" si="0"/>
        <v>0</v>
      </c>
      <c r="H16" s="794">
        <f t="shared" si="0"/>
        <v>0</v>
      </c>
      <c r="I16" s="794">
        <f t="shared" si="0"/>
        <v>0</v>
      </c>
      <c r="J16" s="807">
        <f t="shared" si="0"/>
        <v>0</v>
      </c>
      <c r="K16" s="807">
        <f t="shared" ref="K16:T16" si="1">SUM(K17:K350)</f>
        <v>0</v>
      </c>
      <c r="L16" s="807">
        <f t="shared" si="1"/>
        <v>0</v>
      </c>
      <c r="M16" s="807">
        <f t="shared" si="1"/>
        <v>0</v>
      </c>
      <c r="N16" s="807">
        <f t="shared" si="1"/>
        <v>0</v>
      </c>
      <c r="O16" s="807">
        <f t="shared" si="1"/>
        <v>0</v>
      </c>
      <c r="P16" s="807">
        <f t="shared" si="1"/>
        <v>0</v>
      </c>
      <c r="Q16" s="807">
        <f t="shared" si="1"/>
        <v>0</v>
      </c>
      <c r="R16" s="807">
        <f t="shared" si="1"/>
        <v>0</v>
      </c>
      <c r="S16" s="807">
        <f t="shared" si="1"/>
        <v>0</v>
      </c>
      <c r="T16" s="807">
        <f t="shared" si="1"/>
        <v>0</v>
      </c>
      <c r="U16" s="1220"/>
      <c r="V16" s="1118"/>
      <c r="W16" s="975" t="s">
        <v>463</v>
      </c>
    </row>
    <row r="17" spans="1:23" x14ac:dyDescent="0.25">
      <c r="A17" s="53"/>
      <c r="B17" s="180"/>
      <c r="C17" s="132"/>
      <c r="D17" s="54"/>
      <c r="E17" s="55"/>
      <c r="F17" s="169"/>
      <c r="G17" s="170"/>
      <c r="H17" s="183"/>
      <c r="I17" s="184"/>
      <c r="J17" s="887"/>
      <c r="K17" s="194"/>
      <c r="L17" s="190"/>
      <c r="M17" s="191"/>
      <c r="N17" s="191"/>
      <c r="O17" s="191"/>
      <c r="P17" s="192"/>
      <c r="Q17" s="193"/>
      <c r="R17" s="192"/>
      <c r="S17" s="192"/>
      <c r="T17" s="194"/>
      <c r="U17" s="1266"/>
      <c r="V17" s="1267"/>
      <c r="W17" s="452"/>
    </row>
    <row r="18" spans="1:23" x14ac:dyDescent="0.25">
      <c r="A18" s="56"/>
      <c r="B18" s="181"/>
      <c r="C18" s="132"/>
      <c r="D18" s="57"/>
      <c r="E18" s="58"/>
      <c r="F18" s="171"/>
      <c r="G18" s="172"/>
      <c r="H18" s="185"/>
      <c r="I18" s="186"/>
      <c r="J18" s="888"/>
      <c r="K18" s="200"/>
      <c r="L18" s="196"/>
      <c r="M18" s="197"/>
      <c r="N18" s="197"/>
      <c r="O18" s="197"/>
      <c r="P18" s="198"/>
      <c r="Q18" s="199"/>
      <c r="R18" s="198"/>
      <c r="S18" s="198"/>
      <c r="T18" s="200"/>
      <c r="U18" s="1264"/>
      <c r="V18" s="1265"/>
      <c r="W18" s="453"/>
    </row>
    <row r="19" spans="1:23" x14ac:dyDescent="0.25">
      <c r="A19" s="56"/>
      <c r="B19" s="181"/>
      <c r="C19" s="132"/>
      <c r="D19" s="57"/>
      <c r="E19" s="58"/>
      <c r="F19" s="171"/>
      <c r="G19" s="172"/>
      <c r="H19" s="185"/>
      <c r="I19" s="186"/>
      <c r="J19" s="888"/>
      <c r="K19" s="200"/>
      <c r="L19" s="196"/>
      <c r="M19" s="197"/>
      <c r="N19" s="197"/>
      <c r="O19" s="197"/>
      <c r="P19" s="198"/>
      <c r="Q19" s="199"/>
      <c r="R19" s="198"/>
      <c r="S19" s="198"/>
      <c r="T19" s="200"/>
      <c r="U19" s="1264"/>
      <c r="V19" s="1265"/>
      <c r="W19" s="453"/>
    </row>
    <row r="20" spans="1:23" x14ac:dyDescent="0.25">
      <c r="A20" s="56"/>
      <c r="B20" s="181"/>
      <c r="C20" s="132"/>
      <c r="D20" s="57"/>
      <c r="E20" s="58"/>
      <c r="F20" s="171"/>
      <c r="G20" s="172"/>
      <c r="H20" s="185"/>
      <c r="I20" s="186"/>
      <c r="J20" s="888"/>
      <c r="K20" s="200"/>
      <c r="L20" s="196"/>
      <c r="M20" s="197"/>
      <c r="N20" s="197"/>
      <c r="O20" s="197"/>
      <c r="P20" s="198"/>
      <c r="Q20" s="199"/>
      <c r="R20" s="198"/>
      <c r="S20" s="198"/>
      <c r="T20" s="200"/>
      <c r="U20" s="1264"/>
      <c r="V20" s="1265"/>
      <c r="W20" s="453"/>
    </row>
    <row r="21" spans="1:23" x14ac:dyDescent="0.25">
      <c r="A21" s="56"/>
      <c r="B21" s="181"/>
      <c r="C21" s="132"/>
      <c r="D21" s="57"/>
      <c r="E21" s="58"/>
      <c r="F21" s="171"/>
      <c r="G21" s="172"/>
      <c r="H21" s="185"/>
      <c r="I21" s="186"/>
      <c r="J21" s="888"/>
      <c r="K21" s="200"/>
      <c r="L21" s="196"/>
      <c r="M21" s="197"/>
      <c r="N21" s="197"/>
      <c r="O21" s="197"/>
      <c r="P21" s="198"/>
      <c r="Q21" s="199"/>
      <c r="R21" s="198"/>
      <c r="S21" s="198"/>
      <c r="T21" s="200"/>
      <c r="U21" s="1264"/>
      <c r="V21" s="1265"/>
      <c r="W21" s="453"/>
    </row>
    <row r="22" spans="1:23" x14ac:dyDescent="0.25">
      <c r="A22" s="56"/>
      <c r="B22" s="181"/>
      <c r="C22" s="132"/>
      <c r="D22" s="57"/>
      <c r="E22" s="58"/>
      <c r="F22" s="171"/>
      <c r="G22" s="172"/>
      <c r="H22" s="185"/>
      <c r="I22" s="186"/>
      <c r="J22" s="888"/>
      <c r="K22" s="200"/>
      <c r="L22" s="196"/>
      <c r="M22" s="197"/>
      <c r="N22" s="197"/>
      <c r="O22" s="197"/>
      <c r="P22" s="198"/>
      <c r="Q22" s="199"/>
      <c r="R22" s="198"/>
      <c r="S22" s="198"/>
      <c r="T22" s="200"/>
      <c r="U22" s="1264"/>
      <c r="V22" s="1265"/>
      <c r="W22" s="453"/>
    </row>
    <row r="23" spans="1:23" x14ac:dyDescent="0.25">
      <c r="A23" s="56"/>
      <c r="B23" s="181"/>
      <c r="C23" s="132"/>
      <c r="D23" s="57"/>
      <c r="E23" s="58"/>
      <c r="F23" s="171"/>
      <c r="G23" s="172"/>
      <c r="H23" s="185"/>
      <c r="I23" s="186"/>
      <c r="J23" s="888"/>
      <c r="K23" s="200"/>
      <c r="L23" s="196"/>
      <c r="M23" s="197"/>
      <c r="N23" s="197"/>
      <c r="O23" s="197"/>
      <c r="P23" s="198"/>
      <c r="Q23" s="199"/>
      <c r="R23" s="198"/>
      <c r="S23" s="198"/>
      <c r="T23" s="200"/>
      <c r="U23" s="1264"/>
      <c r="V23" s="1265"/>
      <c r="W23" s="453"/>
    </row>
    <row r="24" spans="1:23" x14ac:dyDescent="0.25">
      <c r="A24" s="56"/>
      <c r="B24" s="181"/>
      <c r="C24" s="132"/>
      <c r="D24" s="57"/>
      <c r="E24" s="58"/>
      <c r="F24" s="171"/>
      <c r="G24" s="172"/>
      <c r="H24" s="185"/>
      <c r="I24" s="186"/>
      <c r="J24" s="888"/>
      <c r="K24" s="200"/>
      <c r="L24" s="196"/>
      <c r="M24" s="197"/>
      <c r="N24" s="197"/>
      <c r="O24" s="197"/>
      <c r="P24" s="198"/>
      <c r="Q24" s="199"/>
      <c r="R24" s="198"/>
      <c r="S24" s="198"/>
      <c r="T24" s="200"/>
      <c r="U24" s="1264"/>
      <c r="V24" s="1265"/>
      <c r="W24" s="453"/>
    </row>
    <row r="25" spans="1:23" x14ac:dyDescent="0.25">
      <c r="A25" s="56"/>
      <c r="B25" s="181"/>
      <c r="C25" s="132"/>
      <c r="D25" s="57"/>
      <c r="E25" s="58"/>
      <c r="F25" s="171"/>
      <c r="G25" s="172"/>
      <c r="H25" s="185"/>
      <c r="I25" s="186"/>
      <c r="J25" s="888"/>
      <c r="K25" s="200"/>
      <c r="L25" s="196"/>
      <c r="M25" s="197"/>
      <c r="N25" s="197"/>
      <c r="O25" s="197"/>
      <c r="P25" s="198"/>
      <c r="Q25" s="199"/>
      <c r="R25" s="198"/>
      <c r="S25" s="198"/>
      <c r="T25" s="200"/>
      <c r="U25" s="1264"/>
      <c r="V25" s="1265"/>
      <c r="W25" s="453"/>
    </row>
    <row r="26" spans="1:23" x14ac:dyDescent="0.25">
      <c r="A26" s="56"/>
      <c r="B26" s="181"/>
      <c r="C26" s="132"/>
      <c r="D26" s="57"/>
      <c r="E26" s="58"/>
      <c r="F26" s="171"/>
      <c r="G26" s="172"/>
      <c r="H26" s="185"/>
      <c r="I26" s="186"/>
      <c r="J26" s="888"/>
      <c r="K26" s="200"/>
      <c r="L26" s="196"/>
      <c r="M26" s="197"/>
      <c r="N26" s="197"/>
      <c r="O26" s="197"/>
      <c r="P26" s="198"/>
      <c r="Q26" s="199"/>
      <c r="R26" s="198"/>
      <c r="S26" s="198"/>
      <c r="T26" s="200"/>
      <c r="U26" s="1264"/>
      <c r="V26" s="1265"/>
      <c r="W26" s="453"/>
    </row>
    <row r="27" spans="1:23" x14ac:dyDescent="0.25">
      <c r="A27" s="56"/>
      <c r="B27" s="181"/>
      <c r="C27" s="132"/>
      <c r="D27" s="57"/>
      <c r="E27" s="58"/>
      <c r="F27" s="171"/>
      <c r="G27" s="172"/>
      <c r="H27" s="185"/>
      <c r="I27" s="186"/>
      <c r="J27" s="888"/>
      <c r="K27" s="200"/>
      <c r="L27" s="196"/>
      <c r="M27" s="197"/>
      <c r="N27" s="197"/>
      <c r="O27" s="197"/>
      <c r="P27" s="198"/>
      <c r="Q27" s="199"/>
      <c r="R27" s="198"/>
      <c r="S27" s="198"/>
      <c r="T27" s="200"/>
      <c r="U27" s="1264"/>
      <c r="V27" s="1265"/>
      <c r="W27" s="453"/>
    </row>
    <row r="28" spans="1:23" x14ac:dyDescent="0.25">
      <c r="A28" s="56"/>
      <c r="B28" s="181"/>
      <c r="C28" s="132"/>
      <c r="D28" s="57"/>
      <c r="E28" s="58"/>
      <c r="F28" s="171"/>
      <c r="G28" s="172"/>
      <c r="H28" s="185"/>
      <c r="I28" s="186"/>
      <c r="J28" s="888"/>
      <c r="K28" s="200"/>
      <c r="L28" s="196"/>
      <c r="M28" s="197"/>
      <c r="N28" s="197"/>
      <c r="O28" s="197"/>
      <c r="P28" s="198"/>
      <c r="Q28" s="199"/>
      <c r="R28" s="198"/>
      <c r="S28" s="198"/>
      <c r="T28" s="200"/>
      <c r="U28" s="1264"/>
      <c r="V28" s="1265"/>
      <c r="W28" s="453"/>
    </row>
    <row r="29" spans="1:23" x14ac:dyDescent="0.25">
      <c r="A29" s="56"/>
      <c r="B29" s="181"/>
      <c r="C29" s="132"/>
      <c r="D29" s="57"/>
      <c r="E29" s="58"/>
      <c r="F29" s="171"/>
      <c r="G29" s="172"/>
      <c r="H29" s="185"/>
      <c r="I29" s="186"/>
      <c r="J29" s="888"/>
      <c r="K29" s="200"/>
      <c r="L29" s="196"/>
      <c r="M29" s="197"/>
      <c r="N29" s="197"/>
      <c r="O29" s="197"/>
      <c r="P29" s="198"/>
      <c r="Q29" s="199"/>
      <c r="R29" s="198"/>
      <c r="S29" s="198"/>
      <c r="T29" s="200"/>
      <c r="U29" s="1264"/>
      <c r="V29" s="1265"/>
      <c r="W29" s="453"/>
    </row>
    <row r="30" spans="1:23" x14ac:dyDescent="0.25">
      <c r="A30" s="56"/>
      <c r="B30" s="181"/>
      <c r="C30" s="132"/>
      <c r="D30" s="57"/>
      <c r="E30" s="58"/>
      <c r="F30" s="171"/>
      <c r="G30" s="172"/>
      <c r="H30" s="185"/>
      <c r="I30" s="186"/>
      <c r="J30" s="888"/>
      <c r="K30" s="200"/>
      <c r="L30" s="196"/>
      <c r="M30" s="197"/>
      <c r="N30" s="197"/>
      <c r="O30" s="197"/>
      <c r="P30" s="198"/>
      <c r="Q30" s="199"/>
      <c r="R30" s="198"/>
      <c r="S30" s="198"/>
      <c r="T30" s="200"/>
      <c r="U30" s="1264"/>
      <c r="V30" s="1265"/>
      <c r="W30" s="453"/>
    </row>
    <row r="31" spans="1:23" x14ac:dyDescent="0.25">
      <c r="A31" s="56"/>
      <c r="B31" s="181"/>
      <c r="C31" s="132"/>
      <c r="D31" s="57"/>
      <c r="E31" s="58"/>
      <c r="F31" s="171"/>
      <c r="G31" s="172"/>
      <c r="H31" s="185"/>
      <c r="I31" s="186"/>
      <c r="J31" s="888"/>
      <c r="K31" s="200"/>
      <c r="L31" s="196"/>
      <c r="M31" s="197"/>
      <c r="N31" s="197"/>
      <c r="O31" s="197"/>
      <c r="P31" s="198"/>
      <c r="Q31" s="199"/>
      <c r="R31" s="198"/>
      <c r="S31" s="198"/>
      <c r="T31" s="200"/>
      <c r="U31" s="1264"/>
      <c r="V31" s="1265"/>
      <c r="W31" s="453"/>
    </row>
    <row r="32" spans="1:23" x14ac:dyDescent="0.25">
      <c r="A32" s="56"/>
      <c r="B32" s="181"/>
      <c r="C32" s="132"/>
      <c r="D32" s="57"/>
      <c r="E32" s="58"/>
      <c r="F32" s="171"/>
      <c r="G32" s="172"/>
      <c r="H32" s="185"/>
      <c r="I32" s="186"/>
      <c r="J32" s="888"/>
      <c r="K32" s="200"/>
      <c r="L32" s="196"/>
      <c r="M32" s="197"/>
      <c r="N32" s="197"/>
      <c r="O32" s="197"/>
      <c r="P32" s="198"/>
      <c r="Q32" s="199"/>
      <c r="R32" s="198"/>
      <c r="S32" s="198"/>
      <c r="T32" s="200"/>
      <c r="U32" s="1264"/>
      <c r="V32" s="1265"/>
      <c r="W32" s="453"/>
    </row>
    <row r="33" spans="1:23" x14ac:dyDescent="0.25">
      <c r="A33" s="56"/>
      <c r="B33" s="181"/>
      <c r="C33" s="132"/>
      <c r="D33" s="57"/>
      <c r="E33" s="58"/>
      <c r="F33" s="171"/>
      <c r="G33" s="172"/>
      <c r="H33" s="185"/>
      <c r="I33" s="186"/>
      <c r="J33" s="888"/>
      <c r="K33" s="200"/>
      <c r="L33" s="196"/>
      <c r="M33" s="197"/>
      <c r="N33" s="197"/>
      <c r="O33" s="197"/>
      <c r="P33" s="198"/>
      <c r="Q33" s="199"/>
      <c r="R33" s="198"/>
      <c r="S33" s="198"/>
      <c r="T33" s="200"/>
      <c r="U33" s="1264"/>
      <c r="V33" s="1265"/>
      <c r="W33" s="453"/>
    </row>
    <row r="34" spans="1:23" x14ac:dyDescent="0.25">
      <c r="A34" s="56"/>
      <c r="B34" s="181"/>
      <c r="C34" s="132"/>
      <c r="D34" s="57"/>
      <c r="E34" s="58"/>
      <c r="F34" s="171"/>
      <c r="G34" s="172"/>
      <c r="H34" s="185"/>
      <c r="I34" s="186"/>
      <c r="J34" s="888"/>
      <c r="K34" s="200"/>
      <c r="L34" s="196"/>
      <c r="M34" s="197"/>
      <c r="N34" s="197"/>
      <c r="O34" s="197"/>
      <c r="P34" s="198"/>
      <c r="Q34" s="199"/>
      <c r="R34" s="198"/>
      <c r="S34" s="198"/>
      <c r="T34" s="200"/>
      <c r="U34" s="1264"/>
      <c r="V34" s="1265"/>
      <c r="W34" s="453"/>
    </row>
    <row r="35" spans="1:23" x14ac:dyDescent="0.25">
      <c r="A35" s="56"/>
      <c r="B35" s="181"/>
      <c r="C35" s="132"/>
      <c r="D35" s="57"/>
      <c r="E35" s="58"/>
      <c r="F35" s="171"/>
      <c r="G35" s="172"/>
      <c r="H35" s="185"/>
      <c r="I35" s="186"/>
      <c r="J35" s="888"/>
      <c r="K35" s="200"/>
      <c r="L35" s="196"/>
      <c r="M35" s="197"/>
      <c r="N35" s="197"/>
      <c r="O35" s="197"/>
      <c r="P35" s="198"/>
      <c r="Q35" s="199"/>
      <c r="R35" s="198"/>
      <c r="S35" s="198"/>
      <c r="T35" s="200"/>
      <c r="U35" s="1264"/>
      <c r="V35" s="1265"/>
      <c r="W35" s="453"/>
    </row>
    <row r="36" spans="1:23" x14ac:dyDescent="0.25">
      <c r="A36" s="56"/>
      <c r="B36" s="181"/>
      <c r="C36" s="132"/>
      <c r="D36" s="57"/>
      <c r="E36" s="58"/>
      <c r="F36" s="171"/>
      <c r="G36" s="172"/>
      <c r="H36" s="185"/>
      <c r="I36" s="186"/>
      <c r="J36" s="888"/>
      <c r="K36" s="200"/>
      <c r="L36" s="196"/>
      <c r="M36" s="197"/>
      <c r="N36" s="197"/>
      <c r="O36" s="197"/>
      <c r="P36" s="198"/>
      <c r="Q36" s="199"/>
      <c r="R36" s="198"/>
      <c r="S36" s="198"/>
      <c r="T36" s="200"/>
      <c r="U36" s="1264"/>
      <c r="V36" s="1265"/>
      <c r="W36" s="453"/>
    </row>
    <row r="37" spans="1:23" x14ac:dyDescent="0.25">
      <c r="A37" s="56"/>
      <c r="B37" s="181"/>
      <c r="C37" s="132"/>
      <c r="D37" s="57"/>
      <c r="E37" s="58"/>
      <c r="F37" s="171"/>
      <c r="G37" s="172"/>
      <c r="H37" s="185"/>
      <c r="I37" s="186"/>
      <c r="J37" s="888"/>
      <c r="K37" s="200"/>
      <c r="L37" s="196"/>
      <c r="M37" s="197"/>
      <c r="N37" s="197"/>
      <c r="O37" s="197"/>
      <c r="P37" s="198"/>
      <c r="Q37" s="199"/>
      <c r="R37" s="198"/>
      <c r="S37" s="198"/>
      <c r="T37" s="200"/>
      <c r="U37" s="1264"/>
      <c r="V37" s="1265"/>
      <c r="W37" s="453"/>
    </row>
    <row r="38" spans="1:23" x14ac:dyDescent="0.25">
      <c r="A38" s="56"/>
      <c r="B38" s="181"/>
      <c r="C38" s="132"/>
      <c r="D38" s="57"/>
      <c r="E38" s="58"/>
      <c r="F38" s="171"/>
      <c r="G38" s="172"/>
      <c r="H38" s="185"/>
      <c r="I38" s="186"/>
      <c r="J38" s="888"/>
      <c r="K38" s="200"/>
      <c r="L38" s="196"/>
      <c r="M38" s="197"/>
      <c r="N38" s="197"/>
      <c r="O38" s="197"/>
      <c r="P38" s="198"/>
      <c r="Q38" s="199"/>
      <c r="R38" s="198"/>
      <c r="S38" s="198"/>
      <c r="T38" s="200"/>
      <c r="U38" s="1264"/>
      <c r="V38" s="1265"/>
      <c r="W38" s="453"/>
    </row>
    <row r="39" spans="1:23" x14ac:dyDescent="0.25">
      <c r="A39" s="56"/>
      <c r="B39" s="181"/>
      <c r="C39" s="132"/>
      <c r="D39" s="57"/>
      <c r="E39" s="58"/>
      <c r="F39" s="171"/>
      <c r="G39" s="172"/>
      <c r="H39" s="185"/>
      <c r="I39" s="186"/>
      <c r="J39" s="888"/>
      <c r="K39" s="200"/>
      <c r="L39" s="196"/>
      <c r="M39" s="197"/>
      <c r="N39" s="197"/>
      <c r="O39" s="197"/>
      <c r="P39" s="198"/>
      <c r="Q39" s="199"/>
      <c r="R39" s="198"/>
      <c r="S39" s="198"/>
      <c r="T39" s="200"/>
      <c r="U39" s="1264"/>
      <c r="V39" s="1265"/>
      <c r="W39" s="453"/>
    </row>
    <row r="40" spans="1:23" x14ac:dyDescent="0.25">
      <c r="A40" s="56"/>
      <c r="B40" s="181"/>
      <c r="C40" s="132"/>
      <c r="D40" s="57"/>
      <c r="E40" s="58"/>
      <c r="F40" s="171"/>
      <c r="G40" s="172"/>
      <c r="H40" s="185"/>
      <c r="I40" s="186"/>
      <c r="J40" s="888"/>
      <c r="K40" s="200"/>
      <c r="L40" s="196"/>
      <c r="M40" s="197"/>
      <c r="N40" s="197"/>
      <c r="O40" s="197"/>
      <c r="P40" s="198"/>
      <c r="Q40" s="199"/>
      <c r="R40" s="198"/>
      <c r="S40" s="198"/>
      <c r="T40" s="200"/>
      <c r="U40" s="1264"/>
      <c r="V40" s="1265"/>
      <c r="W40" s="453"/>
    </row>
    <row r="41" spans="1:23" x14ac:dyDescent="0.25">
      <c r="A41" s="56"/>
      <c r="B41" s="181"/>
      <c r="C41" s="132"/>
      <c r="D41" s="57"/>
      <c r="E41" s="58"/>
      <c r="F41" s="171"/>
      <c r="G41" s="172"/>
      <c r="H41" s="185"/>
      <c r="I41" s="186"/>
      <c r="J41" s="888"/>
      <c r="K41" s="200"/>
      <c r="L41" s="196"/>
      <c r="M41" s="197"/>
      <c r="N41" s="197"/>
      <c r="O41" s="197"/>
      <c r="P41" s="198"/>
      <c r="Q41" s="199"/>
      <c r="R41" s="198"/>
      <c r="S41" s="198"/>
      <c r="T41" s="200"/>
      <c r="U41" s="1264"/>
      <c r="V41" s="1265"/>
      <c r="W41" s="453"/>
    </row>
    <row r="42" spans="1:23" x14ac:dyDescent="0.25">
      <c r="A42" s="56"/>
      <c r="B42" s="181"/>
      <c r="C42" s="132"/>
      <c r="D42" s="57"/>
      <c r="E42" s="58"/>
      <c r="F42" s="171"/>
      <c r="G42" s="172"/>
      <c r="H42" s="185"/>
      <c r="I42" s="186"/>
      <c r="J42" s="888"/>
      <c r="K42" s="200"/>
      <c r="L42" s="196"/>
      <c r="M42" s="197"/>
      <c r="N42" s="197"/>
      <c r="O42" s="197"/>
      <c r="P42" s="198"/>
      <c r="Q42" s="199"/>
      <c r="R42" s="198"/>
      <c r="S42" s="198"/>
      <c r="T42" s="200"/>
      <c r="U42" s="1264"/>
      <c r="V42" s="1265"/>
      <c r="W42" s="453"/>
    </row>
    <row r="43" spans="1:23" x14ac:dyDescent="0.25">
      <c r="A43" s="56"/>
      <c r="B43" s="181"/>
      <c r="C43" s="132"/>
      <c r="D43" s="57"/>
      <c r="E43" s="58"/>
      <c r="F43" s="171"/>
      <c r="G43" s="172"/>
      <c r="H43" s="185"/>
      <c r="I43" s="186"/>
      <c r="J43" s="888"/>
      <c r="K43" s="200"/>
      <c r="L43" s="196"/>
      <c r="M43" s="197"/>
      <c r="N43" s="197"/>
      <c r="O43" s="197"/>
      <c r="P43" s="198"/>
      <c r="Q43" s="199"/>
      <c r="R43" s="198"/>
      <c r="S43" s="198"/>
      <c r="T43" s="200"/>
      <c r="U43" s="1264"/>
      <c r="V43" s="1265"/>
      <c r="W43" s="453"/>
    </row>
    <row r="44" spans="1:23" x14ac:dyDescent="0.25">
      <c r="A44" s="56"/>
      <c r="B44" s="181"/>
      <c r="C44" s="132"/>
      <c r="D44" s="57"/>
      <c r="E44" s="58"/>
      <c r="F44" s="171"/>
      <c r="G44" s="172"/>
      <c r="H44" s="185"/>
      <c r="I44" s="186"/>
      <c r="J44" s="888"/>
      <c r="K44" s="200"/>
      <c r="L44" s="196"/>
      <c r="M44" s="197"/>
      <c r="N44" s="197"/>
      <c r="O44" s="197"/>
      <c r="P44" s="198"/>
      <c r="Q44" s="199"/>
      <c r="R44" s="198"/>
      <c r="S44" s="198"/>
      <c r="T44" s="200"/>
      <c r="U44" s="1264"/>
      <c r="V44" s="1265"/>
      <c r="W44" s="453"/>
    </row>
    <row r="45" spans="1:23" x14ac:dyDescent="0.25">
      <c r="A45" s="56"/>
      <c r="B45" s="181"/>
      <c r="C45" s="132"/>
      <c r="D45" s="57"/>
      <c r="E45" s="58"/>
      <c r="F45" s="171"/>
      <c r="G45" s="172"/>
      <c r="H45" s="185"/>
      <c r="I45" s="186"/>
      <c r="J45" s="888"/>
      <c r="K45" s="200"/>
      <c r="L45" s="196"/>
      <c r="M45" s="197"/>
      <c r="N45" s="197"/>
      <c r="O45" s="197"/>
      <c r="P45" s="198"/>
      <c r="Q45" s="199"/>
      <c r="R45" s="198"/>
      <c r="S45" s="198"/>
      <c r="T45" s="200"/>
      <c r="U45" s="1264"/>
      <c r="V45" s="1265"/>
      <c r="W45" s="453"/>
    </row>
    <row r="46" spans="1:23" x14ac:dyDescent="0.25">
      <c r="A46" s="56"/>
      <c r="B46" s="181"/>
      <c r="C46" s="132"/>
      <c r="D46" s="57"/>
      <c r="E46" s="58"/>
      <c r="F46" s="171"/>
      <c r="G46" s="172"/>
      <c r="H46" s="185"/>
      <c r="I46" s="186"/>
      <c r="J46" s="888"/>
      <c r="K46" s="200"/>
      <c r="L46" s="196"/>
      <c r="M46" s="197"/>
      <c r="N46" s="197"/>
      <c r="O46" s="197"/>
      <c r="P46" s="198"/>
      <c r="Q46" s="199"/>
      <c r="R46" s="198"/>
      <c r="S46" s="198"/>
      <c r="T46" s="200"/>
      <c r="U46" s="1264"/>
      <c r="V46" s="1265"/>
      <c r="W46" s="453"/>
    </row>
    <row r="47" spans="1:23" x14ac:dyDescent="0.25">
      <c r="A47" s="56"/>
      <c r="B47" s="181"/>
      <c r="C47" s="132"/>
      <c r="D47" s="57"/>
      <c r="E47" s="58"/>
      <c r="F47" s="171"/>
      <c r="G47" s="172"/>
      <c r="H47" s="185"/>
      <c r="I47" s="186"/>
      <c r="J47" s="888"/>
      <c r="K47" s="200"/>
      <c r="L47" s="196"/>
      <c r="M47" s="197"/>
      <c r="N47" s="197"/>
      <c r="O47" s="197"/>
      <c r="P47" s="198"/>
      <c r="Q47" s="199"/>
      <c r="R47" s="198"/>
      <c r="S47" s="198"/>
      <c r="T47" s="200"/>
      <c r="U47" s="1264"/>
      <c r="V47" s="1265"/>
      <c r="W47" s="453"/>
    </row>
    <row r="48" spans="1:23" x14ac:dyDescent="0.25">
      <c r="A48" s="56"/>
      <c r="B48" s="181"/>
      <c r="C48" s="132"/>
      <c r="D48" s="57"/>
      <c r="E48" s="58"/>
      <c r="F48" s="171"/>
      <c r="G48" s="172"/>
      <c r="H48" s="185"/>
      <c r="I48" s="186"/>
      <c r="J48" s="888"/>
      <c r="K48" s="200"/>
      <c r="L48" s="196"/>
      <c r="M48" s="197"/>
      <c r="N48" s="197"/>
      <c r="O48" s="197"/>
      <c r="P48" s="198"/>
      <c r="Q48" s="199"/>
      <c r="R48" s="198"/>
      <c r="S48" s="198"/>
      <c r="T48" s="200"/>
      <c r="U48" s="1264"/>
      <c r="V48" s="1265"/>
      <c r="W48" s="453"/>
    </row>
    <row r="49" spans="1:23" x14ac:dyDescent="0.25">
      <c r="A49" s="56"/>
      <c r="B49" s="181"/>
      <c r="C49" s="132"/>
      <c r="D49" s="57"/>
      <c r="E49" s="58"/>
      <c r="F49" s="171"/>
      <c r="G49" s="172"/>
      <c r="H49" s="185"/>
      <c r="I49" s="186"/>
      <c r="J49" s="888"/>
      <c r="K49" s="200"/>
      <c r="L49" s="196"/>
      <c r="M49" s="197"/>
      <c r="N49" s="197"/>
      <c r="O49" s="197"/>
      <c r="P49" s="198"/>
      <c r="Q49" s="199"/>
      <c r="R49" s="198"/>
      <c r="S49" s="198"/>
      <c r="T49" s="200"/>
      <c r="U49" s="1264"/>
      <c r="V49" s="1265"/>
      <c r="W49" s="453"/>
    </row>
    <row r="50" spans="1:23" x14ac:dyDescent="0.25">
      <c r="A50" s="56"/>
      <c r="B50" s="181"/>
      <c r="C50" s="132"/>
      <c r="D50" s="57"/>
      <c r="E50" s="58"/>
      <c r="F50" s="171"/>
      <c r="G50" s="172"/>
      <c r="H50" s="185"/>
      <c r="I50" s="186"/>
      <c r="J50" s="888"/>
      <c r="K50" s="200"/>
      <c r="L50" s="196"/>
      <c r="M50" s="197"/>
      <c r="N50" s="197"/>
      <c r="O50" s="197"/>
      <c r="P50" s="198"/>
      <c r="Q50" s="199"/>
      <c r="R50" s="198"/>
      <c r="S50" s="198"/>
      <c r="T50" s="200"/>
      <c r="U50" s="1264"/>
      <c r="V50" s="1265"/>
      <c r="W50" s="453"/>
    </row>
    <row r="51" spans="1:23" x14ac:dyDescent="0.25">
      <c r="A51" s="56"/>
      <c r="B51" s="181"/>
      <c r="C51" s="132"/>
      <c r="D51" s="57"/>
      <c r="E51" s="58"/>
      <c r="F51" s="171"/>
      <c r="G51" s="172"/>
      <c r="H51" s="185"/>
      <c r="I51" s="186"/>
      <c r="J51" s="888"/>
      <c r="K51" s="200"/>
      <c r="L51" s="196"/>
      <c r="M51" s="197"/>
      <c r="N51" s="197"/>
      <c r="O51" s="197"/>
      <c r="P51" s="198"/>
      <c r="Q51" s="199"/>
      <c r="R51" s="198"/>
      <c r="S51" s="198"/>
      <c r="T51" s="200"/>
      <c r="U51" s="1264"/>
      <c r="V51" s="1265"/>
      <c r="W51" s="453"/>
    </row>
    <row r="52" spans="1:23" x14ac:dyDescent="0.25">
      <c r="A52" s="56"/>
      <c r="B52" s="181"/>
      <c r="C52" s="132"/>
      <c r="D52" s="57"/>
      <c r="E52" s="58"/>
      <c r="F52" s="171"/>
      <c r="G52" s="172"/>
      <c r="H52" s="185"/>
      <c r="I52" s="186"/>
      <c r="J52" s="888"/>
      <c r="K52" s="200"/>
      <c r="L52" s="196"/>
      <c r="M52" s="197"/>
      <c r="N52" s="197"/>
      <c r="O52" s="197"/>
      <c r="P52" s="198"/>
      <c r="Q52" s="199"/>
      <c r="R52" s="198"/>
      <c r="S52" s="198"/>
      <c r="T52" s="200"/>
      <c r="U52" s="1264"/>
      <c r="V52" s="1265"/>
      <c r="W52" s="453"/>
    </row>
    <row r="53" spans="1:23" x14ac:dyDescent="0.25">
      <c r="A53" s="56"/>
      <c r="B53" s="181"/>
      <c r="C53" s="132"/>
      <c r="D53" s="57"/>
      <c r="E53" s="58"/>
      <c r="F53" s="171"/>
      <c r="G53" s="172"/>
      <c r="H53" s="185"/>
      <c r="I53" s="186"/>
      <c r="J53" s="888"/>
      <c r="K53" s="200"/>
      <c r="L53" s="196"/>
      <c r="M53" s="197"/>
      <c r="N53" s="197"/>
      <c r="O53" s="197"/>
      <c r="P53" s="198"/>
      <c r="Q53" s="199"/>
      <c r="R53" s="198"/>
      <c r="S53" s="198"/>
      <c r="T53" s="200"/>
      <c r="U53" s="1264"/>
      <c r="V53" s="1265"/>
      <c r="W53" s="453"/>
    </row>
    <row r="54" spans="1:23" x14ac:dyDescent="0.25">
      <c r="A54" s="56"/>
      <c r="B54" s="181"/>
      <c r="C54" s="132"/>
      <c r="D54" s="57"/>
      <c r="E54" s="58"/>
      <c r="F54" s="171"/>
      <c r="G54" s="172"/>
      <c r="H54" s="185"/>
      <c r="I54" s="186"/>
      <c r="J54" s="888"/>
      <c r="K54" s="200"/>
      <c r="L54" s="196"/>
      <c r="M54" s="197"/>
      <c r="N54" s="197"/>
      <c r="O54" s="197"/>
      <c r="P54" s="198"/>
      <c r="Q54" s="199"/>
      <c r="R54" s="198"/>
      <c r="S54" s="198"/>
      <c r="T54" s="200"/>
      <c r="U54" s="1264"/>
      <c r="V54" s="1265"/>
      <c r="W54" s="453"/>
    </row>
    <row r="55" spans="1:23" x14ac:dyDescent="0.25">
      <c r="A55" s="56"/>
      <c r="B55" s="181"/>
      <c r="C55" s="132"/>
      <c r="D55" s="57"/>
      <c r="E55" s="58"/>
      <c r="F55" s="171"/>
      <c r="G55" s="172"/>
      <c r="H55" s="185"/>
      <c r="I55" s="186"/>
      <c r="J55" s="888"/>
      <c r="K55" s="200"/>
      <c r="L55" s="196"/>
      <c r="M55" s="197"/>
      <c r="N55" s="197"/>
      <c r="O55" s="197"/>
      <c r="P55" s="198"/>
      <c r="Q55" s="199"/>
      <c r="R55" s="198"/>
      <c r="S55" s="198"/>
      <c r="T55" s="200"/>
      <c r="U55" s="1264"/>
      <c r="V55" s="1265"/>
      <c r="W55" s="453"/>
    </row>
    <row r="56" spans="1:23" x14ac:dyDescent="0.25">
      <c r="A56" s="56"/>
      <c r="B56" s="181"/>
      <c r="C56" s="132"/>
      <c r="D56" s="57"/>
      <c r="E56" s="58"/>
      <c r="F56" s="171"/>
      <c r="G56" s="172"/>
      <c r="H56" s="185"/>
      <c r="I56" s="186"/>
      <c r="J56" s="888"/>
      <c r="K56" s="200"/>
      <c r="L56" s="196"/>
      <c r="M56" s="197"/>
      <c r="N56" s="197"/>
      <c r="O56" s="197"/>
      <c r="P56" s="198"/>
      <c r="Q56" s="199"/>
      <c r="R56" s="198"/>
      <c r="S56" s="198"/>
      <c r="T56" s="200"/>
      <c r="U56" s="1264"/>
      <c r="V56" s="1265"/>
      <c r="W56" s="453"/>
    </row>
    <row r="57" spans="1:23" x14ac:dyDescent="0.25">
      <c r="A57" s="56"/>
      <c r="B57" s="181"/>
      <c r="C57" s="132"/>
      <c r="D57" s="57"/>
      <c r="E57" s="58"/>
      <c r="F57" s="171"/>
      <c r="G57" s="172"/>
      <c r="H57" s="185"/>
      <c r="I57" s="186"/>
      <c r="J57" s="888"/>
      <c r="K57" s="200"/>
      <c r="L57" s="196"/>
      <c r="M57" s="197"/>
      <c r="N57" s="197"/>
      <c r="O57" s="197"/>
      <c r="P57" s="198"/>
      <c r="Q57" s="199"/>
      <c r="R57" s="198"/>
      <c r="S57" s="198"/>
      <c r="T57" s="200"/>
      <c r="U57" s="1264"/>
      <c r="V57" s="1265"/>
      <c r="W57" s="453"/>
    </row>
    <row r="58" spans="1:23" x14ac:dyDescent="0.25">
      <c r="A58" s="56"/>
      <c r="B58" s="181"/>
      <c r="C58" s="132"/>
      <c r="D58" s="57"/>
      <c r="E58" s="58"/>
      <c r="F58" s="171"/>
      <c r="G58" s="172"/>
      <c r="H58" s="185"/>
      <c r="I58" s="186"/>
      <c r="J58" s="888"/>
      <c r="K58" s="200"/>
      <c r="L58" s="196"/>
      <c r="M58" s="197"/>
      <c r="N58" s="197"/>
      <c r="O58" s="197"/>
      <c r="P58" s="198"/>
      <c r="Q58" s="199"/>
      <c r="R58" s="198"/>
      <c r="S58" s="198"/>
      <c r="T58" s="200"/>
      <c r="U58" s="1264"/>
      <c r="V58" s="1265"/>
      <c r="W58" s="453"/>
    </row>
    <row r="59" spans="1:23" x14ac:dyDescent="0.25">
      <c r="A59" s="56"/>
      <c r="B59" s="181"/>
      <c r="C59" s="132"/>
      <c r="D59" s="57"/>
      <c r="E59" s="58"/>
      <c r="F59" s="171"/>
      <c r="G59" s="172"/>
      <c r="H59" s="185"/>
      <c r="I59" s="186"/>
      <c r="J59" s="888"/>
      <c r="K59" s="200"/>
      <c r="L59" s="196"/>
      <c r="M59" s="197"/>
      <c r="N59" s="197"/>
      <c r="O59" s="197"/>
      <c r="P59" s="198"/>
      <c r="Q59" s="199"/>
      <c r="R59" s="198"/>
      <c r="S59" s="198"/>
      <c r="T59" s="200"/>
      <c r="U59" s="1264"/>
      <c r="V59" s="1265"/>
      <c r="W59" s="453"/>
    </row>
    <row r="60" spans="1:23" x14ac:dyDescent="0.25">
      <c r="A60" s="56"/>
      <c r="B60" s="181"/>
      <c r="C60" s="132"/>
      <c r="D60" s="57"/>
      <c r="E60" s="58"/>
      <c r="F60" s="171"/>
      <c r="G60" s="172"/>
      <c r="H60" s="185"/>
      <c r="I60" s="186"/>
      <c r="J60" s="888"/>
      <c r="K60" s="200"/>
      <c r="L60" s="196"/>
      <c r="M60" s="197"/>
      <c r="N60" s="197"/>
      <c r="O60" s="197"/>
      <c r="P60" s="198"/>
      <c r="Q60" s="199"/>
      <c r="R60" s="198"/>
      <c r="S60" s="198"/>
      <c r="T60" s="200"/>
      <c r="U60" s="1264"/>
      <c r="V60" s="1265"/>
      <c r="W60" s="453"/>
    </row>
    <row r="61" spans="1:23" x14ac:dyDescent="0.25">
      <c r="A61" s="56"/>
      <c r="B61" s="181"/>
      <c r="C61" s="132"/>
      <c r="D61" s="57"/>
      <c r="E61" s="58"/>
      <c r="F61" s="171"/>
      <c r="G61" s="172"/>
      <c r="H61" s="185"/>
      <c r="I61" s="186"/>
      <c r="J61" s="888"/>
      <c r="K61" s="200"/>
      <c r="L61" s="196"/>
      <c r="M61" s="197"/>
      <c r="N61" s="197"/>
      <c r="O61" s="197"/>
      <c r="P61" s="198"/>
      <c r="Q61" s="199"/>
      <c r="R61" s="198"/>
      <c r="S61" s="198"/>
      <c r="T61" s="200"/>
      <c r="U61" s="1264"/>
      <c r="V61" s="1265"/>
      <c r="W61" s="453"/>
    </row>
    <row r="62" spans="1:23" x14ac:dyDescent="0.25">
      <c r="A62" s="56"/>
      <c r="B62" s="181"/>
      <c r="C62" s="132"/>
      <c r="D62" s="57"/>
      <c r="E62" s="58"/>
      <c r="F62" s="171"/>
      <c r="G62" s="172"/>
      <c r="H62" s="185"/>
      <c r="I62" s="186"/>
      <c r="J62" s="888"/>
      <c r="K62" s="200"/>
      <c r="L62" s="196"/>
      <c r="M62" s="197"/>
      <c r="N62" s="197"/>
      <c r="O62" s="197"/>
      <c r="P62" s="198"/>
      <c r="Q62" s="199"/>
      <c r="R62" s="198"/>
      <c r="S62" s="198"/>
      <c r="T62" s="200"/>
      <c r="U62" s="1264"/>
      <c r="V62" s="1265"/>
      <c r="W62" s="453"/>
    </row>
    <row r="63" spans="1:23" x14ac:dyDescent="0.25">
      <c r="A63" s="56"/>
      <c r="B63" s="181"/>
      <c r="C63" s="132"/>
      <c r="D63" s="57"/>
      <c r="E63" s="58"/>
      <c r="F63" s="171"/>
      <c r="G63" s="172"/>
      <c r="H63" s="185"/>
      <c r="I63" s="186"/>
      <c r="J63" s="888"/>
      <c r="K63" s="200"/>
      <c r="L63" s="196"/>
      <c r="M63" s="197"/>
      <c r="N63" s="197"/>
      <c r="O63" s="197"/>
      <c r="P63" s="198"/>
      <c r="Q63" s="199"/>
      <c r="R63" s="198"/>
      <c r="S63" s="198"/>
      <c r="T63" s="200"/>
      <c r="U63" s="1264"/>
      <c r="V63" s="1265"/>
      <c r="W63" s="453"/>
    </row>
    <row r="64" spans="1:23" x14ac:dyDescent="0.25">
      <c r="A64" s="56"/>
      <c r="B64" s="181"/>
      <c r="C64" s="132"/>
      <c r="D64" s="57"/>
      <c r="E64" s="58"/>
      <c r="F64" s="171"/>
      <c r="G64" s="172"/>
      <c r="H64" s="185"/>
      <c r="I64" s="186"/>
      <c r="J64" s="888"/>
      <c r="K64" s="200"/>
      <c r="L64" s="196"/>
      <c r="M64" s="197"/>
      <c r="N64" s="197"/>
      <c r="O64" s="197"/>
      <c r="P64" s="198"/>
      <c r="Q64" s="199"/>
      <c r="R64" s="198"/>
      <c r="S64" s="198"/>
      <c r="T64" s="200"/>
      <c r="U64" s="1264"/>
      <c r="V64" s="1265"/>
      <c r="W64" s="453"/>
    </row>
    <row r="65" spans="1:23" x14ac:dyDescent="0.25">
      <c r="A65" s="56"/>
      <c r="B65" s="181"/>
      <c r="C65" s="132"/>
      <c r="D65" s="57"/>
      <c r="E65" s="58"/>
      <c r="F65" s="171"/>
      <c r="G65" s="172"/>
      <c r="H65" s="185"/>
      <c r="I65" s="186"/>
      <c r="J65" s="888"/>
      <c r="K65" s="200"/>
      <c r="L65" s="196"/>
      <c r="M65" s="197"/>
      <c r="N65" s="197"/>
      <c r="O65" s="197"/>
      <c r="P65" s="198"/>
      <c r="Q65" s="199"/>
      <c r="R65" s="198"/>
      <c r="S65" s="198"/>
      <c r="T65" s="200"/>
      <c r="U65" s="1264"/>
      <c r="V65" s="1265"/>
      <c r="W65" s="453"/>
    </row>
    <row r="66" spans="1:23" x14ac:dyDescent="0.25">
      <c r="A66" s="56"/>
      <c r="B66" s="181"/>
      <c r="C66" s="132"/>
      <c r="D66" s="57"/>
      <c r="E66" s="58"/>
      <c r="F66" s="171"/>
      <c r="G66" s="172"/>
      <c r="H66" s="185"/>
      <c r="I66" s="186"/>
      <c r="J66" s="888"/>
      <c r="K66" s="200"/>
      <c r="L66" s="196"/>
      <c r="M66" s="197"/>
      <c r="N66" s="197"/>
      <c r="O66" s="197"/>
      <c r="P66" s="198"/>
      <c r="Q66" s="199"/>
      <c r="R66" s="198"/>
      <c r="S66" s="198"/>
      <c r="T66" s="200"/>
      <c r="U66" s="1264"/>
      <c r="V66" s="1265"/>
      <c r="W66" s="453"/>
    </row>
    <row r="67" spans="1:23" x14ac:dyDescent="0.25">
      <c r="A67" s="56"/>
      <c r="B67" s="181"/>
      <c r="C67" s="132"/>
      <c r="D67" s="57"/>
      <c r="E67" s="58"/>
      <c r="F67" s="171"/>
      <c r="G67" s="172"/>
      <c r="H67" s="185"/>
      <c r="I67" s="186"/>
      <c r="J67" s="888"/>
      <c r="K67" s="200"/>
      <c r="L67" s="196"/>
      <c r="M67" s="197"/>
      <c r="N67" s="197"/>
      <c r="O67" s="197"/>
      <c r="P67" s="198"/>
      <c r="Q67" s="199"/>
      <c r="R67" s="198"/>
      <c r="S67" s="198"/>
      <c r="T67" s="200"/>
      <c r="U67" s="1264"/>
      <c r="V67" s="1265"/>
      <c r="W67" s="453"/>
    </row>
    <row r="68" spans="1:23" x14ac:dyDescent="0.25">
      <c r="A68" s="56"/>
      <c r="B68" s="181"/>
      <c r="C68" s="132"/>
      <c r="D68" s="57"/>
      <c r="E68" s="58"/>
      <c r="F68" s="171"/>
      <c r="G68" s="172"/>
      <c r="H68" s="185"/>
      <c r="I68" s="186"/>
      <c r="J68" s="888"/>
      <c r="K68" s="200"/>
      <c r="L68" s="196"/>
      <c r="M68" s="197"/>
      <c r="N68" s="197"/>
      <c r="O68" s="197"/>
      <c r="P68" s="198"/>
      <c r="Q68" s="199"/>
      <c r="R68" s="198"/>
      <c r="S68" s="198"/>
      <c r="T68" s="200"/>
      <c r="U68" s="1264"/>
      <c r="V68" s="1265"/>
      <c r="W68" s="453"/>
    </row>
    <row r="69" spans="1:23" x14ac:dyDescent="0.25">
      <c r="A69" s="56"/>
      <c r="B69" s="181"/>
      <c r="C69" s="132"/>
      <c r="D69" s="57"/>
      <c r="E69" s="58"/>
      <c r="F69" s="171"/>
      <c r="G69" s="172"/>
      <c r="H69" s="185"/>
      <c r="I69" s="186"/>
      <c r="J69" s="888"/>
      <c r="K69" s="200"/>
      <c r="L69" s="196"/>
      <c r="M69" s="197"/>
      <c r="N69" s="197"/>
      <c r="O69" s="197"/>
      <c r="P69" s="198"/>
      <c r="Q69" s="199"/>
      <c r="R69" s="198"/>
      <c r="S69" s="198"/>
      <c r="T69" s="200"/>
      <c r="U69" s="1264"/>
      <c r="V69" s="1265"/>
      <c r="W69" s="453"/>
    </row>
    <row r="70" spans="1:23" x14ac:dyDescent="0.25">
      <c r="A70" s="56"/>
      <c r="B70" s="181"/>
      <c r="C70" s="132"/>
      <c r="D70" s="57"/>
      <c r="E70" s="58"/>
      <c r="F70" s="171"/>
      <c r="G70" s="172"/>
      <c r="H70" s="185"/>
      <c r="I70" s="186"/>
      <c r="J70" s="888"/>
      <c r="K70" s="200"/>
      <c r="L70" s="196"/>
      <c r="M70" s="197"/>
      <c r="N70" s="197"/>
      <c r="O70" s="197"/>
      <c r="P70" s="198"/>
      <c r="Q70" s="199"/>
      <c r="R70" s="198"/>
      <c r="S70" s="198"/>
      <c r="T70" s="200"/>
      <c r="U70" s="1264"/>
      <c r="V70" s="1265"/>
      <c r="W70" s="453"/>
    </row>
    <row r="71" spans="1:23" x14ac:dyDescent="0.25">
      <c r="A71" s="56"/>
      <c r="B71" s="181"/>
      <c r="C71" s="132"/>
      <c r="D71" s="57"/>
      <c r="E71" s="58"/>
      <c r="F71" s="171"/>
      <c r="G71" s="172"/>
      <c r="H71" s="185"/>
      <c r="I71" s="186"/>
      <c r="J71" s="888"/>
      <c r="K71" s="200"/>
      <c r="L71" s="196"/>
      <c r="M71" s="197"/>
      <c r="N71" s="197"/>
      <c r="O71" s="197"/>
      <c r="P71" s="198"/>
      <c r="Q71" s="199"/>
      <c r="R71" s="198"/>
      <c r="S71" s="198"/>
      <c r="T71" s="200"/>
      <c r="U71" s="1264"/>
      <c r="V71" s="1265"/>
      <c r="W71" s="453"/>
    </row>
    <row r="72" spans="1:23" x14ac:dyDescent="0.25">
      <c r="A72" s="56"/>
      <c r="B72" s="181"/>
      <c r="C72" s="132"/>
      <c r="D72" s="57"/>
      <c r="E72" s="58"/>
      <c r="F72" s="171"/>
      <c r="G72" s="172"/>
      <c r="H72" s="185"/>
      <c r="I72" s="186"/>
      <c r="J72" s="888"/>
      <c r="K72" s="200"/>
      <c r="L72" s="196"/>
      <c r="M72" s="197"/>
      <c r="N72" s="197"/>
      <c r="O72" s="197"/>
      <c r="P72" s="198"/>
      <c r="Q72" s="199"/>
      <c r="R72" s="198"/>
      <c r="S72" s="198"/>
      <c r="T72" s="200"/>
      <c r="U72" s="1264"/>
      <c r="V72" s="1265"/>
      <c r="W72" s="453"/>
    </row>
    <row r="73" spans="1:23" x14ac:dyDescent="0.25">
      <c r="A73" s="56"/>
      <c r="B73" s="181"/>
      <c r="C73" s="132"/>
      <c r="D73" s="57"/>
      <c r="E73" s="58"/>
      <c r="F73" s="171"/>
      <c r="G73" s="172"/>
      <c r="H73" s="185"/>
      <c r="I73" s="186"/>
      <c r="J73" s="888"/>
      <c r="K73" s="200"/>
      <c r="L73" s="196"/>
      <c r="M73" s="197"/>
      <c r="N73" s="197"/>
      <c r="O73" s="197"/>
      <c r="P73" s="198"/>
      <c r="Q73" s="199"/>
      <c r="R73" s="198"/>
      <c r="S73" s="198"/>
      <c r="T73" s="200"/>
      <c r="U73" s="1264"/>
      <c r="V73" s="1265"/>
      <c r="W73" s="453"/>
    </row>
    <row r="74" spans="1:23" x14ac:dyDescent="0.25">
      <c r="A74" s="56"/>
      <c r="B74" s="181"/>
      <c r="C74" s="132"/>
      <c r="D74" s="57"/>
      <c r="E74" s="58"/>
      <c r="F74" s="171"/>
      <c r="G74" s="172"/>
      <c r="H74" s="185"/>
      <c r="I74" s="186"/>
      <c r="J74" s="888"/>
      <c r="K74" s="200"/>
      <c r="L74" s="196"/>
      <c r="M74" s="197"/>
      <c r="N74" s="197"/>
      <c r="O74" s="197"/>
      <c r="P74" s="198"/>
      <c r="Q74" s="199"/>
      <c r="R74" s="198"/>
      <c r="S74" s="198"/>
      <c r="T74" s="200"/>
      <c r="U74" s="1264"/>
      <c r="V74" s="1265"/>
      <c r="W74" s="453"/>
    </row>
    <row r="75" spans="1:23" x14ac:dyDescent="0.25">
      <c r="A75" s="56"/>
      <c r="B75" s="181"/>
      <c r="C75" s="132"/>
      <c r="D75" s="57"/>
      <c r="E75" s="58"/>
      <c r="F75" s="171"/>
      <c r="G75" s="172"/>
      <c r="H75" s="185"/>
      <c r="I75" s="186"/>
      <c r="J75" s="888"/>
      <c r="K75" s="200"/>
      <c r="L75" s="196"/>
      <c r="M75" s="197"/>
      <c r="N75" s="197"/>
      <c r="O75" s="197"/>
      <c r="P75" s="198"/>
      <c r="Q75" s="199"/>
      <c r="R75" s="198"/>
      <c r="S75" s="198"/>
      <c r="T75" s="200"/>
      <c r="U75" s="1264"/>
      <c r="V75" s="1265"/>
      <c r="W75" s="453"/>
    </row>
    <row r="76" spans="1:23" x14ac:dyDescent="0.25">
      <c r="A76" s="56"/>
      <c r="B76" s="181"/>
      <c r="C76" s="132"/>
      <c r="D76" s="57"/>
      <c r="E76" s="58"/>
      <c r="F76" s="171"/>
      <c r="G76" s="172"/>
      <c r="H76" s="185"/>
      <c r="I76" s="186"/>
      <c r="J76" s="888"/>
      <c r="K76" s="200"/>
      <c r="L76" s="196"/>
      <c r="M76" s="197"/>
      <c r="N76" s="197"/>
      <c r="O76" s="197"/>
      <c r="P76" s="198"/>
      <c r="Q76" s="199"/>
      <c r="R76" s="198"/>
      <c r="S76" s="198"/>
      <c r="T76" s="200"/>
      <c r="U76" s="1264"/>
      <c r="V76" s="1265"/>
      <c r="W76" s="453"/>
    </row>
    <row r="77" spans="1:23" x14ac:dyDescent="0.25">
      <c r="A77" s="56"/>
      <c r="B77" s="181"/>
      <c r="C77" s="132"/>
      <c r="D77" s="57"/>
      <c r="E77" s="58"/>
      <c r="F77" s="171"/>
      <c r="G77" s="172"/>
      <c r="H77" s="185"/>
      <c r="I77" s="186"/>
      <c r="J77" s="888"/>
      <c r="K77" s="200"/>
      <c r="L77" s="196"/>
      <c r="M77" s="197"/>
      <c r="N77" s="197"/>
      <c r="O77" s="197"/>
      <c r="P77" s="198"/>
      <c r="Q77" s="199"/>
      <c r="R77" s="198"/>
      <c r="S77" s="198"/>
      <c r="T77" s="200"/>
      <c r="U77" s="1264"/>
      <c r="V77" s="1265"/>
      <c r="W77" s="453"/>
    </row>
    <row r="78" spans="1:23" x14ac:dyDescent="0.25">
      <c r="A78" s="56"/>
      <c r="B78" s="181"/>
      <c r="C78" s="132"/>
      <c r="D78" s="57"/>
      <c r="E78" s="58"/>
      <c r="F78" s="171"/>
      <c r="G78" s="172"/>
      <c r="H78" s="185"/>
      <c r="I78" s="186"/>
      <c r="J78" s="888"/>
      <c r="K78" s="200"/>
      <c r="L78" s="196"/>
      <c r="M78" s="197"/>
      <c r="N78" s="197"/>
      <c r="O78" s="197"/>
      <c r="P78" s="198"/>
      <c r="Q78" s="199"/>
      <c r="R78" s="198"/>
      <c r="S78" s="198"/>
      <c r="T78" s="200"/>
      <c r="U78" s="1264"/>
      <c r="V78" s="1265"/>
      <c r="W78" s="453"/>
    </row>
    <row r="79" spans="1:23" x14ac:dyDescent="0.25">
      <c r="A79" s="56"/>
      <c r="B79" s="181"/>
      <c r="C79" s="132"/>
      <c r="D79" s="57"/>
      <c r="E79" s="58"/>
      <c r="F79" s="171"/>
      <c r="G79" s="172"/>
      <c r="H79" s="185"/>
      <c r="I79" s="186"/>
      <c r="J79" s="888"/>
      <c r="K79" s="200"/>
      <c r="L79" s="196"/>
      <c r="M79" s="197"/>
      <c r="N79" s="197"/>
      <c r="O79" s="197"/>
      <c r="P79" s="198"/>
      <c r="Q79" s="199"/>
      <c r="R79" s="198"/>
      <c r="S79" s="198"/>
      <c r="T79" s="200"/>
      <c r="U79" s="1264"/>
      <c r="V79" s="1265"/>
      <c r="W79" s="453"/>
    </row>
    <row r="80" spans="1:23" x14ac:dyDescent="0.25">
      <c r="A80" s="56"/>
      <c r="B80" s="181"/>
      <c r="C80" s="132"/>
      <c r="D80" s="57"/>
      <c r="E80" s="58"/>
      <c r="F80" s="171"/>
      <c r="G80" s="172"/>
      <c r="H80" s="185"/>
      <c r="I80" s="186"/>
      <c r="J80" s="888"/>
      <c r="K80" s="200"/>
      <c r="L80" s="196"/>
      <c r="M80" s="197"/>
      <c r="N80" s="197"/>
      <c r="O80" s="197"/>
      <c r="P80" s="198"/>
      <c r="Q80" s="199"/>
      <c r="R80" s="198"/>
      <c r="S80" s="198"/>
      <c r="T80" s="200"/>
      <c r="U80" s="1264"/>
      <c r="V80" s="1265"/>
      <c r="W80" s="453"/>
    </row>
    <row r="81" spans="1:23" x14ac:dyDescent="0.25">
      <c r="A81" s="56"/>
      <c r="B81" s="181"/>
      <c r="C81" s="132"/>
      <c r="D81" s="57"/>
      <c r="E81" s="58"/>
      <c r="F81" s="171"/>
      <c r="G81" s="172"/>
      <c r="H81" s="185"/>
      <c r="I81" s="186"/>
      <c r="J81" s="888"/>
      <c r="K81" s="200"/>
      <c r="L81" s="196"/>
      <c r="M81" s="197"/>
      <c r="N81" s="197"/>
      <c r="O81" s="197"/>
      <c r="P81" s="198"/>
      <c r="Q81" s="199"/>
      <c r="R81" s="198"/>
      <c r="S81" s="198"/>
      <c r="T81" s="200"/>
      <c r="U81" s="1264"/>
      <c r="V81" s="1265"/>
      <c r="W81" s="453"/>
    </row>
    <row r="82" spans="1:23" x14ac:dyDescent="0.25">
      <c r="A82" s="56"/>
      <c r="B82" s="181"/>
      <c r="C82" s="132"/>
      <c r="D82" s="57"/>
      <c r="E82" s="58"/>
      <c r="F82" s="171"/>
      <c r="G82" s="172"/>
      <c r="H82" s="185"/>
      <c r="I82" s="186"/>
      <c r="J82" s="888"/>
      <c r="K82" s="200"/>
      <c r="L82" s="196"/>
      <c r="M82" s="197"/>
      <c r="N82" s="197"/>
      <c r="O82" s="197"/>
      <c r="P82" s="198"/>
      <c r="Q82" s="199"/>
      <c r="R82" s="198"/>
      <c r="S82" s="198"/>
      <c r="T82" s="200"/>
      <c r="U82" s="1264"/>
      <c r="V82" s="1265"/>
      <c r="W82" s="453"/>
    </row>
    <row r="83" spans="1:23" x14ac:dyDescent="0.25">
      <c r="A83" s="56"/>
      <c r="B83" s="181"/>
      <c r="C83" s="132"/>
      <c r="D83" s="57"/>
      <c r="E83" s="58"/>
      <c r="F83" s="171"/>
      <c r="G83" s="172"/>
      <c r="H83" s="185"/>
      <c r="I83" s="186"/>
      <c r="J83" s="888"/>
      <c r="K83" s="200"/>
      <c r="L83" s="196"/>
      <c r="M83" s="197"/>
      <c r="N83" s="197"/>
      <c r="O83" s="197"/>
      <c r="P83" s="198"/>
      <c r="Q83" s="199"/>
      <c r="R83" s="198"/>
      <c r="S83" s="198"/>
      <c r="T83" s="200"/>
      <c r="U83" s="1264"/>
      <c r="V83" s="1265"/>
      <c r="W83" s="453"/>
    </row>
    <row r="84" spans="1:23" x14ac:dyDescent="0.25">
      <c r="A84" s="56"/>
      <c r="B84" s="181"/>
      <c r="C84" s="132"/>
      <c r="D84" s="57"/>
      <c r="E84" s="58"/>
      <c r="F84" s="171"/>
      <c r="G84" s="172"/>
      <c r="H84" s="185"/>
      <c r="I84" s="186"/>
      <c r="J84" s="888"/>
      <c r="K84" s="200"/>
      <c r="L84" s="196"/>
      <c r="M84" s="197"/>
      <c r="N84" s="197"/>
      <c r="O84" s="197"/>
      <c r="P84" s="198"/>
      <c r="Q84" s="199"/>
      <c r="R84" s="198"/>
      <c r="S84" s="198"/>
      <c r="T84" s="200"/>
      <c r="U84" s="1264"/>
      <c r="V84" s="1265"/>
      <c r="W84" s="453"/>
    </row>
    <row r="85" spans="1:23" x14ac:dyDescent="0.25">
      <c r="A85" s="56"/>
      <c r="B85" s="181"/>
      <c r="C85" s="132"/>
      <c r="D85" s="57"/>
      <c r="E85" s="58"/>
      <c r="F85" s="171"/>
      <c r="G85" s="172"/>
      <c r="H85" s="185"/>
      <c r="I85" s="186"/>
      <c r="J85" s="888"/>
      <c r="K85" s="200"/>
      <c r="L85" s="196"/>
      <c r="M85" s="197"/>
      <c r="N85" s="197"/>
      <c r="O85" s="197"/>
      <c r="P85" s="198"/>
      <c r="Q85" s="199"/>
      <c r="R85" s="198"/>
      <c r="S85" s="198"/>
      <c r="T85" s="200"/>
      <c r="U85" s="1264"/>
      <c r="V85" s="1265"/>
      <c r="W85" s="453"/>
    </row>
    <row r="86" spans="1:23" x14ac:dyDescent="0.25">
      <c r="A86" s="56"/>
      <c r="B86" s="181"/>
      <c r="C86" s="132"/>
      <c r="D86" s="57"/>
      <c r="E86" s="58"/>
      <c r="F86" s="171"/>
      <c r="G86" s="172"/>
      <c r="H86" s="185"/>
      <c r="I86" s="186"/>
      <c r="J86" s="888"/>
      <c r="K86" s="200"/>
      <c r="L86" s="196"/>
      <c r="M86" s="197"/>
      <c r="N86" s="197"/>
      <c r="O86" s="197"/>
      <c r="P86" s="198"/>
      <c r="Q86" s="199"/>
      <c r="R86" s="198"/>
      <c r="S86" s="198"/>
      <c r="T86" s="200"/>
      <c r="U86" s="1264"/>
      <c r="V86" s="1265"/>
      <c r="W86" s="453"/>
    </row>
    <row r="87" spans="1:23" x14ac:dyDescent="0.25">
      <c r="A87" s="56"/>
      <c r="B87" s="181"/>
      <c r="C87" s="132"/>
      <c r="D87" s="57"/>
      <c r="E87" s="58"/>
      <c r="F87" s="171"/>
      <c r="G87" s="172"/>
      <c r="H87" s="185"/>
      <c r="I87" s="186"/>
      <c r="J87" s="888"/>
      <c r="K87" s="200"/>
      <c r="L87" s="196"/>
      <c r="M87" s="197"/>
      <c r="N87" s="197"/>
      <c r="O87" s="197"/>
      <c r="P87" s="198"/>
      <c r="Q87" s="199"/>
      <c r="R87" s="198"/>
      <c r="S87" s="198"/>
      <c r="T87" s="200"/>
      <c r="U87" s="1264"/>
      <c r="V87" s="1265"/>
      <c r="W87" s="453"/>
    </row>
    <row r="88" spans="1:23" x14ac:dyDescent="0.25">
      <c r="A88" s="56"/>
      <c r="B88" s="181"/>
      <c r="C88" s="132"/>
      <c r="D88" s="57"/>
      <c r="E88" s="58"/>
      <c r="F88" s="171"/>
      <c r="G88" s="172"/>
      <c r="H88" s="185"/>
      <c r="I88" s="186"/>
      <c r="J88" s="888"/>
      <c r="K88" s="200"/>
      <c r="L88" s="196"/>
      <c r="M88" s="197"/>
      <c r="N88" s="197"/>
      <c r="O88" s="197"/>
      <c r="P88" s="198"/>
      <c r="Q88" s="199"/>
      <c r="R88" s="198"/>
      <c r="S88" s="198"/>
      <c r="T88" s="200"/>
      <c r="U88" s="1264"/>
      <c r="V88" s="1265"/>
      <c r="W88" s="453"/>
    </row>
    <row r="89" spans="1:23" x14ac:dyDescent="0.25">
      <c r="A89" s="56"/>
      <c r="B89" s="181"/>
      <c r="C89" s="132"/>
      <c r="D89" s="57"/>
      <c r="E89" s="58"/>
      <c r="F89" s="171"/>
      <c r="G89" s="172"/>
      <c r="H89" s="185"/>
      <c r="I89" s="186"/>
      <c r="J89" s="888"/>
      <c r="K89" s="200"/>
      <c r="L89" s="196"/>
      <c r="M89" s="197"/>
      <c r="N89" s="197"/>
      <c r="O89" s="197"/>
      <c r="P89" s="198"/>
      <c r="Q89" s="199"/>
      <c r="R89" s="198"/>
      <c r="S89" s="198"/>
      <c r="T89" s="200"/>
      <c r="U89" s="1264"/>
      <c r="V89" s="1265"/>
      <c r="W89" s="453"/>
    </row>
    <row r="90" spans="1:23" x14ac:dyDescent="0.25">
      <c r="A90" s="56"/>
      <c r="B90" s="181"/>
      <c r="C90" s="132"/>
      <c r="D90" s="57"/>
      <c r="E90" s="58"/>
      <c r="F90" s="171"/>
      <c r="G90" s="172"/>
      <c r="H90" s="185"/>
      <c r="I90" s="186"/>
      <c r="J90" s="888"/>
      <c r="K90" s="200"/>
      <c r="L90" s="196"/>
      <c r="M90" s="197"/>
      <c r="N90" s="197"/>
      <c r="O90" s="197"/>
      <c r="P90" s="198"/>
      <c r="Q90" s="199"/>
      <c r="R90" s="198"/>
      <c r="S90" s="198"/>
      <c r="T90" s="200"/>
      <c r="U90" s="1264"/>
      <c r="V90" s="1265"/>
      <c r="W90" s="453"/>
    </row>
    <row r="91" spans="1:23" x14ac:dyDescent="0.25">
      <c r="A91" s="56"/>
      <c r="B91" s="181"/>
      <c r="C91" s="132"/>
      <c r="D91" s="57"/>
      <c r="E91" s="58"/>
      <c r="F91" s="171"/>
      <c r="G91" s="172"/>
      <c r="H91" s="185"/>
      <c r="I91" s="186"/>
      <c r="J91" s="888"/>
      <c r="K91" s="200"/>
      <c r="L91" s="196"/>
      <c r="M91" s="197"/>
      <c r="N91" s="197"/>
      <c r="O91" s="197"/>
      <c r="P91" s="198"/>
      <c r="Q91" s="199"/>
      <c r="R91" s="198"/>
      <c r="S91" s="198"/>
      <c r="T91" s="200"/>
      <c r="U91" s="1264"/>
      <c r="V91" s="1265"/>
      <c r="W91" s="453"/>
    </row>
    <row r="92" spans="1:23" x14ac:dyDescent="0.25">
      <c r="A92" s="56"/>
      <c r="B92" s="181"/>
      <c r="C92" s="132"/>
      <c r="D92" s="57"/>
      <c r="E92" s="58"/>
      <c r="F92" s="171"/>
      <c r="G92" s="172"/>
      <c r="H92" s="185"/>
      <c r="I92" s="186"/>
      <c r="J92" s="888"/>
      <c r="K92" s="200"/>
      <c r="L92" s="196"/>
      <c r="M92" s="197"/>
      <c r="N92" s="197"/>
      <c r="O92" s="197"/>
      <c r="P92" s="198"/>
      <c r="Q92" s="199"/>
      <c r="R92" s="198"/>
      <c r="S92" s="198"/>
      <c r="T92" s="200"/>
      <c r="U92" s="1264"/>
      <c r="V92" s="1265"/>
      <c r="W92" s="453"/>
    </row>
    <row r="93" spans="1:23" x14ac:dyDescent="0.25">
      <c r="A93" s="56"/>
      <c r="B93" s="181"/>
      <c r="C93" s="132"/>
      <c r="D93" s="57"/>
      <c r="E93" s="58"/>
      <c r="F93" s="171"/>
      <c r="G93" s="172"/>
      <c r="H93" s="185"/>
      <c r="I93" s="186"/>
      <c r="J93" s="888"/>
      <c r="K93" s="200"/>
      <c r="L93" s="196"/>
      <c r="M93" s="197"/>
      <c r="N93" s="197"/>
      <c r="O93" s="197"/>
      <c r="P93" s="198"/>
      <c r="Q93" s="199"/>
      <c r="R93" s="198"/>
      <c r="S93" s="198"/>
      <c r="T93" s="200"/>
      <c r="U93" s="1264"/>
      <c r="V93" s="1265"/>
      <c r="W93" s="453"/>
    </row>
    <row r="94" spans="1:23" x14ac:dyDescent="0.25">
      <c r="A94" s="56"/>
      <c r="B94" s="181"/>
      <c r="C94" s="132"/>
      <c r="D94" s="57"/>
      <c r="E94" s="58"/>
      <c r="F94" s="171"/>
      <c r="G94" s="172"/>
      <c r="H94" s="185"/>
      <c r="I94" s="186"/>
      <c r="J94" s="888"/>
      <c r="K94" s="200"/>
      <c r="L94" s="196"/>
      <c r="M94" s="197"/>
      <c r="N94" s="197"/>
      <c r="O94" s="197"/>
      <c r="P94" s="198"/>
      <c r="Q94" s="199"/>
      <c r="R94" s="198"/>
      <c r="S94" s="198"/>
      <c r="T94" s="200"/>
      <c r="U94" s="1264"/>
      <c r="V94" s="1265"/>
      <c r="W94" s="453"/>
    </row>
    <row r="95" spans="1:23" x14ac:dyDescent="0.25">
      <c r="A95" s="56"/>
      <c r="B95" s="181"/>
      <c r="C95" s="132"/>
      <c r="D95" s="57"/>
      <c r="E95" s="58"/>
      <c r="F95" s="171"/>
      <c r="G95" s="172"/>
      <c r="H95" s="185"/>
      <c r="I95" s="186"/>
      <c r="J95" s="888"/>
      <c r="K95" s="200"/>
      <c r="L95" s="196"/>
      <c r="M95" s="197"/>
      <c r="N95" s="197"/>
      <c r="O95" s="197"/>
      <c r="P95" s="198"/>
      <c r="Q95" s="199"/>
      <c r="R95" s="198"/>
      <c r="S95" s="198"/>
      <c r="T95" s="200"/>
      <c r="U95" s="1264"/>
      <c r="V95" s="1265"/>
      <c r="W95" s="453"/>
    </row>
    <row r="96" spans="1:23" x14ac:dyDescent="0.25">
      <c r="A96" s="56"/>
      <c r="B96" s="181"/>
      <c r="C96" s="132"/>
      <c r="D96" s="57"/>
      <c r="E96" s="58"/>
      <c r="F96" s="171"/>
      <c r="G96" s="172"/>
      <c r="H96" s="185"/>
      <c r="I96" s="186"/>
      <c r="J96" s="888"/>
      <c r="K96" s="200"/>
      <c r="L96" s="196"/>
      <c r="M96" s="197"/>
      <c r="N96" s="197"/>
      <c r="O96" s="197"/>
      <c r="P96" s="198"/>
      <c r="Q96" s="199"/>
      <c r="R96" s="198"/>
      <c r="S96" s="198"/>
      <c r="T96" s="200"/>
      <c r="U96" s="1264"/>
      <c r="V96" s="1265"/>
      <c r="W96" s="453"/>
    </row>
    <row r="97" spans="1:23" x14ac:dyDescent="0.25">
      <c r="A97" s="56"/>
      <c r="B97" s="181"/>
      <c r="C97" s="132"/>
      <c r="D97" s="57"/>
      <c r="E97" s="58"/>
      <c r="F97" s="171"/>
      <c r="G97" s="172"/>
      <c r="H97" s="185"/>
      <c r="I97" s="186"/>
      <c r="J97" s="888"/>
      <c r="K97" s="200"/>
      <c r="L97" s="196"/>
      <c r="M97" s="197"/>
      <c r="N97" s="197"/>
      <c r="O97" s="197"/>
      <c r="P97" s="198"/>
      <c r="Q97" s="199"/>
      <c r="R97" s="198"/>
      <c r="S97" s="198"/>
      <c r="T97" s="200"/>
      <c r="U97" s="1264"/>
      <c r="V97" s="1265"/>
      <c r="W97" s="453"/>
    </row>
    <row r="98" spans="1:23" x14ac:dyDescent="0.25">
      <c r="A98" s="56"/>
      <c r="B98" s="181"/>
      <c r="C98" s="132"/>
      <c r="D98" s="57"/>
      <c r="E98" s="58"/>
      <c r="F98" s="171"/>
      <c r="G98" s="172"/>
      <c r="H98" s="185"/>
      <c r="I98" s="186"/>
      <c r="J98" s="888"/>
      <c r="K98" s="200"/>
      <c r="L98" s="196"/>
      <c r="M98" s="197"/>
      <c r="N98" s="197"/>
      <c r="O98" s="197"/>
      <c r="P98" s="198"/>
      <c r="Q98" s="199"/>
      <c r="R98" s="198"/>
      <c r="S98" s="198"/>
      <c r="T98" s="200"/>
      <c r="U98" s="1264"/>
      <c r="V98" s="1265"/>
      <c r="W98" s="453"/>
    </row>
    <row r="99" spans="1:23" x14ac:dyDescent="0.25">
      <c r="A99" s="56"/>
      <c r="B99" s="181"/>
      <c r="C99" s="132"/>
      <c r="D99" s="57"/>
      <c r="E99" s="58"/>
      <c r="F99" s="171"/>
      <c r="G99" s="172"/>
      <c r="H99" s="185"/>
      <c r="I99" s="186"/>
      <c r="J99" s="888"/>
      <c r="K99" s="200"/>
      <c r="L99" s="196"/>
      <c r="M99" s="197"/>
      <c r="N99" s="197"/>
      <c r="O99" s="197"/>
      <c r="P99" s="198"/>
      <c r="Q99" s="199"/>
      <c r="R99" s="198"/>
      <c r="S99" s="198"/>
      <c r="T99" s="200"/>
      <c r="U99" s="1264"/>
      <c r="V99" s="1265"/>
      <c r="W99" s="453"/>
    </row>
    <row r="100" spans="1:23" x14ac:dyDescent="0.25">
      <c r="A100" s="56"/>
      <c r="B100" s="181"/>
      <c r="C100" s="132"/>
      <c r="D100" s="57"/>
      <c r="E100" s="58"/>
      <c r="F100" s="171"/>
      <c r="G100" s="172"/>
      <c r="H100" s="185"/>
      <c r="I100" s="186"/>
      <c r="J100" s="888"/>
      <c r="K100" s="200"/>
      <c r="L100" s="196"/>
      <c r="M100" s="197"/>
      <c r="N100" s="197"/>
      <c r="O100" s="197"/>
      <c r="P100" s="198"/>
      <c r="Q100" s="199"/>
      <c r="R100" s="198"/>
      <c r="S100" s="198"/>
      <c r="T100" s="200"/>
      <c r="U100" s="1264"/>
      <c r="V100" s="1265"/>
      <c r="W100" s="453"/>
    </row>
    <row r="101" spans="1:23" x14ac:dyDescent="0.25">
      <c r="A101" s="56"/>
      <c r="B101" s="181"/>
      <c r="C101" s="132"/>
      <c r="D101" s="57"/>
      <c r="E101" s="58"/>
      <c r="F101" s="171"/>
      <c r="G101" s="172"/>
      <c r="H101" s="185"/>
      <c r="I101" s="186"/>
      <c r="J101" s="888"/>
      <c r="K101" s="200"/>
      <c r="L101" s="196"/>
      <c r="M101" s="197"/>
      <c r="N101" s="197"/>
      <c r="O101" s="197"/>
      <c r="P101" s="198"/>
      <c r="Q101" s="199"/>
      <c r="R101" s="198"/>
      <c r="S101" s="198"/>
      <c r="T101" s="200"/>
      <c r="U101" s="1264"/>
      <c r="V101" s="1265"/>
      <c r="W101" s="453"/>
    </row>
    <row r="102" spans="1:23" x14ac:dyDescent="0.25">
      <c r="A102" s="56"/>
      <c r="B102" s="181"/>
      <c r="C102" s="132"/>
      <c r="D102" s="57"/>
      <c r="E102" s="58"/>
      <c r="F102" s="171"/>
      <c r="G102" s="172"/>
      <c r="H102" s="185"/>
      <c r="I102" s="186"/>
      <c r="J102" s="888"/>
      <c r="K102" s="200"/>
      <c r="L102" s="196"/>
      <c r="M102" s="197"/>
      <c r="N102" s="197"/>
      <c r="O102" s="197"/>
      <c r="P102" s="198"/>
      <c r="Q102" s="199"/>
      <c r="R102" s="198"/>
      <c r="S102" s="198"/>
      <c r="T102" s="200"/>
      <c r="U102" s="1264"/>
      <c r="V102" s="1265"/>
      <c r="W102" s="453"/>
    </row>
    <row r="103" spans="1:23" x14ac:dyDescent="0.25">
      <c r="A103" s="56"/>
      <c r="B103" s="181"/>
      <c r="C103" s="132"/>
      <c r="D103" s="57"/>
      <c r="E103" s="58"/>
      <c r="F103" s="171"/>
      <c r="G103" s="172"/>
      <c r="H103" s="185"/>
      <c r="I103" s="186"/>
      <c r="J103" s="888"/>
      <c r="K103" s="200"/>
      <c r="L103" s="196"/>
      <c r="M103" s="197"/>
      <c r="N103" s="197"/>
      <c r="O103" s="197"/>
      <c r="P103" s="198"/>
      <c r="Q103" s="199"/>
      <c r="R103" s="198"/>
      <c r="S103" s="198"/>
      <c r="T103" s="200"/>
      <c r="U103" s="1264"/>
      <c r="V103" s="1265"/>
      <c r="W103" s="453"/>
    </row>
    <row r="104" spans="1:23" x14ac:dyDescent="0.25">
      <c r="A104" s="56"/>
      <c r="B104" s="181"/>
      <c r="C104" s="132"/>
      <c r="D104" s="57"/>
      <c r="E104" s="58"/>
      <c r="F104" s="171"/>
      <c r="G104" s="172"/>
      <c r="H104" s="185"/>
      <c r="I104" s="186"/>
      <c r="J104" s="888"/>
      <c r="K104" s="200"/>
      <c r="L104" s="196"/>
      <c r="M104" s="197"/>
      <c r="N104" s="197"/>
      <c r="O104" s="197"/>
      <c r="P104" s="198"/>
      <c r="Q104" s="199"/>
      <c r="R104" s="198"/>
      <c r="S104" s="198"/>
      <c r="T104" s="200"/>
      <c r="U104" s="1264"/>
      <c r="V104" s="1265"/>
      <c r="W104" s="453"/>
    </row>
    <row r="105" spans="1:23" x14ac:dyDescent="0.25">
      <c r="A105" s="56"/>
      <c r="B105" s="181"/>
      <c r="C105" s="132"/>
      <c r="D105" s="57"/>
      <c r="E105" s="58"/>
      <c r="F105" s="171"/>
      <c r="G105" s="172"/>
      <c r="H105" s="185"/>
      <c r="I105" s="186"/>
      <c r="J105" s="888"/>
      <c r="K105" s="200"/>
      <c r="L105" s="196"/>
      <c r="M105" s="197"/>
      <c r="N105" s="197"/>
      <c r="O105" s="197"/>
      <c r="P105" s="198"/>
      <c r="Q105" s="199"/>
      <c r="R105" s="198"/>
      <c r="S105" s="198"/>
      <c r="T105" s="200"/>
      <c r="U105" s="1264"/>
      <c r="V105" s="1265"/>
      <c r="W105" s="453"/>
    </row>
    <row r="106" spans="1:23" x14ac:dyDescent="0.25">
      <c r="A106" s="56"/>
      <c r="B106" s="181"/>
      <c r="C106" s="132"/>
      <c r="D106" s="57"/>
      <c r="E106" s="58"/>
      <c r="F106" s="171"/>
      <c r="G106" s="172"/>
      <c r="H106" s="185"/>
      <c r="I106" s="186"/>
      <c r="J106" s="888"/>
      <c r="K106" s="200"/>
      <c r="L106" s="196"/>
      <c r="M106" s="197"/>
      <c r="N106" s="197"/>
      <c r="O106" s="197"/>
      <c r="P106" s="198"/>
      <c r="Q106" s="199"/>
      <c r="R106" s="198"/>
      <c r="S106" s="198"/>
      <c r="T106" s="200"/>
      <c r="U106" s="1264"/>
      <c r="V106" s="1265"/>
      <c r="W106" s="453"/>
    </row>
    <row r="107" spans="1:23" x14ac:dyDescent="0.25">
      <c r="A107" s="56"/>
      <c r="B107" s="181"/>
      <c r="C107" s="132"/>
      <c r="D107" s="57"/>
      <c r="E107" s="58"/>
      <c r="F107" s="171"/>
      <c r="G107" s="172"/>
      <c r="H107" s="185"/>
      <c r="I107" s="186"/>
      <c r="J107" s="888"/>
      <c r="K107" s="200"/>
      <c r="L107" s="196"/>
      <c r="M107" s="197"/>
      <c r="N107" s="197"/>
      <c r="O107" s="197"/>
      <c r="P107" s="198"/>
      <c r="Q107" s="199"/>
      <c r="R107" s="198"/>
      <c r="S107" s="198"/>
      <c r="T107" s="200"/>
      <c r="U107" s="1264"/>
      <c r="V107" s="1265"/>
      <c r="W107" s="453"/>
    </row>
    <row r="108" spans="1:23" x14ac:dyDescent="0.25">
      <c r="A108" s="56"/>
      <c r="B108" s="181"/>
      <c r="C108" s="132"/>
      <c r="D108" s="57"/>
      <c r="E108" s="58"/>
      <c r="F108" s="171"/>
      <c r="G108" s="172"/>
      <c r="H108" s="185"/>
      <c r="I108" s="186"/>
      <c r="J108" s="888"/>
      <c r="K108" s="200"/>
      <c r="L108" s="196"/>
      <c r="M108" s="197"/>
      <c r="N108" s="197"/>
      <c r="O108" s="197"/>
      <c r="P108" s="198"/>
      <c r="Q108" s="199"/>
      <c r="R108" s="198"/>
      <c r="S108" s="198"/>
      <c r="T108" s="200"/>
      <c r="U108" s="1264"/>
      <c r="V108" s="1265"/>
      <c r="W108" s="453"/>
    </row>
    <row r="109" spans="1:23" x14ac:dyDescent="0.25">
      <c r="A109" s="56"/>
      <c r="B109" s="181"/>
      <c r="C109" s="132"/>
      <c r="D109" s="57"/>
      <c r="E109" s="58"/>
      <c r="F109" s="171"/>
      <c r="G109" s="172"/>
      <c r="H109" s="185"/>
      <c r="I109" s="186"/>
      <c r="J109" s="888"/>
      <c r="K109" s="200"/>
      <c r="L109" s="196"/>
      <c r="M109" s="197"/>
      <c r="N109" s="197"/>
      <c r="O109" s="197"/>
      <c r="P109" s="198"/>
      <c r="Q109" s="199"/>
      <c r="R109" s="198"/>
      <c r="S109" s="198"/>
      <c r="T109" s="200"/>
      <c r="U109" s="1264"/>
      <c r="V109" s="1265"/>
      <c r="W109" s="453"/>
    </row>
    <row r="110" spans="1:23" x14ac:dyDescent="0.25">
      <c r="A110" s="56"/>
      <c r="B110" s="181"/>
      <c r="C110" s="132"/>
      <c r="D110" s="57"/>
      <c r="E110" s="58"/>
      <c r="F110" s="171"/>
      <c r="G110" s="172"/>
      <c r="H110" s="185"/>
      <c r="I110" s="186"/>
      <c r="J110" s="888"/>
      <c r="K110" s="200"/>
      <c r="L110" s="196"/>
      <c r="M110" s="197"/>
      <c r="N110" s="197"/>
      <c r="O110" s="197"/>
      <c r="P110" s="198"/>
      <c r="Q110" s="199"/>
      <c r="R110" s="198"/>
      <c r="S110" s="198"/>
      <c r="T110" s="200"/>
      <c r="U110" s="1264"/>
      <c r="V110" s="1265"/>
      <c r="W110" s="453"/>
    </row>
    <row r="111" spans="1:23" x14ac:dyDescent="0.25">
      <c r="A111" s="56"/>
      <c r="B111" s="181"/>
      <c r="C111" s="132"/>
      <c r="D111" s="57"/>
      <c r="E111" s="58"/>
      <c r="F111" s="171"/>
      <c r="G111" s="172"/>
      <c r="H111" s="185"/>
      <c r="I111" s="186"/>
      <c r="J111" s="888"/>
      <c r="K111" s="200"/>
      <c r="L111" s="196"/>
      <c r="M111" s="197"/>
      <c r="N111" s="197"/>
      <c r="O111" s="197"/>
      <c r="P111" s="198"/>
      <c r="Q111" s="199"/>
      <c r="R111" s="198"/>
      <c r="S111" s="198"/>
      <c r="T111" s="200"/>
      <c r="U111" s="1264"/>
      <c r="V111" s="1265"/>
      <c r="W111" s="453"/>
    </row>
    <row r="112" spans="1:23" x14ac:dyDescent="0.25">
      <c r="A112" s="56"/>
      <c r="B112" s="181"/>
      <c r="C112" s="132"/>
      <c r="D112" s="57"/>
      <c r="E112" s="58"/>
      <c r="F112" s="171"/>
      <c r="G112" s="172"/>
      <c r="H112" s="185"/>
      <c r="I112" s="186"/>
      <c r="J112" s="888"/>
      <c r="K112" s="200"/>
      <c r="L112" s="196"/>
      <c r="M112" s="197"/>
      <c r="N112" s="197"/>
      <c r="O112" s="197"/>
      <c r="P112" s="198"/>
      <c r="Q112" s="199"/>
      <c r="R112" s="198"/>
      <c r="S112" s="198"/>
      <c r="T112" s="200"/>
      <c r="U112" s="1264"/>
      <c r="V112" s="1265"/>
      <c r="W112" s="453"/>
    </row>
    <row r="113" spans="1:23" x14ac:dyDescent="0.25">
      <c r="A113" s="56"/>
      <c r="B113" s="181"/>
      <c r="C113" s="132"/>
      <c r="D113" s="57"/>
      <c r="E113" s="58"/>
      <c r="F113" s="171"/>
      <c r="G113" s="172"/>
      <c r="H113" s="185"/>
      <c r="I113" s="186"/>
      <c r="J113" s="888"/>
      <c r="K113" s="200"/>
      <c r="L113" s="196"/>
      <c r="M113" s="197"/>
      <c r="N113" s="197"/>
      <c r="O113" s="197"/>
      <c r="P113" s="198"/>
      <c r="Q113" s="199"/>
      <c r="R113" s="198"/>
      <c r="S113" s="198"/>
      <c r="T113" s="200"/>
      <c r="U113" s="1264"/>
      <c r="V113" s="1265"/>
      <c r="W113" s="453"/>
    </row>
    <row r="114" spans="1:23" x14ac:dyDescent="0.25">
      <c r="A114" s="56"/>
      <c r="B114" s="181"/>
      <c r="C114" s="132"/>
      <c r="D114" s="57"/>
      <c r="E114" s="58"/>
      <c r="F114" s="171"/>
      <c r="G114" s="172"/>
      <c r="H114" s="185"/>
      <c r="I114" s="186"/>
      <c r="J114" s="888"/>
      <c r="K114" s="200"/>
      <c r="L114" s="196"/>
      <c r="M114" s="197"/>
      <c r="N114" s="197"/>
      <c r="O114" s="197"/>
      <c r="P114" s="198"/>
      <c r="Q114" s="199"/>
      <c r="R114" s="198"/>
      <c r="S114" s="198"/>
      <c r="T114" s="200"/>
      <c r="U114" s="1264"/>
      <c r="V114" s="1265"/>
      <c r="W114" s="453"/>
    </row>
    <row r="115" spans="1:23" x14ac:dyDescent="0.25">
      <c r="A115" s="56"/>
      <c r="B115" s="181"/>
      <c r="C115" s="132"/>
      <c r="D115" s="57"/>
      <c r="E115" s="58"/>
      <c r="F115" s="171"/>
      <c r="G115" s="172"/>
      <c r="H115" s="185"/>
      <c r="I115" s="186"/>
      <c r="J115" s="888"/>
      <c r="K115" s="200"/>
      <c r="L115" s="196"/>
      <c r="M115" s="197"/>
      <c r="N115" s="197"/>
      <c r="O115" s="197"/>
      <c r="P115" s="198"/>
      <c r="Q115" s="199"/>
      <c r="R115" s="198"/>
      <c r="S115" s="198"/>
      <c r="T115" s="200"/>
      <c r="U115" s="1264"/>
      <c r="V115" s="1265"/>
      <c r="W115" s="453"/>
    </row>
    <row r="116" spans="1:23" x14ac:dyDescent="0.25">
      <c r="A116" s="56"/>
      <c r="B116" s="181"/>
      <c r="C116" s="132"/>
      <c r="D116" s="57"/>
      <c r="E116" s="58"/>
      <c r="F116" s="171"/>
      <c r="G116" s="172"/>
      <c r="H116" s="185"/>
      <c r="I116" s="186"/>
      <c r="J116" s="888"/>
      <c r="K116" s="200"/>
      <c r="L116" s="196"/>
      <c r="M116" s="197"/>
      <c r="N116" s="197"/>
      <c r="O116" s="197"/>
      <c r="P116" s="198"/>
      <c r="Q116" s="199"/>
      <c r="R116" s="198"/>
      <c r="S116" s="198"/>
      <c r="T116" s="200"/>
      <c r="U116" s="1264"/>
      <c r="V116" s="1265"/>
      <c r="W116" s="453"/>
    </row>
    <row r="117" spans="1:23" x14ac:dyDescent="0.25">
      <c r="A117" s="56"/>
      <c r="B117" s="181"/>
      <c r="C117" s="132"/>
      <c r="D117" s="57"/>
      <c r="E117" s="58"/>
      <c r="F117" s="171"/>
      <c r="G117" s="172"/>
      <c r="H117" s="185"/>
      <c r="I117" s="186"/>
      <c r="J117" s="888"/>
      <c r="K117" s="200"/>
      <c r="L117" s="196"/>
      <c r="M117" s="197"/>
      <c r="N117" s="197"/>
      <c r="O117" s="197"/>
      <c r="P117" s="198"/>
      <c r="Q117" s="199"/>
      <c r="R117" s="198"/>
      <c r="S117" s="198"/>
      <c r="T117" s="200"/>
      <c r="U117" s="1264"/>
      <c r="V117" s="1265"/>
      <c r="W117" s="453"/>
    </row>
    <row r="118" spans="1:23" x14ac:dyDescent="0.25">
      <c r="A118" s="56"/>
      <c r="B118" s="181"/>
      <c r="C118" s="132"/>
      <c r="D118" s="57"/>
      <c r="E118" s="58"/>
      <c r="F118" s="171"/>
      <c r="G118" s="172"/>
      <c r="H118" s="185"/>
      <c r="I118" s="186"/>
      <c r="J118" s="888"/>
      <c r="K118" s="200"/>
      <c r="L118" s="196"/>
      <c r="M118" s="197"/>
      <c r="N118" s="197"/>
      <c r="O118" s="197"/>
      <c r="P118" s="198"/>
      <c r="Q118" s="199"/>
      <c r="R118" s="198"/>
      <c r="S118" s="198"/>
      <c r="T118" s="200"/>
      <c r="U118" s="1264"/>
      <c r="V118" s="1265"/>
      <c r="W118" s="453"/>
    </row>
    <row r="119" spans="1:23" x14ac:dyDescent="0.25">
      <c r="A119" s="56"/>
      <c r="B119" s="181"/>
      <c r="C119" s="132"/>
      <c r="D119" s="57"/>
      <c r="E119" s="58"/>
      <c r="F119" s="171"/>
      <c r="G119" s="172"/>
      <c r="H119" s="185"/>
      <c r="I119" s="186"/>
      <c r="J119" s="888"/>
      <c r="K119" s="200"/>
      <c r="L119" s="196"/>
      <c r="M119" s="197"/>
      <c r="N119" s="197"/>
      <c r="O119" s="197"/>
      <c r="P119" s="198"/>
      <c r="Q119" s="199"/>
      <c r="R119" s="198"/>
      <c r="S119" s="198"/>
      <c r="T119" s="200"/>
      <c r="U119" s="1264"/>
      <c r="V119" s="1265"/>
      <c r="W119" s="453"/>
    </row>
    <row r="120" spans="1:23" x14ac:dyDescent="0.25">
      <c r="A120" s="56"/>
      <c r="B120" s="181"/>
      <c r="C120" s="132"/>
      <c r="D120" s="57"/>
      <c r="E120" s="58"/>
      <c r="F120" s="171"/>
      <c r="G120" s="172"/>
      <c r="H120" s="185"/>
      <c r="I120" s="186"/>
      <c r="J120" s="888"/>
      <c r="K120" s="200"/>
      <c r="L120" s="196"/>
      <c r="M120" s="197"/>
      <c r="N120" s="197"/>
      <c r="O120" s="197"/>
      <c r="P120" s="198"/>
      <c r="Q120" s="199"/>
      <c r="R120" s="198"/>
      <c r="S120" s="198"/>
      <c r="T120" s="200"/>
      <c r="U120" s="1264"/>
      <c r="V120" s="1265"/>
      <c r="W120" s="453"/>
    </row>
    <row r="121" spans="1:23" x14ac:dyDescent="0.25">
      <c r="A121" s="56"/>
      <c r="B121" s="181"/>
      <c r="C121" s="132"/>
      <c r="D121" s="57"/>
      <c r="E121" s="58"/>
      <c r="F121" s="171"/>
      <c r="G121" s="172"/>
      <c r="H121" s="185"/>
      <c r="I121" s="186"/>
      <c r="J121" s="888"/>
      <c r="K121" s="200"/>
      <c r="L121" s="196"/>
      <c r="M121" s="197"/>
      <c r="N121" s="197"/>
      <c r="O121" s="197"/>
      <c r="P121" s="198"/>
      <c r="Q121" s="199"/>
      <c r="R121" s="198"/>
      <c r="S121" s="198"/>
      <c r="T121" s="200"/>
      <c r="U121" s="1264"/>
      <c r="V121" s="1265"/>
      <c r="W121" s="453"/>
    </row>
    <row r="122" spans="1:23" x14ac:dyDescent="0.25">
      <c r="A122" s="56"/>
      <c r="B122" s="181"/>
      <c r="C122" s="132"/>
      <c r="D122" s="57"/>
      <c r="E122" s="58"/>
      <c r="F122" s="171"/>
      <c r="G122" s="172"/>
      <c r="H122" s="185"/>
      <c r="I122" s="186"/>
      <c r="J122" s="888"/>
      <c r="K122" s="200"/>
      <c r="L122" s="196"/>
      <c r="M122" s="197"/>
      <c r="N122" s="197"/>
      <c r="O122" s="197"/>
      <c r="P122" s="198"/>
      <c r="Q122" s="199"/>
      <c r="R122" s="198"/>
      <c r="S122" s="198"/>
      <c r="T122" s="200"/>
      <c r="U122" s="1264"/>
      <c r="V122" s="1265"/>
      <c r="W122" s="453"/>
    </row>
    <row r="123" spans="1:23" x14ac:dyDescent="0.25">
      <c r="A123" s="56"/>
      <c r="B123" s="181"/>
      <c r="C123" s="132"/>
      <c r="D123" s="57"/>
      <c r="E123" s="58"/>
      <c r="F123" s="171"/>
      <c r="G123" s="172"/>
      <c r="H123" s="185"/>
      <c r="I123" s="186"/>
      <c r="J123" s="888"/>
      <c r="K123" s="200"/>
      <c r="L123" s="196"/>
      <c r="M123" s="197"/>
      <c r="N123" s="197"/>
      <c r="O123" s="197"/>
      <c r="P123" s="198"/>
      <c r="Q123" s="199"/>
      <c r="R123" s="198"/>
      <c r="S123" s="198"/>
      <c r="T123" s="200"/>
      <c r="U123" s="1264"/>
      <c r="V123" s="1265"/>
      <c r="W123" s="453"/>
    </row>
    <row r="124" spans="1:23" x14ac:dyDescent="0.25">
      <c r="A124" s="56"/>
      <c r="B124" s="181"/>
      <c r="C124" s="132"/>
      <c r="D124" s="57"/>
      <c r="E124" s="58"/>
      <c r="F124" s="171"/>
      <c r="G124" s="172"/>
      <c r="H124" s="185"/>
      <c r="I124" s="186"/>
      <c r="J124" s="888"/>
      <c r="K124" s="200"/>
      <c r="L124" s="196"/>
      <c r="M124" s="197"/>
      <c r="N124" s="197"/>
      <c r="O124" s="197"/>
      <c r="P124" s="198"/>
      <c r="Q124" s="199"/>
      <c r="R124" s="198"/>
      <c r="S124" s="198"/>
      <c r="T124" s="200"/>
      <c r="U124" s="1264"/>
      <c r="V124" s="1265"/>
      <c r="W124" s="453"/>
    </row>
    <row r="125" spans="1:23" x14ac:dyDescent="0.25">
      <c r="A125" s="56"/>
      <c r="B125" s="181"/>
      <c r="C125" s="132"/>
      <c r="D125" s="57"/>
      <c r="E125" s="58"/>
      <c r="F125" s="171"/>
      <c r="G125" s="172"/>
      <c r="H125" s="185"/>
      <c r="I125" s="186"/>
      <c r="J125" s="888"/>
      <c r="K125" s="200"/>
      <c r="L125" s="196"/>
      <c r="M125" s="197"/>
      <c r="N125" s="197"/>
      <c r="O125" s="197"/>
      <c r="P125" s="198"/>
      <c r="Q125" s="199"/>
      <c r="R125" s="198"/>
      <c r="S125" s="198"/>
      <c r="T125" s="200"/>
      <c r="U125" s="1264"/>
      <c r="V125" s="1265"/>
      <c r="W125" s="453"/>
    </row>
    <row r="126" spans="1:23" x14ac:dyDescent="0.25">
      <c r="A126" s="56"/>
      <c r="B126" s="181"/>
      <c r="C126" s="132"/>
      <c r="D126" s="57"/>
      <c r="E126" s="58"/>
      <c r="F126" s="171"/>
      <c r="G126" s="172"/>
      <c r="H126" s="185"/>
      <c r="I126" s="186"/>
      <c r="J126" s="888"/>
      <c r="K126" s="200"/>
      <c r="L126" s="196"/>
      <c r="M126" s="197"/>
      <c r="N126" s="197"/>
      <c r="O126" s="197"/>
      <c r="P126" s="198"/>
      <c r="Q126" s="199"/>
      <c r="R126" s="198"/>
      <c r="S126" s="198"/>
      <c r="T126" s="200"/>
      <c r="U126" s="1264"/>
      <c r="V126" s="1265"/>
      <c r="W126" s="453"/>
    </row>
    <row r="127" spans="1:23" x14ac:dyDescent="0.25">
      <c r="A127" s="56"/>
      <c r="B127" s="181"/>
      <c r="C127" s="132"/>
      <c r="D127" s="57"/>
      <c r="E127" s="58"/>
      <c r="F127" s="171"/>
      <c r="G127" s="172"/>
      <c r="H127" s="185"/>
      <c r="I127" s="186"/>
      <c r="J127" s="888"/>
      <c r="K127" s="200"/>
      <c r="L127" s="196"/>
      <c r="M127" s="197"/>
      <c r="N127" s="197"/>
      <c r="O127" s="197"/>
      <c r="P127" s="198"/>
      <c r="Q127" s="199"/>
      <c r="R127" s="198"/>
      <c r="S127" s="198"/>
      <c r="T127" s="200"/>
      <c r="U127" s="1264"/>
      <c r="V127" s="1265"/>
      <c r="W127" s="453"/>
    </row>
    <row r="128" spans="1:23" x14ac:dyDescent="0.25">
      <c r="A128" s="56"/>
      <c r="B128" s="181"/>
      <c r="C128" s="132"/>
      <c r="D128" s="57"/>
      <c r="E128" s="58"/>
      <c r="F128" s="171"/>
      <c r="G128" s="172"/>
      <c r="H128" s="185"/>
      <c r="I128" s="186"/>
      <c r="J128" s="888"/>
      <c r="K128" s="200"/>
      <c r="L128" s="196"/>
      <c r="M128" s="197"/>
      <c r="N128" s="197"/>
      <c r="O128" s="197"/>
      <c r="P128" s="198"/>
      <c r="Q128" s="199"/>
      <c r="R128" s="198"/>
      <c r="S128" s="198"/>
      <c r="T128" s="200"/>
      <c r="U128" s="1264"/>
      <c r="V128" s="1265"/>
      <c r="W128" s="453"/>
    </row>
    <row r="129" spans="1:23" x14ac:dyDescent="0.25">
      <c r="A129" s="56"/>
      <c r="B129" s="181"/>
      <c r="C129" s="132"/>
      <c r="D129" s="57"/>
      <c r="E129" s="58"/>
      <c r="F129" s="171"/>
      <c r="G129" s="172"/>
      <c r="H129" s="185"/>
      <c r="I129" s="186"/>
      <c r="J129" s="888"/>
      <c r="K129" s="200"/>
      <c r="L129" s="196"/>
      <c r="M129" s="197"/>
      <c r="N129" s="197"/>
      <c r="O129" s="197"/>
      <c r="P129" s="198"/>
      <c r="Q129" s="199"/>
      <c r="R129" s="198"/>
      <c r="S129" s="198"/>
      <c r="T129" s="200"/>
      <c r="U129" s="1264"/>
      <c r="V129" s="1265"/>
      <c r="W129" s="453"/>
    </row>
    <row r="130" spans="1:23" x14ac:dyDescent="0.25">
      <c r="A130" s="56"/>
      <c r="B130" s="181"/>
      <c r="C130" s="132"/>
      <c r="D130" s="57"/>
      <c r="E130" s="58"/>
      <c r="F130" s="171"/>
      <c r="G130" s="172"/>
      <c r="H130" s="185"/>
      <c r="I130" s="186"/>
      <c r="J130" s="888"/>
      <c r="K130" s="200"/>
      <c r="L130" s="196"/>
      <c r="M130" s="197"/>
      <c r="N130" s="197"/>
      <c r="O130" s="197"/>
      <c r="P130" s="198"/>
      <c r="Q130" s="199"/>
      <c r="R130" s="198"/>
      <c r="S130" s="198"/>
      <c r="T130" s="200"/>
      <c r="U130" s="1264"/>
      <c r="V130" s="1265"/>
      <c r="W130" s="453"/>
    </row>
    <row r="131" spans="1:23" x14ac:dyDescent="0.25">
      <c r="A131" s="56"/>
      <c r="B131" s="181"/>
      <c r="C131" s="132"/>
      <c r="D131" s="57"/>
      <c r="E131" s="58"/>
      <c r="F131" s="171"/>
      <c r="G131" s="172"/>
      <c r="H131" s="185"/>
      <c r="I131" s="186"/>
      <c r="J131" s="888"/>
      <c r="K131" s="200"/>
      <c r="L131" s="196"/>
      <c r="M131" s="197"/>
      <c r="N131" s="197"/>
      <c r="O131" s="197"/>
      <c r="P131" s="198"/>
      <c r="Q131" s="199"/>
      <c r="R131" s="198"/>
      <c r="S131" s="198"/>
      <c r="T131" s="200"/>
      <c r="U131" s="1264"/>
      <c r="V131" s="1265"/>
      <c r="W131" s="453"/>
    </row>
    <row r="132" spans="1:23" x14ac:dyDescent="0.25">
      <c r="A132" s="56"/>
      <c r="B132" s="181"/>
      <c r="C132" s="132"/>
      <c r="D132" s="57"/>
      <c r="E132" s="58"/>
      <c r="F132" s="171"/>
      <c r="G132" s="172"/>
      <c r="H132" s="185"/>
      <c r="I132" s="186"/>
      <c r="J132" s="888"/>
      <c r="K132" s="200"/>
      <c r="L132" s="196"/>
      <c r="M132" s="197"/>
      <c r="N132" s="197"/>
      <c r="O132" s="197"/>
      <c r="P132" s="198"/>
      <c r="Q132" s="199"/>
      <c r="R132" s="198"/>
      <c r="S132" s="198"/>
      <c r="T132" s="200"/>
      <c r="U132" s="1264"/>
      <c r="V132" s="1265"/>
      <c r="W132" s="453"/>
    </row>
    <row r="133" spans="1:23" x14ac:dyDescent="0.25">
      <c r="A133" s="56"/>
      <c r="B133" s="181"/>
      <c r="C133" s="132"/>
      <c r="D133" s="57"/>
      <c r="E133" s="58"/>
      <c r="F133" s="171"/>
      <c r="G133" s="172"/>
      <c r="H133" s="185"/>
      <c r="I133" s="186"/>
      <c r="J133" s="888"/>
      <c r="K133" s="200"/>
      <c r="L133" s="196"/>
      <c r="M133" s="197"/>
      <c r="N133" s="197"/>
      <c r="O133" s="197"/>
      <c r="P133" s="198"/>
      <c r="Q133" s="199"/>
      <c r="R133" s="198"/>
      <c r="S133" s="198"/>
      <c r="T133" s="200"/>
      <c r="U133" s="1264"/>
      <c r="V133" s="1265"/>
      <c r="W133" s="453"/>
    </row>
    <row r="134" spans="1:23" x14ac:dyDescent="0.25">
      <c r="A134" s="56"/>
      <c r="B134" s="181"/>
      <c r="C134" s="132"/>
      <c r="D134" s="57"/>
      <c r="E134" s="58"/>
      <c r="F134" s="171"/>
      <c r="G134" s="172"/>
      <c r="H134" s="185"/>
      <c r="I134" s="186"/>
      <c r="J134" s="888"/>
      <c r="K134" s="200"/>
      <c r="L134" s="196"/>
      <c r="M134" s="197"/>
      <c r="N134" s="197"/>
      <c r="O134" s="197"/>
      <c r="P134" s="198"/>
      <c r="Q134" s="199"/>
      <c r="R134" s="198"/>
      <c r="S134" s="198"/>
      <c r="T134" s="200"/>
      <c r="U134" s="1264"/>
      <c r="V134" s="1265"/>
      <c r="W134" s="453"/>
    </row>
    <row r="135" spans="1:23" x14ac:dyDescent="0.25">
      <c r="A135" s="56"/>
      <c r="B135" s="181"/>
      <c r="C135" s="132"/>
      <c r="D135" s="57"/>
      <c r="E135" s="58"/>
      <c r="F135" s="171"/>
      <c r="G135" s="172"/>
      <c r="H135" s="185"/>
      <c r="I135" s="186"/>
      <c r="J135" s="888"/>
      <c r="K135" s="200"/>
      <c r="L135" s="196"/>
      <c r="M135" s="197"/>
      <c r="N135" s="197"/>
      <c r="O135" s="197"/>
      <c r="P135" s="198"/>
      <c r="Q135" s="199"/>
      <c r="R135" s="198"/>
      <c r="S135" s="198"/>
      <c r="T135" s="200"/>
      <c r="U135" s="1264"/>
      <c r="V135" s="1265"/>
      <c r="W135" s="453"/>
    </row>
    <row r="136" spans="1:23" x14ac:dyDescent="0.25">
      <c r="A136" s="56"/>
      <c r="B136" s="181"/>
      <c r="C136" s="132"/>
      <c r="D136" s="57"/>
      <c r="E136" s="58"/>
      <c r="F136" s="171"/>
      <c r="G136" s="172"/>
      <c r="H136" s="185"/>
      <c r="I136" s="186"/>
      <c r="J136" s="888"/>
      <c r="K136" s="200"/>
      <c r="L136" s="196"/>
      <c r="M136" s="197"/>
      <c r="N136" s="197"/>
      <c r="O136" s="197"/>
      <c r="P136" s="198"/>
      <c r="Q136" s="199"/>
      <c r="R136" s="198"/>
      <c r="S136" s="198"/>
      <c r="T136" s="200"/>
      <c r="U136" s="1264"/>
      <c r="V136" s="1265"/>
      <c r="W136" s="453"/>
    </row>
    <row r="137" spans="1:23" x14ac:dyDescent="0.25">
      <c r="A137" s="56"/>
      <c r="B137" s="181"/>
      <c r="C137" s="132"/>
      <c r="D137" s="57"/>
      <c r="E137" s="58"/>
      <c r="F137" s="171"/>
      <c r="G137" s="172"/>
      <c r="H137" s="185"/>
      <c r="I137" s="186"/>
      <c r="J137" s="888"/>
      <c r="K137" s="200"/>
      <c r="L137" s="196"/>
      <c r="M137" s="197"/>
      <c r="N137" s="197"/>
      <c r="O137" s="197"/>
      <c r="P137" s="198"/>
      <c r="Q137" s="199"/>
      <c r="R137" s="198"/>
      <c r="S137" s="198"/>
      <c r="T137" s="200"/>
      <c r="U137" s="1264"/>
      <c r="V137" s="1265"/>
      <c r="W137" s="453"/>
    </row>
    <row r="138" spans="1:23" x14ac:dyDescent="0.25">
      <c r="A138" s="56"/>
      <c r="B138" s="181"/>
      <c r="C138" s="132"/>
      <c r="D138" s="57"/>
      <c r="E138" s="58"/>
      <c r="F138" s="171"/>
      <c r="G138" s="172"/>
      <c r="H138" s="185"/>
      <c r="I138" s="186"/>
      <c r="J138" s="888"/>
      <c r="K138" s="200"/>
      <c r="L138" s="196"/>
      <c r="M138" s="197"/>
      <c r="N138" s="197"/>
      <c r="O138" s="197"/>
      <c r="P138" s="198"/>
      <c r="Q138" s="199"/>
      <c r="R138" s="198"/>
      <c r="S138" s="198"/>
      <c r="T138" s="200"/>
      <c r="U138" s="1264"/>
      <c r="V138" s="1265"/>
      <c r="W138" s="453"/>
    </row>
    <row r="139" spans="1:23" x14ac:dyDescent="0.25">
      <c r="A139" s="56"/>
      <c r="B139" s="181"/>
      <c r="C139" s="132"/>
      <c r="D139" s="57"/>
      <c r="E139" s="58"/>
      <c r="F139" s="171"/>
      <c r="G139" s="172"/>
      <c r="H139" s="185"/>
      <c r="I139" s="186"/>
      <c r="J139" s="888"/>
      <c r="K139" s="200"/>
      <c r="L139" s="196"/>
      <c r="M139" s="197"/>
      <c r="N139" s="197"/>
      <c r="O139" s="197"/>
      <c r="P139" s="198"/>
      <c r="Q139" s="199"/>
      <c r="R139" s="198"/>
      <c r="S139" s="198"/>
      <c r="T139" s="200"/>
      <c r="U139" s="1264"/>
      <c r="V139" s="1265"/>
      <c r="W139" s="453"/>
    </row>
    <row r="140" spans="1:23" x14ac:dyDescent="0.25">
      <c r="A140" s="56"/>
      <c r="B140" s="181"/>
      <c r="C140" s="132"/>
      <c r="D140" s="57"/>
      <c r="E140" s="58"/>
      <c r="F140" s="171"/>
      <c r="G140" s="172"/>
      <c r="H140" s="185"/>
      <c r="I140" s="186"/>
      <c r="J140" s="888"/>
      <c r="K140" s="200"/>
      <c r="L140" s="196"/>
      <c r="M140" s="197"/>
      <c r="N140" s="197"/>
      <c r="O140" s="197"/>
      <c r="P140" s="198"/>
      <c r="Q140" s="199"/>
      <c r="R140" s="198"/>
      <c r="S140" s="198"/>
      <c r="T140" s="200"/>
      <c r="U140" s="1264"/>
      <c r="V140" s="1265"/>
      <c r="W140" s="453"/>
    </row>
    <row r="141" spans="1:23" x14ac:dyDescent="0.25">
      <c r="A141" s="56"/>
      <c r="B141" s="181"/>
      <c r="C141" s="132"/>
      <c r="D141" s="57"/>
      <c r="E141" s="58"/>
      <c r="F141" s="171"/>
      <c r="G141" s="172"/>
      <c r="H141" s="185"/>
      <c r="I141" s="186"/>
      <c r="J141" s="888"/>
      <c r="K141" s="200"/>
      <c r="L141" s="196"/>
      <c r="M141" s="197"/>
      <c r="N141" s="197"/>
      <c r="O141" s="197"/>
      <c r="P141" s="198"/>
      <c r="Q141" s="199"/>
      <c r="R141" s="198"/>
      <c r="S141" s="198"/>
      <c r="T141" s="200"/>
      <c r="U141" s="1264"/>
      <c r="V141" s="1265"/>
      <c r="W141" s="453"/>
    </row>
    <row r="142" spans="1:23" x14ac:dyDescent="0.25">
      <c r="A142" s="56"/>
      <c r="B142" s="181"/>
      <c r="C142" s="132"/>
      <c r="D142" s="57"/>
      <c r="E142" s="58"/>
      <c r="F142" s="171"/>
      <c r="G142" s="172"/>
      <c r="H142" s="185"/>
      <c r="I142" s="186"/>
      <c r="J142" s="888"/>
      <c r="K142" s="200"/>
      <c r="L142" s="196"/>
      <c r="M142" s="197"/>
      <c r="N142" s="197"/>
      <c r="O142" s="197"/>
      <c r="P142" s="198"/>
      <c r="Q142" s="199"/>
      <c r="R142" s="198"/>
      <c r="S142" s="198"/>
      <c r="T142" s="200"/>
      <c r="U142" s="1264"/>
      <c r="V142" s="1265"/>
      <c r="W142" s="453"/>
    </row>
    <row r="143" spans="1:23" x14ac:dyDescent="0.25">
      <c r="A143" s="56"/>
      <c r="B143" s="181"/>
      <c r="C143" s="132"/>
      <c r="D143" s="57"/>
      <c r="E143" s="58"/>
      <c r="F143" s="171"/>
      <c r="G143" s="172"/>
      <c r="H143" s="185"/>
      <c r="I143" s="186"/>
      <c r="J143" s="888"/>
      <c r="K143" s="200"/>
      <c r="L143" s="196"/>
      <c r="M143" s="197"/>
      <c r="N143" s="197"/>
      <c r="O143" s="197"/>
      <c r="P143" s="198"/>
      <c r="Q143" s="199"/>
      <c r="R143" s="198"/>
      <c r="S143" s="198"/>
      <c r="T143" s="200"/>
      <c r="U143" s="1264"/>
      <c r="V143" s="1265"/>
      <c r="W143" s="453"/>
    </row>
    <row r="144" spans="1:23" x14ac:dyDescent="0.25">
      <c r="A144" s="56"/>
      <c r="B144" s="181"/>
      <c r="C144" s="132"/>
      <c r="D144" s="57"/>
      <c r="E144" s="58"/>
      <c r="F144" s="171"/>
      <c r="G144" s="172"/>
      <c r="H144" s="185"/>
      <c r="I144" s="186"/>
      <c r="J144" s="888"/>
      <c r="K144" s="200"/>
      <c r="L144" s="196"/>
      <c r="M144" s="197"/>
      <c r="N144" s="197"/>
      <c r="O144" s="197"/>
      <c r="P144" s="198"/>
      <c r="Q144" s="199"/>
      <c r="R144" s="198"/>
      <c r="S144" s="198"/>
      <c r="T144" s="200"/>
      <c r="U144" s="1264"/>
      <c r="V144" s="1265"/>
      <c r="W144" s="453"/>
    </row>
    <row r="145" spans="1:23" x14ac:dyDescent="0.25">
      <c r="A145" s="56"/>
      <c r="B145" s="181"/>
      <c r="C145" s="132"/>
      <c r="D145" s="57"/>
      <c r="E145" s="58"/>
      <c r="F145" s="171"/>
      <c r="G145" s="172"/>
      <c r="H145" s="185"/>
      <c r="I145" s="186"/>
      <c r="J145" s="888"/>
      <c r="K145" s="200"/>
      <c r="L145" s="196"/>
      <c r="M145" s="197"/>
      <c r="N145" s="197"/>
      <c r="O145" s="197"/>
      <c r="P145" s="198"/>
      <c r="Q145" s="199"/>
      <c r="R145" s="198"/>
      <c r="S145" s="198"/>
      <c r="T145" s="200"/>
      <c r="U145" s="1264"/>
      <c r="V145" s="1265"/>
      <c r="W145" s="453"/>
    </row>
    <row r="146" spans="1:23" x14ac:dyDescent="0.25">
      <c r="A146" s="56"/>
      <c r="B146" s="181"/>
      <c r="C146" s="132"/>
      <c r="D146" s="57"/>
      <c r="E146" s="58"/>
      <c r="F146" s="171"/>
      <c r="G146" s="172"/>
      <c r="H146" s="185"/>
      <c r="I146" s="186"/>
      <c r="J146" s="888"/>
      <c r="K146" s="200"/>
      <c r="L146" s="196"/>
      <c r="M146" s="197"/>
      <c r="N146" s="197"/>
      <c r="O146" s="197"/>
      <c r="P146" s="198"/>
      <c r="Q146" s="199"/>
      <c r="R146" s="198"/>
      <c r="S146" s="198"/>
      <c r="T146" s="200"/>
      <c r="U146" s="1264"/>
      <c r="V146" s="1265"/>
      <c r="W146" s="453"/>
    </row>
    <row r="147" spans="1:23" x14ac:dyDescent="0.25">
      <c r="A147" s="56"/>
      <c r="B147" s="181"/>
      <c r="C147" s="132"/>
      <c r="D147" s="57"/>
      <c r="E147" s="58"/>
      <c r="F147" s="171"/>
      <c r="G147" s="172"/>
      <c r="H147" s="185"/>
      <c r="I147" s="186"/>
      <c r="J147" s="888"/>
      <c r="K147" s="200"/>
      <c r="L147" s="196"/>
      <c r="M147" s="197"/>
      <c r="N147" s="197"/>
      <c r="O147" s="197"/>
      <c r="P147" s="198"/>
      <c r="Q147" s="199"/>
      <c r="R147" s="198"/>
      <c r="S147" s="198"/>
      <c r="T147" s="200"/>
      <c r="U147" s="1264"/>
      <c r="V147" s="1265"/>
      <c r="W147" s="453"/>
    </row>
    <row r="148" spans="1:23" x14ac:dyDescent="0.25">
      <c r="A148" s="56"/>
      <c r="B148" s="181"/>
      <c r="C148" s="132"/>
      <c r="D148" s="57"/>
      <c r="E148" s="58"/>
      <c r="F148" s="171"/>
      <c r="G148" s="172"/>
      <c r="H148" s="185"/>
      <c r="I148" s="186"/>
      <c r="J148" s="888"/>
      <c r="K148" s="200"/>
      <c r="L148" s="196"/>
      <c r="M148" s="197"/>
      <c r="N148" s="197"/>
      <c r="O148" s="197"/>
      <c r="P148" s="198"/>
      <c r="Q148" s="199"/>
      <c r="R148" s="198"/>
      <c r="S148" s="198"/>
      <c r="T148" s="200"/>
      <c r="U148" s="1264"/>
      <c r="V148" s="1265"/>
      <c r="W148" s="453"/>
    </row>
    <row r="149" spans="1:23" x14ac:dyDescent="0.25">
      <c r="A149" s="56"/>
      <c r="B149" s="181"/>
      <c r="C149" s="132"/>
      <c r="D149" s="57"/>
      <c r="E149" s="58"/>
      <c r="F149" s="171"/>
      <c r="G149" s="172"/>
      <c r="H149" s="185"/>
      <c r="I149" s="186"/>
      <c r="J149" s="888"/>
      <c r="K149" s="200"/>
      <c r="L149" s="196"/>
      <c r="M149" s="197"/>
      <c r="N149" s="197"/>
      <c r="O149" s="197"/>
      <c r="P149" s="198"/>
      <c r="Q149" s="199"/>
      <c r="R149" s="198"/>
      <c r="S149" s="198"/>
      <c r="T149" s="200"/>
      <c r="U149" s="1264"/>
      <c r="V149" s="1265"/>
      <c r="W149" s="453"/>
    </row>
    <row r="150" spans="1:23" x14ac:dyDescent="0.25">
      <c r="A150" s="56"/>
      <c r="B150" s="181"/>
      <c r="C150" s="132"/>
      <c r="D150" s="57"/>
      <c r="E150" s="58"/>
      <c r="F150" s="171"/>
      <c r="G150" s="172"/>
      <c r="H150" s="185"/>
      <c r="I150" s="186"/>
      <c r="J150" s="888"/>
      <c r="K150" s="200"/>
      <c r="L150" s="196"/>
      <c r="M150" s="197"/>
      <c r="N150" s="197"/>
      <c r="O150" s="197"/>
      <c r="P150" s="198"/>
      <c r="Q150" s="199"/>
      <c r="R150" s="198"/>
      <c r="S150" s="198"/>
      <c r="T150" s="200"/>
      <c r="U150" s="1264"/>
      <c r="V150" s="1265"/>
      <c r="W150" s="453"/>
    </row>
    <row r="151" spans="1:23" x14ac:dyDescent="0.25">
      <c r="A151" s="56"/>
      <c r="B151" s="181"/>
      <c r="C151" s="132"/>
      <c r="D151" s="57"/>
      <c r="E151" s="58"/>
      <c r="F151" s="171"/>
      <c r="G151" s="172"/>
      <c r="H151" s="185"/>
      <c r="I151" s="186"/>
      <c r="J151" s="888"/>
      <c r="K151" s="200"/>
      <c r="L151" s="196"/>
      <c r="M151" s="197"/>
      <c r="N151" s="197"/>
      <c r="O151" s="197"/>
      <c r="P151" s="198"/>
      <c r="Q151" s="199"/>
      <c r="R151" s="198"/>
      <c r="S151" s="198"/>
      <c r="T151" s="200"/>
      <c r="U151" s="1264"/>
      <c r="V151" s="1265"/>
      <c r="W151" s="453"/>
    </row>
    <row r="152" spans="1:23" x14ac:dyDescent="0.25">
      <c r="A152" s="56"/>
      <c r="B152" s="181"/>
      <c r="C152" s="132"/>
      <c r="D152" s="57"/>
      <c r="E152" s="58"/>
      <c r="F152" s="171"/>
      <c r="G152" s="172"/>
      <c r="H152" s="185"/>
      <c r="I152" s="186"/>
      <c r="J152" s="888"/>
      <c r="K152" s="200"/>
      <c r="L152" s="196"/>
      <c r="M152" s="197"/>
      <c r="N152" s="197"/>
      <c r="O152" s="197"/>
      <c r="P152" s="198"/>
      <c r="Q152" s="199"/>
      <c r="R152" s="198"/>
      <c r="S152" s="198"/>
      <c r="T152" s="200"/>
      <c r="U152" s="1264"/>
      <c r="V152" s="1265"/>
      <c r="W152" s="453"/>
    </row>
    <row r="153" spans="1:23" x14ac:dyDescent="0.25">
      <c r="A153" s="56"/>
      <c r="B153" s="181"/>
      <c r="C153" s="132"/>
      <c r="D153" s="57"/>
      <c r="E153" s="58"/>
      <c r="F153" s="171"/>
      <c r="G153" s="172"/>
      <c r="H153" s="185"/>
      <c r="I153" s="186"/>
      <c r="J153" s="888"/>
      <c r="K153" s="200"/>
      <c r="L153" s="196"/>
      <c r="M153" s="197"/>
      <c r="N153" s="197"/>
      <c r="O153" s="197"/>
      <c r="P153" s="198"/>
      <c r="Q153" s="199"/>
      <c r="R153" s="198"/>
      <c r="S153" s="198"/>
      <c r="T153" s="200"/>
      <c r="U153" s="1264"/>
      <c r="V153" s="1265"/>
      <c r="W153" s="453"/>
    </row>
    <row r="154" spans="1:23" x14ac:dyDescent="0.25">
      <c r="A154" s="56"/>
      <c r="B154" s="181"/>
      <c r="C154" s="132"/>
      <c r="D154" s="57"/>
      <c r="E154" s="58"/>
      <c r="F154" s="171"/>
      <c r="G154" s="172"/>
      <c r="H154" s="185"/>
      <c r="I154" s="186"/>
      <c r="J154" s="888"/>
      <c r="K154" s="200"/>
      <c r="L154" s="196"/>
      <c r="M154" s="197"/>
      <c r="N154" s="197"/>
      <c r="O154" s="197"/>
      <c r="P154" s="198"/>
      <c r="Q154" s="199"/>
      <c r="R154" s="198"/>
      <c r="S154" s="198"/>
      <c r="T154" s="200"/>
      <c r="U154" s="1264"/>
      <c r="V154" s="1265"/>
      <c r="W154" s="453"/>
    </row>
    <row r="155" spans="1:23" x14ac:dyDescent="0.25">
      <c r="A155" s="56"/>
      <c r="B155" s="181"/>
      <c r="C155" s="132"/>
      <c r="D155" s="57"/>
      <c r="E155" s="58"/>
      <c r="F155" s="171"/>
      <c r="G155" s="172"/>
      <c r="H155" s="185"/>
      <c r="I155" s="186"/>
      <c r="J155" s="888"/>
      <c r="K155" s="200"/>
      <c r="L155" s="196"/>
      <c r="M155" s="197"/>
      <c r="N155" s="197"/>
      <c r="O155" s="197"/>
      <c r="P155" s="198"/>
      <c r="Q155" s="199"/>
      <c r="R155" s="198"/>
      <c r="S155" s="198"/>
      <c r="T155" s="200"/>
      <c r="U155" s="1264"/>
      <c r="V155" s="1265"/>
      <c r="W155" s="453"/>
    </row>
    <row r="156" spans="1:23" x14ac:dyDescent="0.25">
      <c r="A156" s="56"/>
      <c r="B156" s="181"/>
      <c r="C156" s="132"/>
      <c r="D156" s="57"/>
      <c r="E156" s="58"/>
      <c r="F156" s="171"/>
      <c r="G156" s="172"/>
      <c r="H156" s="185"/>
      <c r="I156" s="186"/>
      <c r="J156" s="888"/>
      <c r="K156" s="200"/>
      <c r="L156" s="196"/>
      <c r="M156" s="197"/>
      <c r="N156" s="197"/>
      <c r="O156" s="197"/>
      <c r="P156" s="198"/>
      <c r="Q156" s="199"/>
      <c r="R156" s="198"/>
      <c r="S156" s="198"/>
      <c r="T156" s="200"/>
      <c r="U156" s="1264"/>
      <c r="V156" s="1265"/>
      <c r="W156" s="453"/>
    </row>
    <row r="157" spans="1:23" x14ac:dyDescent="0.25">
      <c r="A157" s="56"/>
      <c r="B157" s="181"/>
      <c r="C157" s="132"/>
      <c r="D157" s="57"/>
      <c r="E157" s="58"/>
      <c r="F157" s="171"/>
      <c r="G157" s="172"/>
      <c r="H157" s="185"/>
      <c r="I157" s="186"/>
      <c r="J157" s="888"/>
      <c r="K157" s="200"/>
      <c r="L157" s="196"/>
      <c r="M157" s="197"/>
      <c r="N157" s="197"/>
      <c r="O157" s="197"/>
      <c r="P157" s="198"/>
      <c r="Q157" s="199"/>
      <c r="R157" s="198"/>
      <c r="S157" s="198"/>
      <c r="T157" s="200"/>
      <c r="U157" s="1264"/>
      <c r="V157" s="1265"/>
      <c r="W157" s="453"/>
    </row>
    <row r="158" spans="1:23" x14ac:dyDescent="0.25">
      <c r="A158" s="56"/>
      <c r="B158" s="181"/>
      <c r="C158" s="132"/>
      <c r="D158" s="57"/>
      <c r="E158" s="58"/>
      <c r="F158" s="171"/>
      <c r="G158" s="172"/>
      <c r="H158" s="185"/>
      <c r="I158" s="186"/>
      <c r="J158" s="888"/>
      <c r="K158" s="200"/>
      <c r="L158" s="196"/>
      <c r="M158" s="197"/>
      <c r="N158" s="197"/>
      <c r="O158" s="197"/>
      <c r="P158" s="198"/>
      <c r="Q158" s="199"/>
      <c r="R158" s="198"/>
      <c r="S158" s="198"/>
      <c r="T158" s="200"/>
      <c r="U158" s="1264"/>
      <c r="V158" s="1265"/>
      <c r="W158" s="453"/>
    </row>
    <row r="159" spans="1:23" x14ac:dyDescent="0.25">
      <c r="A159" s="56"/>
      <c r="B159" s="181"/>
      <c r="C159" s="132"/>
      <c r="D159" s="57"/>
      <c r="E159" s="58"/>
      <c r="F159" s="171"/>
      <c r="G159" s="172"/>
      <c r="H159" s="185"/>
      <c r="I159" s="186"/>
      <c r="J159" s="888"/>
      <c r="K159" s="200"/>
      <c r="L159" s="196"/>
      <c r="M159" s="197"/>
      <c r="N159" s="197"/>
      <c r="O159" s="197"/>
      <c r="P159" s="198"/>
      <c r="Q159" s="199"/>
      <c r="R159" s="198"/>
      <c r="S159" s="198"/>
      <c r="T159" s="200"/>
      <c r="U159" s="1264"/>
      <c r="V159" s="1265"/>
      <c r="W159" s="453"/>
    </row>
    <row r="160" spans="1:23" x14ac:dyDescent="0.25">
      <c r="A160" s="56"/>
      <c r="B160" s="181"/>
      <c r="C160" s="132"/>
      <c r="D160" s="57"/>
      <c r="E160" s="58"/>
      <c r="F160" s="171"/>
      <c r="G160" s="172"/>
      <c r="H160" s="185"/>
      <c r="I160" s="186"/>
      <c r="J160" s="888"/>
      <c r="K160" s="200"/>
      <c r="L160" s="196"/>
      <c r="M160" s="197"/>
      <c r="N160" s="197"/>
      <c r="O160" s="197"/>
      <c r="P160" s="198"/>
      <c r="Q160" s="199"/>
      <c r="R160" s="198"/>
      <c r="S160" s="198"/>
      <c r="T160" s="200"/>
      <c r="U160" s="1264"/>
      <c r="V160" s="1265"/>
      <c r="W160" s="453"/>
    </row>
    <row r="161" spans="1:23" x14ac:dyDescent="0.25">
      <c r="A161" s="56"/>
      <c r="B161" s="181"/>
      <c r="C161" s="132"/>
      <c r="D161" s="57"/>
      <c r="E161" s="58"/>
      <c r="F161" s="171"/>
      <c r="G161" s="172"/>
      <c r="H161" s="185"/>
      <c r="I161" s="186"/>
      <c r="J161" s="888"/>
      <c r="K161" s="200"/>
      <c r="L161" s="196"/>
      <c r="M161" s="197"/>
      <c r="N161" s="197"/>
      <c r="O161" s="197"/>
      <c r="P161" s="198"/>
      <c r="Q161" s="199"/>
      <c r="R161" s="198"/>
      <c r="S161" s="198"/>
      <c r="T161" s="200"/>
      <c r="U161" s="1264"/>
      <c r="V161" s="1265"/>
      <c r="W161" s="453"/>
    </row>
    <row r="162" spans="1:23" x14ac:dyDescent="0.25">
      <c r="A162" s="56"/>
      <c r="B162" s="181"/>
      <c r="C162" s="132"/>
      <c r="D162" s="57"/>
      <c r="E162" s="58"/>
      <c r="F162" s="171"/>
      <c r="G162" s="172"/>
      <c r="H162" s="185"/>
      <c r="I162" s="186"/>
      <c r="J162" s="888"/>
      <c r="K162" s="200"/>
      <c r="L162" s="196"/>
      <c r="M162" s="197"/>
      <c r="N162" s="197"/>
      <c r="O162" s="197"/>
      <c r="P162" s="198"/>
      <c r="Q162" s="199"/>
      <c r="R162" s="198"/>
      <c r="S162" s="198"/>
      <c r="T162" s="200"/>
      <c r="U162" s="1264"/>
      <c r="V162" s="1265"/>
      <c r="W162" s="453"/>
    </row>
    <row r="163" spans="1:23" x14ac:dyDescent="0.25">
      <c r="A163" s="56"/>
      <c r="B163" s="181"/>
      <c r="C163" s="132"/>
      <c r="D163" s="57"/>
      <c r="E163" s="58"/>
      <c r="F163" s="171"/>
      <c r="G163" s="172"/>
      <c r="H163" s="185"/>
      <c r="I163" s="186"/>
      <c r="J163" s="888"/>
      <c r="K163" s="200"/>
      <c r="L163" s="196"/>
      <c r="M163" s="197"/>
      <c r="N163" s="197"/>
      <c r="O163" s="197"/>
      <c r="P163" s="198"/>
      <c r="Q163" s="199"/>
      <c r="R163" s="198"/>
      <c r="S163" s="198"/>
      <c r="T163" s="200"/>
      <c r="U163" s="1264"/>
      <c r="V163" s="1265"/>
      <c r="W163" s="453"/>
    </row>
    <row r="164" spans="1:23" x14ac:dyDescent="0.25">
      <c r="A164" s="56"/>
      <c r="B164" s="181"/>
      <c r="C164" s="132"/>
      <c r="D164" s="57"/>
      <c r="E164" s="58"/>
      <c r="F164" s="171"/>
      <c r="G164" s="172"/>
      <c r="H164" s="185"/>
      <c r="I164" s="186"/>
      <c r="J164" s="888"/>
      <c r="K164" s="200"/>
      <c r="L164" s="196"/>
      <c r="M164" s="197"/>
      <c r="N164" s="197"/>
      <c r="O164" s="197"/>
      <c r="P164" s="198"/>
      <c r="Q164" s="199"/>
      <c r="R164" s="198"/>
      <c r="S164" s="198"/>
      <c r="T164" s="200"/>
      <c r="U164" s="1264"/>
      <c r="V164" s="1265"/>
      <c r="W164" s="453"/>
    </row>
    <row r="165" spans="1:23" x14ac:dyDescent="0.25">
      <c r="A165" s="56"/>
      <c r="B165" s="181"/>
      <c r="C165" s="132"/>
      <c r="D165" s="57"/>
      <c r="E165" s="58"/>
      <c r="F165" s="171"/>
      <c r="G165" s="172"/>
      <c r="H165" s="185"/>
      <c r="I165" s="186"/>
      <c r="J165" s="888"/>
      <c r="K165" s="200"/>
      <c r="L165" s="196"/>
      <c r="M165" s="197"/>
      <c r="N165" s="197"/>
      <c r="O165" s="197"/>
      <c r="P165" s="198"/>
      <c r="Q165" s="199"/>
      <c r="R165" s="198"/>
      <c r="S165" s="198"/>
      <c r="T165" s="200"/>
      <c r="U165" s="1264"/>
      <c r="V165" s="1265"/>
      <c r="W165" s="453"/>
    </row>
    <row r="166" spans="1:23" x14ac:dyDescent="0.25">
      <c r="A166" s="56"/>
      <c r="B166" s="181"/>
      <c r="C166" s="132"/>
      <c r="D166" s="57"/>
      <c r="E166" s="58"/>
      <c r="F166" s="171"/>
      <c r="G166" s="172"/>
      <c r="H166" s="185"/>
      <c r="I166" s="186"/>
      <c r="J166" s="888"/>
      <c r="K166" s="200"/>
      <c r="L166" s="196"/>
      <c r="M166" s="197"/>
      <c r="N166" s="197"/>
      <c r="O166" s="197"/>
      <c r="P166" s="198"/>
      <c r="Q166" s="199"/>
      <c r="R166" s="198"/>
      <c r="S166" s="198"/>
      <c r="T166" s="200"/>
      <c r="U166" s="1264"/>
      <c r="V166" s="1265"/>
      <c r="W166" s="453"/>
    </row>
    <row r="167" spans="1:23" x14ac:dyDescent="0.25">
      <c r="A167" s="56"/>
      <c r="B167" s="181"/>
      <c r="C167" s="132"/>
      <c r="D167" s="57"/>
      <c r="E167" s="58"/>
      <c r="F167" s="171"/>
      <c r="G167" s="172"/>
      <c r="H167" s="185"/>
      <c r="I167" s="186"/>
      <c r="J167" s="888"/>
      <c r="K167" s="200"/>
      <c r="L167" s="196"/>
      <c r="M167" s="197"/>
      <c r="N167" s="197"/>
      <c r="O167" s="197"/>
      <c r="P167" s="198"/>
      <c r="Q167" s="199"/>
      <c r="R167" s="198"/>
      <c r="S167" s="198"/>
      <c r="T167" s="200"/>
      <c r="U167" s="1264"/>
      <c r="V167" s="1265"/>
      <c r="W167" s="453"/>
    </row>
    <row r="168" spans="1:23" x14ac:dyDescent="0.25">
      <c r="A168" s="56"/>
      <c r="B168" s="181"/>
      <c r="C168" s="132"/>
      <c r="D168" s="57"/>
      <c r="E168" s="58"/>
      <c r="F168" s="171"/>
      <c r="G168" s="172"/>
      <c r="H168" s="185"/>
      <c r="I168" s="186"/>
      <c r="J168" s="888"/>
      <c r="K168" s="200"/>
      <c r="L168" s="196"/>
      <c r="M168" s="197"/>
      <c r="N168" s="197"/>
      <c r="O168" s="197"/>
      <c r="P168" s="198"/>
      <c r="Q168" s="199"/>
      <c r="R168" s="198"/>
      <c r="S168" s="198"/>
      <c r="T168" s="200"/>
      <c r="U168" s="1264"/>
      <c r="V168" s="1265"/>
      <c r="W168" s="453"/>
    </row>
    <row r="169" spans="1:23" x14ac:dyDescent="0.25">
      <c r="A169" s="56"/>
      <c r="B169" s="181"/>
      <c r="C169" s="132"/>
      <c r="D169" s="57"/>
      <c r="E169" s="58"/>
      <c r="F169" s="171"/>
      <c r="G169" s="172"/>
      <c r="H169" s="185"/>
      <c r="I169" s="186"/>
      <c r="J169" s="888"/>
      <c r="K169" s="200"/>
      <c r="L169" s="196"/>
      <c r="M169" s="197"/>
      <c r="N169" s="197"/>
      <c r="O169" s="197"/>
      <c r="P169" s="198"/>
      <c r="Q169" s="199"/>
      <c r="R169" s="198"/>
      <c r="S169" s="198"/>
      <c r="T169" s="200"/>
      <c r="U169" s="1264"/>
      <c r="V169" s="1265"/>
      <c r="W169" s="453"/>
    </row>
    <row r="170" spans="1:23" x14ac:dyDescent="0.25">
      <c r="A170" s="56"/>
      <c r="B170" s="181"/>
      <c r="C170" s="132"/>
      <c r="D170" s="57"/>
      <c r="E170" s="58"/>
      <c r="F170" s="171"/>
      <c r="G170" s="172"/>
      <c r="H170" s="185"/>
      <c r="I170" s="186"/>
      <c r="J170" s="888"/>
      <c r="K170" s="200"/>
      <c r="L170" s="196"/>
      <c r="M170" s="197"/>
      <c r="N170" s="197"/>
      <c r="O170" s="197"/>
      <c r="P170" s="198"/>
      <c r="Q170" s="199"/>
      <c r="R170" s="198"/>
      <c r="S170" s="198"/>
      <c r="T170" s="200"/>
      <c r="U170" s="1264"/>
      <c r="V170" s="1265"/>
      <c r="W170" s="453"/>
    </row>
    <row r="171" spans="1:23" x14ac:dyDescent="0.25">
      <c r="A171" s="56"/>
      <c r="B171" s="181"/>
      <c r="C171" s="132"/>
      <c r="D171" s="57"/>
      <c r="E171" s="58"/>
      <c r="F171" s="171"/>
      <c r="G171" s="172"/>
      <c r="H171" s="185"/>
      <c r="I171" s="186"/>
      <c r="J171" s="888"/>
      <c r="K171" s="200"/>
      <c r="L171" s="196"/>
      <c r="M171" s="197"/>
      <c r="N171" s="197"/>
      <c r="O171" s="197"/>
      <c r="P171" s="198"/>
      <c r="Q171" s="199"/>
      <c r="R171" s="198"/>
      <c r="S171" s="198"/>
      <c r="T171" s="200"/>
      <c r="U171" s="1264"/>
      <c r="V171" s="1265"/>
      <c r="W171" s="453"/>
    </row>
    <row r="172" spans="1:23" x14ac:dyDescent="0.25">
      <c r="A172" s="56"/>
      <c r="B172" s="181"/>
      <c r="C172" s="132"/>
      <c r="D172" s="57"/>
      <c r="E172" s="58"/>
      <c r="F172" s="171"/>
      <c r="G172" s="172"/>
      <c r="H172" s="185"/>
      <c r="I172" s="186"/>
      <c r="J172" s="888"/>
      <c r="K172" s="200"/>
      <c r="L172" s="196"/>
      <c r="M172" s="197"/>
      <c r="N172" s="197"/>
      <c r="O172" s="197"/>
      <c r="P172" s="198"/>
      <c r="Q172" s="199"/>
      <c r="R172" s="198"/>
      <c r="S172" s="198"/>
      <c r="T172" s="200"/>
      <c r="U172" s="1264"/>
      <c r="V172" s="1265"/>
      <c r="W172" s="453"/>
    </row>
    <row r="173" spans="1:23" x14ac:dyDescent="0.25">
      <c r="A173" s="56"/>
      <c r="B173" s="181"/>
      <c r="C173" s="132"/>
      <c r="D173" s="57"/>
      <c r="E173" s="58"/>
      <c r="F173" s="171"/>
      <c r="G173" s="172"/>
      <c r="H173" s="185"/>
      <c r="I173" s="186"/>
      <c r="J173" s="888"/>
      <c r="K173" s="200"/>
      <c r="L173" s="196"/>
      <c r="M173" s="197"/>
      <c r="N173" s="197"/>
      <c r="O173" s="197"/>
      <c r="P173" s="198"/>
      <c r="Q173" s="199"/>
      <c r="R173" s="198"/>
      <c r="S173" s="198"/>
      <c r="T173" s="200"/>
      <c r="U173" s="1264"/>
      <c r="V173" s="1265"/>
      <c r="W173" s="453"/>
    </row>
    <row r="174" spans="1:23" x14ac:dyDescent="0.25">
      <c r="A174" s="56"/>
      <c r="B174" s="181"/>
      <c r="C174" s="132"/>
      <c r="D174" s="57"/>
      <c r="E174" s="58"/>
      <c r="F174" s="171"/>
      <c r="G174" s="172"/>
      <c r="H174" s="185"/>
      <c r="I174" s="186"/>
      <c r="J174" s="888"/>
      <c r="K174" s="200"/>
      <c r="L174" s="196"/>
      <c r="M174" s="197"/>
      <c r="N174" s="197"/>
      <c r="O174" s="197"/>
      <c r="P174" s="198"/>
      <c r="Q174" s="199"/>
      <c r="R174" s="198"/>
      <c r="S174" s="198"/>
      <c r="T174" s="200"/>
      <c r="U174" s="1264"/>
      <c r="V174" s="1265"/>
      <c r="W174" s="453"/>
    </row>
    <row r="175" spans="1:23" x14ac:dyDescent="0.25">
      <c r="A175" s="56"/>
      <c r="B175" s="181"/>
      <c r="C175" s="132"/>
      <c r="D175" s="57"/>
      <c r="E175" s="58"/>
      <c r="F175" s="171"/>
      <c r="G175" s="172"/>
      <c r="H175" s="185"/>
      <c r="I175" s="186"/>
      <c r="J175" s="888"/>
      <c r="K175" s="200"/>
      <c r="L175" s="196"/>
      <c r="M175" s="197"/>
      <c r="N175" s="197"/>
      <c r="O175" s="197"/>
      <c r="P175" s="198"/>
      <c r="Q175" s="199"/>
      <c r="R175" s="198"/>
      <c r="S175" s="198"/>
      <c r="T175" s="200"/>
      <c r="U175" s="1264"/>
      <c r="V175" s="1265"/>
      <c r="W175" s="453"/>
    </row>
    <row r="176" spans="1:23" x14ac:dyDescent="0.25">
      <c r="A176" s="56"/>
      <c r="B176" s="181"/>
      <c r="C176" s="132"/>
      <c r="D176" s="57"/>
      <c r="E176" s="58"/>
      <c r="F176" s="171"/>
      <c r="G176" s="172"/>
      <c r="H176" s="185"/>
      <c r="I176" s="186"/>
      <c r="J176" s="888"/>
      <c r="K176" s="200"/>
      <c r="L176" s="196"/>
      <c r="M176" s="197"/>
      <c r="N176" s="197"/>
      <c r="O176" s="197"/>
      <c r="P176" s="198"/>
      <c r="Q176" s="199"/>
      <c r="R176" s="198"/>
      <c r="S176" s="198"/>
      <c r="T176" s="200"/>
      <c r="U176" s="1264"/>
      <c r="V176" s="1265"/>
      <c r="W176" s="453"/>
    </row>
    <row r="177" spans="1:23" x14ac:dyDescent="0.25">
      <c r="A177" s="56"/>
      <c r="B177" s="181"/>
      <c r="C177" s="132"/>
      <c r="D177" s="57"/>
      <c r="E177" s="58"/>
      <c r="F177" s="171"/>
      <c r="G177" s="172"/>
      <c r="H177" s="185"/>
      <c r="I177" s="186"/>
      <c r="J177" s="888"/>
      <c r="K177" s="200"/>
      <c r="L177" s="196"/>
      <c r="M177" s="197"/>
      <c r="N177" s="197"/>
      <c r="O177" s="197"/>
      <c r="P177" s="198"/>
      <c r="Q177" s="199"/>
      <c r="R177" s="198"/>
      <c r="S177" s="198"/>
      <c r="T177" s="200"/>
      <c r="U177" s="1264"/>
      <c r="V177" s="1265"/>
      <c r="W177" s="453"/>
    </row>
    <row r="178" spans="1:23" x14ac:dyDescent="0.25">
      <c r="A178" s="56"/>
      <c r="B178" s="181"/>
      <c r="C178" s="132"/>
      <c r="D178" s="57"/>
      <c r="E178" s="58"/>
      <c r="F178" s="171"/>
      <c r="G178" s="172"/>
      <c r="H178" s="185"/>
      <c r="I178" s="186"/>
      <c r="J178" s="888"/>
      <c r="K178" s="200"/>
      <c r="L178" s="196"/>
      <c r="M178" s="197"/>
      <c r="N178" s="197"/>
      <c r="O178" s="197"/>
      <c r="P178" s="198"/>
      <c r="Q178" s="199"/>
      <c r="R178" s="198"/>
      <c r="S178" s="198"/>
      <c r="T178" s="200"/>
      <c r="U178" s="1264"/>
      <c r="V178" s="1265"/>
      <c r="W178" s="453"/>
    </row>
    <row r="179" spans="1:23" x14ac:dyDescent="0.25">
      <c r="A179" s="56"/>
      <c r="B179" s="181"/>
      <c r="C179" s="132"/>
      <c r="D179" s="57"/>
      <c r="E179" s="58"/>
      <c r="F179" s="171"/>
      <c r="G179" s="172"/>
      <c r="H179" s="185"/>
      <c r="I179" s="186"/>
      <c r="J179" s="888"/>
      <c r="K179" s="200"/>
      <c r="L179" s="196"/>
      <c r="M179" s="197"/>
      <c r="N179" s="197"/>
      <c r="O179" s="197"/>
      <c r="P179" s="198"/>
      <c r="Q179" s="199"/>
      <c r="R179" s="198"/>
      <c r="S179" s="198"/>
      <c r="T179" s="200"/>
      <c r="U179" s="1264"/>
      <c r="V179" s="1265"/>
      <c r="W179" s="453"/>
    </row>
    <row r="180" spans="1:23" x14ac:dyDescent="0.25">
      <c r="A180" s="56"/>
      <c r="B180" s="181"/>
      <c r="C180" s="132"/>
      <c r="D180" s="57"/>
      <c r="E180" s="58"/>
      <c r="F180" s="171"/>
      <c r="G180" s="172"/>
      <c r="H180" s="185"/>
      <c r="I180" s="186"/>
      <c r="J180" s="888"/>
      <c r="K180" s="200"/>
      <c r="L180" s="196"/>
      <c r="M180" s="197"/>
      <c r="N180" s="197"/>
      <c r="O180" s="197"/>
      <c r="P180" s="198"/>
      <c r="Q180" s="199"/>
      <c r="R180" s="198"/>
      <c r="S180" s="198"/>
      <c r="T180" s="200"/>
      <c r="U180" s="1264"/>
      <c r="V180" s="1265"/>
      <c r="W180" s="453"/>
    </row>
    <row r="181" spans="1:23" x14ac:dyDescent="0.25">
      <c r="A181" s="56"/>
      <c r="B181" s="181"/>
      <c r="C181" s="132"/>
      <c r="D181" s="57"/>
      <c r="E181" s="58"/>
      <c r="F181" s="171"/>
      <c r="G181" s="172"/>
      <c r="H181" s="185"/>
      <c r="I181" s="186"/>
      <c r="J181" s="888"/>
      <c r="K181" s="200"/>
      <c r="L181" s="196"/>
      <c r="M181" s="197"/>
      <c r="N181" s="197"/>
      <c r="O181" s="197"/>
      <c r="P181" s="198"/>
      <c r="Q181" s="199"/>
      <c r="R181" s="198"/>
      <c r="S181" s="198"/>
      <c r="T181" s="200"/>
      <c r="U181" s="1264"/>
      <c r="V181" s="1265"/>
      <c r="W181" s="453"/>
    </row>
    <row r="182" spans="1:23" x14ac:dyDescent="0.25">
      <c r="A182" s="56"/>
      <c r="B182" s="181"/>
      <c r="C182" s="132"/>
      <c r="D182" s="57"/>
      <c r="E182" s="58"/>
      <c r="F182" s="171"/>
      <c r="G182" s="172"/>
      <c r="H182" s="185"/>
      <c r="I182" s="186"/>
      <c r="J182" s="888"/>
      <c r="K182" s="200"/>
      <c r="L182" s="196"/>
      <c r="M182" s="197"/>
      <c r="N182" s="197"/>
      <c r="O182" s="197"/>
      <c r="P182" s="198"/>
      <c r="Q182" s="199"/>
      <c r="R182" s="198"/>
      <c r="S182" s="198"/>
      <c r="T182" s="200"/>
      <c r="U182" s="1264"/>
      <c r="V182" s="1265"/>
      <c r="W182" s="453"/>
    </row>
    <row r="183" spans="1:23" x14ac:dyDescent="0.25">
      <c r="A183" s="56"/>
      <c r="B183" s="181"/>
      <c r="C183" s="132"/>
      <c r="D183" s="57"/>
      <c r="E183" s="58"/>
      <c r="F183" s="171"/>
      <c r="G183" s="172"/>
      <c r="H183" s="185"/>
      <c r="I183" s="186"/>
      <c r="J183" s="888"/>
      <c r="K183" s="200"/>
      <c r="L183" s="196"/>
      <c r="M183" s="197"/>
      <c r="N183" s="197"/>
      <c r="O183" s="197"/>
      <c r="P183" s="198"/>
      <c r="Q183" s="199"/>
      <c r="R183" s="198"/>
      <c r="S183" s="198"/>
      <c r="T183" s="200"/>
      <c r="U183" s="1264"/>
      <c r="V183" s="1265"/>
      <c r="W183" s="453"/>
    </row>
    <row r="184" spans="1:23" x14ac:dyDescent="0.25">
      <c r="A184" s="56"/>
      <c r="B184" s="181"/>
      <c r="C184" s="132"/>
      <c r="D184" s="57"/>
      <c r="E184" s="58"/>
      <c r="F184" s="171"/>
      <c r="G184" s="172"/>
      <c r="H184" s="185"/>
      <c r="I184" s="186"/>
      <c r="J184" s="888"/>
      <c r="K184" s="200"/>
      <c r="L184" s="196"/>
      <c r="M184" s="197"/>
      <c r="N184" s="197"/>
      <c r="O184" s="197"/>
      <c r="P184" s="198"/>
      <c r="Q184" s="199"/>
      <c r="R184" s="198"/>
      <c r="S184" s="198"/>
      <c r="T184" s="200"/>
      <c r="U184" s="1264"/>
      <c r="V184" s="1265"/>
      <c r="W184" s="453"/>
    </row>
    <row r="185" spans="1:23" x14ac:dyDescent="0.25">
      <c r="A185" s="56"/>
      <c r="B185" s="181"/>
      <c r="C185" s="132"/>
      <c r="D185" s="57"/>
      <c r="E185" s="58"/>
      <c r="F185" s="171"/>
      <c r="G185" s="172"/>
      <c r="H185" s="185"/>
      <c r="I185" s="186"/>
      <c r="J185" s="888"/>
      <c r="K185" s="200"/>
      <c r="L185" s="196"/>
      <c r="M185" s="197"/>
      <c r="N185" s="197"/>
      <c r="O185" s="197"/>
      <c r="P185" s="198"/>
      <c r="Q185" s="199"/>
      <c r="R185" s="198"/>
      <c r="S185" s="198"/>
      <c r="T185" s="200"/>
      <c r="U185" s="1264"/>
      <c r="V185" s="1265"/>
      <c r="W185" s="453"/>
    </row>
    <row r="186" spans="1:23" x14ac:dyDescent="0.25">
      <c r="A186" s="56"/>
      <c r="B186" s="181"/>
      <c r="C186" s="132"/>
      <c r="D186" s="57"/>
      <c r="E186" s="58"/>
      <c r="F186" s="171"/>
      <c r="G186" s="172"/>
      <c r="H186" s="185"/>
      <c r="I186" s="186"/>
      <c r="J186" s="888"/>
      <c r="K186" s="200"/>
      <c r="L186" s="196"/>
      <c r="M186" s="197"/>
      <c r="N186" s="197"/>
      <c r="O186" s="197"/>
      <c r="P186" s="198"/>
      <c r="Q186" s="199"/>
      <c r="R186" s="198"/>
      <c r="S186" s="198"/>
      <c r="T186" s="200"/>
      <c r="U186" s="1264"/>
      <c r="V186" s="1265"/>
      <c r="W186" s="453"/>
    </row>
    <row r="187" spans="1:23" x14ac:dyDescent="0.25">
      <c r="A187" s="56"/>
      <c r="B187" s="181"/>
      <c r="C187" s="132"/>
      <c r="D187" s="57"/>
      <c r="E187" s="58"/>
      <c r="F187" s="171"/>
      <c r="G187" s="172"/>
      <c r="H187" s="185"/>
      <c r="I187" s="186"/>
      <c r="J187" s="888"/>
      <c r="K187" s="200"/>
      <c r="L187" s="196"/>
      <c r="M187" s="197"/>
      <c r="N187" s="197"/>
      <c r="O187" s="197"/>
      <c r="P187" s="198"/>
      <c r="Q187" s="199"/>
      <c r="R187" s="198"/>
      <c r="S187" s="198"/>
      <c r="T187" s="200"/>
      <c r="U187" s="1264"/>
      <c r="V187" s="1265"/>
      <c r="W187" s="453"/>
    </row>
    <row r="188" spans="1:23" x14ac:dyDescent="0.25">
      <c r="A188" s="56"/>
      <c r="B188" s="181"/>
      <c r="C188" s="132"/>
      <c r="D188" s="57"/>
      <c r="E188" s="58"/>
      <c r="F188" s="171"/>
      <c r="G188" s="172"/>
      <c r="H188" s="185"/>
      <c r="I188" s="186"/>
      <c r="J188" s="888"/>
      <c r="K188" s="200"/>
      <c r="L188" s="196"/>
      <c r="M188" s="197"/>
      <c r="N188" s="197"/>
      <c r="O188" s="197"/>
      <c r="P188" s="198"/>
      <c r="Q188" s="199"/>
      <c r="R188" s="198"/>
      <c r="S188" s="198"/>
      <c r="T188" s="200"/>
      <c r="U188" s="1264"/>
      <c r="V188" s="1265"/>
      <c r="W188" s="453"/>
    </row>
    <row r="189" spans="1:23" x14ac:dyDescent="0.25">
      <c r="A189" s="56"/>
      <c r="B189" s="181"/>
      <c r="C189" s="132"/>
      <c r="D189" s="57"/>
      <c r="E189" s="58"/>
      <c r="F189" s="171"/>
      <c r="G189" s="172"/>
      <c r="H189" s="185"/>
      <c r="I189" s="186"/>
      <c r="J189" s="888"/>
      <c r="K189" s="200"/>
      <c r="L189" s="196"/>
      <c r="M189" s="197"/>
      <c r="N189" s="197"/>
      <c r="O189" s="197"/>
      <c r="P189" s="198"/>
      <c r="Q189" s="199"/>
      <c r="R189" s="198"/>
      <c r="S189" s="198"/>
      <c r="T189" s="200"/>
      <c r="U189" s="1264"/>
      <c r="V189" s="1265"/>
      <c r="W189" s="453"/>
    </row>
    <row r="190" spans="1:23" x14ac:dyDescent="0.25">
      <c r="A190" s="56"/>
      <c r="B190" s="181"/>
      <c r="C190" s="132"/>
      <c r="D190" s="57"/>
      <c r="E190" s="58"/>
      <c r="F190" s="171"/>
      <c r="G190" s="172"/>
      <c r="H190" s="185"/>
      <c r="I190" s="186"/>
      <c r="J190" s="888"/>
      <c r="K190" s="200"/>
      <c r="L190" s="196"/>
      <c r="M190" s="197"/>
      <c r="N190" s="197"/>
      <c r="O190" s="197"/>
      <c r="P190" s="198"/>
      <c r="Q190" s="199"/>
      <c r="R190" s="198"/>
      <c r="S190" s="198"/>
      <c r="T190" s="200"/>
      <c r="U190" s="1264"/>
      <c r="V190" s="1265"/>
      <c r="W190" s="453"/>
    </row>
    <row r="191" spans="1:23" x14ac:dyDescent="0.25">
      <c r="A191" s="56"/>
      <c r="B191" s="181"/>
      <c r="C191" s="132"/>
      <c r="D191" s="57"/>
      <c r="E191" s="58"/>
      <c r="F191" s="171"/>
      <c r="G191" s="172"/>
      <c r="H191" s="185"/>
      <c r="I191" s="186"/>
      <c r="J191" s="888"/>
      <c r="K191" s="200"/>
      <c r="L191" s="196"/>
      <c r="M191" s="197"/>
      <c r="N191" s="197"/>
      <c r="O191" s="197"/>
      <c r="P191" s="198"/>
      <c r="Q191" s="199"/>
      <c r="R191" s="198"/>
      <c r="S191" s="198"/>
      <c r="T191" s="200"/>
      <c r="U191" s="1264"/>
      <c r="V191" s="1265"/>
      <c r="W191" s="453"/>
    </row>
    <row r="192" spans="1:23" x14ac:dyDescent="0.25">
      <c r="A192" s="56"/>
      <c r="B192" s="181"/>
      <c r="C192" s="132"/>
      <c r="D192" s="57"/>
      <c r="E192" s="58"/>
      <c r="F192" s="171"/>
      <c r="G192" s="172"/>
      <c r="H192" s="185"/>
      <c r="I192" s="186"/>
      <c r="J192" s="888"/>
      <c r="K192" s="200"/>
      <c r="L192" s="196"/>
      <c r="M192" s="197"/>
      <c r="N192" s="197"/>
      <c r="O192" s="197"/>
      <c r="P192" s="198"/>
      <c r="Q192" s="199"/>
      <c r="R192" s="198"/>
      <c r="S192" s="198"/>
      <c r="T192" s="200"/>
      <c r="U192" s="1264"/>
      <c r="V192" s="1265"/>
      <c r="W192" s="453"/>
    </row>
    <row r="193" spans="1:23" x14ac:dyDescent="0.25">
      <c r="A193" s="56"/>
      <c r="B193" s="181"/>
      <c r="C193" s="132"/>
      <c r="D193" s="57"/>
      <c r="E193" s="58"/>
      <c r="F193" s="171"/>
      <c r="G193" s="172"/>
      <c r="H193" s="185"/>
      <c r="I193" s="186"/>
      <c r="J193" s="888"/>
      <c r="K193" s="200"/>
      <c r="L193" s="196"/>
      <c r="M193" s="197"/>
      <c r="N193" s="197"/>
      <c r="O193" s="197"/>
      <c r="P193" s="198"/>
      <c r="Q193" s="199"/>
      <c r="R193" s="198"/>
      <c r="S193" s="198"/>
      <c r="T193" s="200"/>
      <c r="U193" s="1264"/>
      <c r="V193" s="1265"/>
      <c r="W193" s="453"/>
    </row>
    <row r="194" spans="1:23" x14ac:dyDescent="0.25">
      <c r="A194" s="56"/>
      <c r="B194" s="181"/>
      <c r="C194" s="132"/>
      <c r="D194" s="57"/>
      <c r="E194" s="58"/>
      <c r="F194" s="171"/>
      <c r="G194" s="172"/>
      <c r="H194" s="185"/>
      <c r="I194" s="186"/>
      <c r="J194" s="888"/>
      <c r="K194" s="200"/>
      <c r="L194" s="196"/>
      <c r="M194" s="197"/>
      <c r="N194" s="197"/>
      <c r="O194" s="197"/>
      <c r="P194" s="198"/>
      <c r="Q194" s="199"/>
      <c r="R194" s="198"/>
      <c r="S194" s="198"/>
      <c r="T194" s="200"/>
      <c r="U194" s="1264"/>
      <c r="V194" s="1265"/>
      <c r="W194" s="453"/>
    </row>
    <row r="195" spans="1:23" x14ac:dyDescent="0.25">
      <c r="A195" s="56"/>
      <c r="B195" s="181"/>
      <c r="C195" s="132"/>
      <c r="D195" s="972"/>
      <c r="E195" s="58"/>
      <c r="F195" s="171"/>
      <c r="G195" s="229"/>
      <c r="H195" s="185"/>
      <c r="I195" s="186"/>
      <c r="J195" s="196"/>
      <c r="K195" s="198"/>
      <c r="L195" s="199"/>
      <c r="M195" s="197"/>
      <c r="N195" s="197"/>
      <c r="O195" s="197"/>
      <c r="P195" s="200"/>
      <c r="Q195" s="196"/>
      <c r="R195" s="197"/>
      <c r="S195" s="197"/>
      <c r="T195" s="200"/>
      <c r="U195" s="1264"/>
      <c r="V195" s="1265"/>
      <c r="W195" s="453"/>
    </row>
    <row r="196" spans="1:23" x14ac:dyDescent="0.25">
      <c r="A196" s="56"/>
      <c r="B196" s="181"/>
      <c r="C196" s="132"/>
      <c r="D196" s="972"/>
      <c r="E196" s="58"/>
      <c r="F196" s="171"/>
      <c r="G196" s="229"/>
      <c r="H196" s="185"/>
      <c r="I196" s="186"/>
      <c r="J196" s="196"/>
      <c r="K196" s="198"/>
      <c r="L196" s="199"/>
      <c r="M196" s="197"/>
      <c r="N196" s="197"/>
      <c r="O196" s="197"/>
      <c r="P196" s="200"/>
      <c r="Q196" s="196"/>
      <c r="R196" s="197"/>
      <c r="S196" s="197"/>
      <c r="T196" s="200"/>
      <c r="U196" s="1264"/>
      <c r="V196" s="1265"/>
      <c r="W196" s="453"/>
    </row>
    <row r="197" spans="1:23" x14ac:dyDescent="0.25">
      <c r="A197" s="56"/>
      <c r="B197" s="181"/>
      <c r="C197" s="132"/>
      <c r="D197" s="57"/>
      <c r="E197" s="58"/>
      <c r="F197" s="171"/>
      <c r="G197" s="172"/>
      <c r="H197" s="185"/>
      <c r="I197" s="186"/>
      <c r="J197" s="888"/>
      <c r="K197" s="200"/>
      <c r="L197" s="196"/>
      <c r="M197" s="197"/>
      <c r="N197" s="197"/>
      <c r="O197" s="197"/>
      <c r="P197" s="198"/>
      <c r="Q197" s="199"/>
      <c r="R197" s="198"/>
      <c r="S197" s="198"/>
      <c r="T197" s="200"/>
      <c r="U197" s="1264"/>
      <c r="V197" s="1265"/>
      <c r="W197" s="453"/>
    </row>
    <row r="198" spans="1:23" x14ac:dyDescent="0.25">
      <c r="A198" s="56"/>
      <c r="B198" s="181"/>
      <c r="C198" s="132"/>
      <c r="D198" s="57"/>
      <c r="E198" s="58"/>
      <c r="F198" s="171"/>
      <c r="G198" s="172"/>
      <c r="H198" s="185"/>
      <c r="I198" s="186"/>
      <c r="J198" s="888"/>
      <c r="K198" s="200"/>
      <c r="L198" s="196"/>
      <c r="M198" s="197"/>
      <c r="N198" s="197"/>
      <c r="O198" s="197"/>
      <c r="P198" s="198"/>
      <c r="Q198" s="199"/>
      <c r="R198" s="198"/>
      <c r="S198" s="198"/>
      <c r="T198" s="200"/>
      <c r="U198" s="1264"/>
      <c r="V198" s="1265"/>
      <c r="W198" s="453"/>
    </row>
    <row r="199" spans="1:23" x14ac:dyDescent="0.25">
      <c r="A199" s="56"/>
      <c r="B199" s="181"/>
      <c r="C199" s="132"/>
      <c r="D199" s="57"/>
      <c r="E199" s="58"/>
      <c r="F199" s="171"/>
      <c r="G199" s="172"/>
      <c r="H199" s="185"/>
      <c r="I199" s="186"/>
      <c r="J199" s="888"/>
      <c r="K199" s="200"/>
      <c r="L199" s="196"/>
      <c r="M199" s="197"/>
      <c r="N199" s="197"/>
      <c r="O199" s="197"/>
      <c r="P199" s="198"/>
      <c r="Q199" s="199"/>
      <c r="R199" s="198"/>
      <c r="S199" s="198"/>
      <c r="T199" s="200"/>
      <c r="U199" s="1264"/>
      <c r="V199" s="1265"/>
      <c r="W199" s="453"/>
    </row>
    <row r="200" spans="1:23" x14ac:dyDescent="0.25">
      <c r="A200" s="56"/>
      <c r="B200" s="181"/>
      <c r="C200" s="132"/>
      <c r="D200" s="57"/>
      <c r="E200" s="58"/>
      <c r="F200" s="171"/>
      <c r="G200" s="172"/>
      <c r="H200" s="185"/>
      <c r="I200" s="186"/>
      <c r="J200" s="888"/>
      <c r="K200" s="200"/>
      <c r="L200" s="196"/>
      <c r="M200" s="197"/>
      <c r="N200" s="197"/>
      <c r="O200" s="197"/>
      <c r="P200" s="198"/>
      <c r="Q200" s="199"/>
      <c r="R200" s="198"/>
      <c r="S200" s="198"/>
      <c r="T200" s="200"/>
      <c r="U200" s="1264"/>
      <c r="V200" s="1265"/>
      <c r="W200" s="453"/>
    </row>
    <row r="201" spans="1:23" x14ac:dyDescent="0.25">
      <c r="A201" s="56"/>
      <c r="B201" s="181"/>
      <c r="C201" s="132"/>
      <c r="D201" s="57"/>
      <c r="E201" s="58"/>
      <c r="F201" s="171"/>
      <c r="G201" s="172"/>
      <c r="H201" s="185"/>
      <c r="I201" s="186"/>
      <c r="J201" s="888"/>
      <c r="K201" s="200"/>
      <c r="L201" s="196"/>
      <c r="M201" s="197"/>
      <c r="N201" s="197"/>
      <c r="O201" s="197"/>
      <c r="P201" s="198"/>
      <c r="Q201" s="199"/>
      <c r="R201" s="198"/>
      <c r="S201" s="198"/>
      <c r="T201" s="200"/>
      <c r="U201" s="1264"/>
      <c r="V201" s="1265"/>
      <c r="W201" s="453"/>
    </row>
    <row r="202" spans="1:23" x14ac:dyDescent="0.25">
      <c r="A202" s="56"/>
      <c r="B202" s="181"/>
      <c r="C202" s="132"/>
      <c r="D202" s="57"/>
      <c r="E202" s="58"/>
      <c r="F202" s="171"/>
      <c r="G202" s="172"/>
      <c r="H202" s="185"/>
      <c r="I202" s="186"/>
      <c r="J202" s="888"/>
      <c r="K202" s="200"/>
      <c r="L202" s="196"/>
      <c r="M202" s="197"/>
      <c r="N202" s="197"/>
      <c r="O202" s="197"/>
      <c r="P202" s="198"/>
      <c r="Q202" s="199"/>
      <c r="R202" s="198"/>
      <c r="S202" s="198"/>
      <c r="T202" s="200"/>
      <c r="U202" s="1264"/>
      <c r="V202" s="1265"/>
      <c r="W202" s="453"/>
    </row>
    <row r="203" spans="1:23" x14ac:dyDescent="0.25">
      <c r="A203" s="56"/>
      <c r="B203" s="181"/>
      <c r="C203" s="132"/>
      <c r="D203" s="57"/>
      <c r="E203" s="58"/>
      <c r="F203" s="171"/>
      <c r="G203" s="172"/>
      <c r="H203" s="185"/>
      <c r="I203" s="186"/>
      <c r="J203" s="888"/>
      <c r="K203" s="200"/>
      <c r="L203" s="196"/>
      <c r="M203" s="197"/>
      <c r="N203" s="197"/>
      <c r="O203" s="197"/>
      <c r="P203" s="198"/>
      <c r="Q203" s="199"/>
      <c r="R203" s="198"/>
      <c r="S203" s="198"/>
      <c r="T203" s="200"/>
      <c r="U203" s="1264"/>
      <c r="V203" s="1265"/>
      <c r="W203" s="453"/>
    </row>
    <row r="204" spans="1:23" x14ac:dyDescent="0.25">
      <c r="A204" s="56"/>
      <c r="B204" s="181"/>
      <c r="C204" s="132"/>
      <c r="D204" s="57"/>
      <c r="E204" s="58"/>
      <c r="F204" s="171"/>
      <c r="G204" s="172"/>
      <c r="H204" s="185"/>
      <c r="I204" s="186"/>
      <c r="J204" s="888"/>
      <c r="K204" s="200"/>
      <c r="L204" s="196"/>
      <c r="M204" s="197"/>
      <c r="N204" s="197"/>
      <c r="O204" s="197"/>
      <c r="P204" s="198"/>
      <c r="Q204" s="199"/>
      <c r="R204" s="198"/>
      <c r="S204" s="198"/>
      <c r="T204" s="200"/>
      <c r="U204" s="1264"/>
      <c r="V204" s="1265"/>
      <c r="W204" s="453"/>
    </row>
    <row r="205" spans="1:23" x14ac:dyDescent="0.25">
      <c r="A205" s="56"/>
      <c r="B205" s="181"/>
      <c r="C205" s="132"/>
      <c r="D205" s="57"/>
      <c r="E205" s="58"/>
      <c r="F205" s="171"/>
      <c r="G205" s="172"/>
      <c r="H205" s="185"/>
      <c r="I205" s="186"/>
      <c r="J205" s="888"/>
      <c r="K205" s="200"/>
      <c r="L205" s="196"/>
      <c r="M205" s="197"/>
      <c r="N205" s="197"/>
      <c r="O205" s="197"/>
      <c r="P205" s="198"/>
      <c r="Q205" s="199"/>
      <c r="R205" s="198"/>
      <c r="S205" s="198"/>
      <c r="T205" s="200"/>
      <c r="U205" s="1264"/>
      <c r="V205" s="1265"/>
      <c r="W205" s="453"/>
    </row>
    <row r="206" spans="1:23" x14ac:dyDescent="0.25">
      <c r="A206" s="56"/>
      <c r="B206" s="181"/>
      <c r="C206" s="132"/>
      <c r="D206" s="57"/>
      <c r="E206" s="58"/>
      <c r="F206" s="171"/>
      <c r="G206" s="172"/>
      <c r="H206" s="185"/>
      <c r="I206" s="186"/>
      <c r="J206" s="888"/>
      <c r="K206" s="200"/>
      <c r="L206" s="196"/>
      <c r="M206" s="197"/>
      <c r="N206" s="197"/>
      <c r="O206" s="197"/>
      <c r="P206" s="198"/>
      <c r="Q206" s="199"/>
      <c r="R206" s="198"/>
      <c r="S206" s="198"/>
      <c r="T206" s="200"/>
      <c r="U206" s="1264"/>
      <c r="V206" s="1265"/>
      <c r="W206" s="453"/>
    </row>
    <row r="207" spans="1:23" x14ac:dyDescent="0.25">
      <c r="A207" s="56"/>
      <c r="B207" s="181"/>
      <c r="C207" s="132"/>
      <c r="D207" s="57"/>
      <c r="E207" s="58"/>
      <c r="F207" s="171"/>
      <c r="G207" s="172"/>
      <c r="H207" s="185"/>
      <c r="I207" s="186"/>
      <c r="J207" s="888"/>
      <c r="K207" s="200"/>
      <c r="L207" s="196"/>
      <c r="M207" s="197"/>
      <c r="N207" s="197"/>
      <c r="O207" s="197"/>
      <c r="P207" s="198"/>
      <c r="Q207" s="199"/>
      <c r="R207" s="198"/>
      <c r="S207" s="198"/>
      <c r="T207" s="200"/>
      <c r="U207" s="1264"/>
      <c r="V207" s="1265"/>
      <c r="W207" s="453"/>
    </row>
    <row r="208" spans="1:23" x14ac:dyDescent="0.25">
      <c r="A208" s="56"/>
      <c r="B208" s="181"/>
      <c r="C208" s="132"/>
      <c r="D208" s="57"/>
      <c r="E208" s="58"/>
      <c r="F208" s="171"/>
      <c r="G208" s="172"/>
      <c r="H208" s="185"/>
      <c r="I208" s="186"/>
      <c r="J208" s="888"/>
      <c r="K208" s="200"/>
      <c r="L208" s="196"/>
      <c r="M208" s="197"/>
      <c r="N208" s="197"/>
      <c r="O208" s="197"/>
      <c r="P208" s="198"/>
      <c r="Q208" s="199"/>
      <c r="R208" s="198"/>
      <c r="S208" s="198"/>
      <c r="T208" s="200"/>
      <c r="U208" s="1264"/>
      <c r="V208" s="1265"/>
      <c r="W208" s="453"/>
    </row>
    <row r="209" spans="1:23" x14ac:dyDescent="0.25">
      <c r="A209" s="56"/>
      <c r="B209" s="181"/>
      <c r="C209" s="132"/>
      <c r="D209" s="57"/>
      <c r="E209" s="58"/>
      <c r="F209" s="171"/>
      <c r="G209" s="172"/>
      <c r="H209" s="185"/>
      <c r="I209" s="186"/>
      <c r="J209" s="888"/>
      <c r="K209" s="200"/>
      <c r="L209" s="196"/>
      <c r="M209" s="197"/>
      <c r="N209" s="197"/>
      <c r="O209" s="197"/>
      <c r="P209" s="198"/>
      <c r="Q209" s="199"/>
      <c r="R209" s="198"/>
      <c r="S209" s="198"/>
      <c r="T209" s="200"/>
      <c r="U209" s="1264"/>
      <c r="V209" s="1265"/>
      <c r="W209" s="453"/>
    </row>
    <row r="210" spans="1:23" x14ac:dyDescent="0.25">
      <c r="A210" s="56"/>
      <c r="B210" s="181"/>
      <c r="C210" s="132"/>
      <c r="D210" s="57"/>
      <c r="E210" s="58"/>
      <c r="F210" s="171"/>
      <c r="G210" s="172"/>
      <c r="H210" s="185"/>
      <c r="I210" s="186"/>
      <c r="J210" s="888"/>
      <c r="K210" s="200"/>
      <c r="L210" s="196"/>
      <c r="M210" s="197"/>
      <c r="N210" s="197"/>
      <c r="O210" s="197"/>
      <c r="P210" s="198"/>
      <c r="Q210" s="199"/>
      <c r="R210" s="198"/>
      <c r="S210" s="198"/>
      <c r="T210" s="200"/>
      <c r="U210" s="1264"/>
      <c r="V210" s="1265"/>
      <c r="W210" s="453"/>
    </row>
    <row r="211" spans="1:23" x14ac:dyDescent="0.25">
      <c r="A211" s="56"/>
      <c r="B211" s="181"/>
      <c r="C211" s="132"/>
      <c r="D211" s="57"/>
      <c r="E211" s="58"/>
      <c r="F211" s="171"/>
      <c r="G211" s="172"/>
      <c r="H211" s="185"/>
      <c r="I211" s="186"/>
      <c r="J211" s="888"/>
      <c r="K211" s="200"/>
      <c r="L211" s="196"/>
      <c r="M211" s="197"/>
      <c r="N211" s="197"/>
      <c r="O211" s="197"/>
      <c r="P211" s="198"/>
      <c r="Q211" s="199"/>
      <c r="R211" s="198"/>
      <c r="S211" s="198"/>
      <c r="T211" s="200"/>
      <c r="U211" s="1264"/>
      <c r="V211" s="1265"/>
      <c r="W211" s="453"/>
    </row>
    <row r="212" spans="1:23" x14ac:dyDescent="0.25">
      <c r="A212" s="56"/>
      <c r="B212" s="181"/>
      <c r="C212" s="132"/>
      <c r="D212" s="57"/>
      <c r="E212" s="58"/>
      <c r="F212" s="171"/>
      <c r="G212" s="172"/>
      <c r="H212" s="185"/>
      <c r="I212" s="186"/>
      <c r="J212" s="888"/>
      <c r="K212" s="200"/>
      <c r="L212" s="196"/>
      <c r="M212" s="197"/>
      <c r="N212" s="197"/>
      <c r="O212" s="197"/>
      <c r="P212" s="198"/>
      <c r="Q212" s="199"/>
      <c r="R212" s="198"/>
      <c r="S212" s="198"/>
      <c r="T212" s="200"/>
      <c r="U212" s="1264"/>
      <c r="V212" s="1265"/>
      <c r="W212" s="453"/>
    </row>
    <row r="213" spans="1:23" x14ac:dyDescent="0.25">
      <c r="A213" s="56"/>
      <c r="B213" s="181"/>
      <c r="C213" s="132"/>
      <c r="D213" s="57"/>
      <c r="E213" s="58"/>
      <c r="F213" s="171"/>
      <c r="G213" s="172"/>
      <c r="H213" s="185"/>
      <c r="I213" s="186"/>
      <c r="J213" s="888"/>
      <c r="K213" s="200"/>
      <c r="L213" s="196"/>
      <c r="M213" s="197"/>
      <c r="N213" s="197"/>
      <c r="O213" s="197"/>
      <c r="P213" s="198"/>
      <c r="Q213" s="199"/>
      <c r="R213" s="198"/>
      <c r="S213" s="198"/>
      <c r="T213" s="200"/>
      <c r="U213" s="1264"/>
      <c r="V213" s="1265"/>
      <c r="W213" s="453"/>
    </row>
    <row r="214" spans="1:23" x14ac:dyDescent="0.25">
      <c r="A214" s="56"/>
      <c r="B214" s="181"/>
      <c r="C214" s="132"/>
      <c r="D214" s="57"/>
      <c r="E214" s="58"/>
      <c r="F214" s="171"/>
      <c r="G214" s="172"/>
      <c r="H214" s="185"/>
      <c r="I214" s="186"/>
      <c r="J214" s="888"/>
      <c r="K214" s="200"/>
      <c r="L214" s="196"/>
      <c r="M214" s="197"/>
      <c r="N214" s="197"/>
      <c r="O214" s="197"/>
      <c r="P214" s="198"/>
      <c r="Q214" s="199"/>
      <c r="R214" s="198"/>
      <c r="S214" s="198"/>
      <c r="T214" s="200"/>
      <c r="U214" s="1264"/>
      <c r="V214" s="1265"/>
      <c r="W214" s="453"/>
    </row>
    <row r="215" spans="1:23" x14ac:dyDescent="0.25">
      <c r="A215" s="56"/>
      <c r="B215" s="181"/>
      <c r="C215" s="132"/>
      <c r="D215" s="57"/>
      <c r="E215" s="58"/>
      <c r="F215" s="171"/>
      <c r="G215" s="172"/>
      <c r="H215" s="185"/>
      <c r="I215" s="186"/>
      <c r="J215" s="888"/>
      <c r="K215" s="200"/>
      <c r="L215" s="196"/>
      <c r="M215" s="197"/>
      <c r="N215" s="197"/>
      <c r="O215" s="197"/>
      <c r="P215" s="198"/>
      <c r="Q215" s="199"/>
      <c r="R215" s="198"/>
      <c r="S215" s="198"/>
      <c r="T215" s="200"/>
      <c r="U215" s="1264"/>
      <c r="V215" s="1265"/>
      <c r="W215" s="453"/>
    </row>
    <row r="216" spans="1:23" x14ac:dyDescent="0.25">
      <c r="A216" s="56"/>
      <c r="B216" s="181"/>
      <c r="C216" s="132"/>
      <c r="D216" s="57"/>
      <c r="E216" s="58"/>
      <c r="F216" s="171"/>
      <c r="G216" s="172"/>
      <c r="H216" s="185"/>
      <c r="I216" s="186"/>
      <c r="J216" s="888"/>
      <c r="K216" s="200"/>
      <c r="L216" s="196"/>
      <c r="M216" s="197"/>
      <c r="N216" s="197"/>
      <c r="O216" s="197"/>
      <c r="P216" s="198"/>
      <c r="Q216" s="199"/>
      <c r="R216" s="198"/>
      <c r="S216" s="198"/>
      <c r="T216" s="200"/>
      <c r="U216" s="1264"/>
      <c r="V216" s="1265"/>
      <c r="W216" s="453"/>
    </row>
    <row r="217" spans="1:23" x14ac:dyDescent="0.25">
      <c r="A217" s="56"/>
      <c r="B217" s="181"/>
      <c r="C217" s="132"/>
      <c r="D217" s="57"/>
      <c r="E217" s="58"/>
      <c r="F217" s="171"/>
      <c r="G217" s="172"/>
      <c r="H217" s="185"/>
      <c r="I217" s="186"/>
      <c r="J217" s="888"/>
      <c r="K217" s="200"/>
      <c r="L217" s="196"/>
      <c r="M217" s="197"/>
      <c r="N217" s="197"/>
      <c r="O217" s="197"/>
      <c r="P217" s="198"/>
      <c r="Q217" s="199"/>
      <c r="R217" s="198"/>
      <c r="S217" s="198"/>
      <c r="T217" s="200"/>
      <c r="U217" s="1264"/>
      <c r="V217" s="1265"/>
      <c r="W217" s="453"/>
    </row>
    <row r="218" spans="1:23" x14ac:dyDescent="0.25">
      <c r="A218" s="56"/>
      <c r="B218" s="181"/>
      <c r="C218" s="132"/>
      <c r="D218" s="57"/>
      <c r="E218" s="58"/>
      <c r="F218" s="171"/>
      <c r="G218" s="172"/>
      <c r="H218" s="185"/>
      <c r="I218" s="186"/>
      <c r="J218" s="888"/>
      <c r="K218" s="200"/>
      <c r="L218" s="196"/>
      <c r="M218" s="197"/>
      <c r="N218" s="197"/>
      <c r="O218" s="197"/>
      <c r="P218" s="198"/>
      <c r="Q218" s="199"/>
      <c r="R218" s="198"/>
      <c r="S218" s="198"/>
      <c r="T218" s="200"/>
      <c r="U218" s="1264"/>
      <c r="V218" s="1265"/>
      <c r="W218" s="453"/>
    </row>
    <row r="219" spans="1:23" x14ac:dyDescent="0.25">
      <c r="A219" s="56"/>
      <c r="B219" s="181"/>
      <c r="C219" s="132"/>
      <c r="D219" s="57"/>
      <c r="E219" s="58"/>
      <c r="F219" s="171"/>
      <c r="G219" s="172"/>
      <c r="H219" s="185"/>
      <c r="I219" s="186"/>
      <c r="J219" s="888"/>
      <c r="K219" s="200"/>
      <c r="L219" s="196"/>
      <c r="M219" s="197"/>
      <c r="N219" s="197"/>
      <c r="O219" s="197"/>
      <c r="P219" s="198"/>
      <c r="Q219" s="199"/>
      <c r="R219" s="198"/>
      <c r="S219" s="198"/>
      <c r="T219" s="200"/>
      <c r="U219" s="1264"/>
      <c r="V219" s="1265"/>
      <c r="W219" s="453"/>
    </row>
    <row r="220" spans="1:23" x14ac:dyDescent="0.25">
      <c r="A220" s="56"/>
      <c r="B220" s="181"/>
      <c r="C220" s="132"/>
      <c r="D220" s="57"/>
      <c r="E220" s="58"/>
      <c r="F220" s="171"/>
      <c r="G220" s="172"/>
      <c r="H220" s="185"/>
      <c r="I220" s="186"/>
      <c r="J220" s="888"/>
      <c r="K220" s="200"/>
      <c r="L220" s="196"/>
      <c r="M220" s="197"/>
      <c r="N220" s="197"/>
      <c r="O220" s="197"/>
      <c r="P220" s="198"/>
      <c r="Q220" s="199"/>
      <c r="R220" s="198"/>
      <c r="S220" s="198"/>
      <c r="T220" s="200"/>
      <c r="U220" s="1264"/>
      <c r="V220" s="1265"/>
      <c r="W220" s="453"/>
    </row>
    <row r="221" spans="1:23" x14ac:dyDescent="0.25">
      <c r="A221" s="56"/>
      <c r="B221" s="181"/>
      <c r="C221" s="132"/>
      <c r="D221" s="57"/>
      <c r="E221" s="58"/>
      <c r="F221" s="171"/>
      <c r="G221" s="172"/>
      <c r="H221" s="185"/>
      <c r="I221" s="186"/>
      <c r="J221" s="888"/>
      <c r="K221" s="200"/>
      <c r="L221" s="196"/>
      <c r="M221" s="197"/>
      <c r="N221" s="197"/>
      <c r="O221" s="197"/>
      <c r="P221" s="198"/>
      <c r="Q221" s="199"/>
      <c r="R221" s="198"/>
      <c r="S221" s="198"/>
      <c r="T221" s="200"/>
      <c r="U221" s="1264"/>
      <c r="V221" s="1265"/>
      <c r="W221" s="453"/>
    </row>
    <row r="222" spans="1:23" x14ac:dyDescent="0.25">
      <c r="A222" s="56"/>
      <c r="B222" s="181"/>
      <c r="C222" s="132"/>
      <c r="D222" s="57"/>
      <c r="E222" s="58"/>
      <c r="F222" s="171"/>
      <c r="G222" s="172"/>
      <c r="H222" s="185"/>
      <c r="I222" s="186"/>
      <c r="J222" s="888"/>
      <c r="K222" s="200"/>
      <c r="L222" s="196"/>
      <c r="M222" s="197"/>
      <c r="N222" s="197"/>
      <c r="O222" s="197"/>
      <c r="P222" s="198"/>
      <c r="Q222" s="199"/>
      <c r="R222" s="198"/>
      <c r="S222" s="198"/>
      <c r="T222" s="200"/>
      <c r="U222" s="1264"/>
      <c r="V222" s="1265"/>
      <c r="W222" s="453"/>
    </row>
    <row r="223" spans="1:23" x14ac:dyDescent="0.25">
      <c r="A223" s="56"/>
      <c r="B223" s="181"/>
      <c r="C223" s="132"/>
      <c r="D223" s="57"/>
      <c r="E223" s="58"/>
      <c r="F223" s="171"/>
      <c r="G223" s="172"/>
      <c r="H223" s="185"/>
      <c r="I223" s="186"/>
      <c r="J223" s="888"/>
      <c r="K223" s="200"/>
      <c r="L223" s="196"/>
      <c r="M223" s="197"/>
      <c r="N223" s="197"/>
      <c r="O223" s="197"/>
      <c r="P223" s="198"/>
      <c r="Q223" s="199"/>
      <c r="R223" s="198"/>
      <c r="S223" s="198"/>
      <c r="T223" s="200"/>
      <c r="U223" s="1264"/>
      <c r="V223" s="1265"/>
      <c r="W223" s="453"/>
    </row>
    <row r="224" spans="1:23" x14ac:dyDescent="0.25">
      <c r="A224" s="56"/>
      <c r="B224" s="181"/>
      <c r="C224" s="132"/>
      <c r="D224" s="57"/>
      <c r="E224" s="58"/>
      <c r="F224" s="171"/>
      <c r="G224" s="172"/>
      <c r="H224" s="185"/>
      <c r="I224" s="186"/>
      <c r="J224" s="888"/>
      <c r="K224" s="200"/>
      <c r="L224" s="196"/>
      <c r="M224" s="197"/>
      <c r="N224" s="197"/>
      <c r="O224" s="197"/>
      <c r="P224" s="198"/>
      <c r="Q224" s="199"/>
      <c r="R224" s="198"/>
      <c r="S224" s="198"/>
      <c r="T224" s="200"/>
      <c r="U224" s="1264"/>
      <c r="V224" s="1265"/>
      <c r="W224" s="453"/>
    </row>
    <row r="225" spans="1:23" x14ac:dyDescent="0.25">
      <c r="A225" s="56"/>
      <c r="B225" s="181"/>
      <c r="C225" s="132"/>
      <c r="D225" s="57"/>
      <c r="E225" s="58"/>
      <c r="F225" s="171"/>
      <c r="G225" s="172"/>
      <c r="H225" s="185"/>
      <c r="I225" s="186"/>
      <c r="J225" s="888"/>
      <c r="K225" s="200"/>
      <c r="L225" s="196"/>
      <c r="M225" s="197"/>
      <c r="N225" s="197"/>
      <c r="O225" s="197"/>
      <c r="P225" s="198"/>
      <c r="Q225" s="199"/>
      <c r="R225" s="198"/>
      <c r="S225" s="198"/>
      <c r="T225" s="200"/>
      <c r="U225" s="1264"/>
      <c r="V225" s="1265"/>
      <c r="W225" s="453"/>
    </row>
    <row r="226" spans="1:23" x14ac:dyDescent="0.25">
      <c r="A226" s="56"/>
      <c r="B226" s="181"/>
      <c r="C226" s="132"/>
      <c r="D226" s="57"/>
      <c r="E226" s="58"/>
      <c r="F226" s="171"/>
      <c r="G226" s="172"/>
      <c r="H226" s="185"/>
      <c r="I226" s="186"/>
      <c r="J226" s="888"/>
      <c r="K226" s="200"/>
      <c r="L226" s="196"/>
      <c r="M226" s="197"/>
      <c r="N226" s="197"/>
      <c r="O226" s="197"/>
      <c r="P226" s="198"/>
      <c r="Q226" s="199"/>
      <c r="R226" s="198"/>
      <c r="S226" s="198"/>
      <c r="T226" s="200"/>
      <c r="U226" s="1264"/>
      <c r="V226" s="1265"/>
      <c r="W226" s="453"/>
    </row>
    <row r="227" spans="1:23" x14ac:dyDescent="0.25">
      <c r="A227" s="56"/>
      <c r="B227" s="181"/>
      <c r="C227" s="132"/>
      <c r="D227" s="57"/>
      <c r="E227" s="58"/>
      <c r="F227" s="171"/>
      <c r="G227" s="172"/>
      <c r="H227" s="185"/>
      <c r="I227" s="186"/>
      <c r="J227" s="888"/>
      <c r="K227" s="200"/>
      <c r="L227" s="196"/>
      <c r="M227" s="197"/>
      <c r="N227" s="197"/>
      <c r="O227" s="197"/>
      <c r="P227" s="198"/>
      <c r="Q227" s="199"/>
      <c r="R227" s="198"/>
      <c r="S227" s="198"/>
      <c r="T227" s="200"/>
      <c r="U227" s="1264"/>
      <c r="V227" s="1265"/>
      <c r="W227" s="453"/>
    </row>
    <row r="228" spans="1:23" x14ac:dyDescent="0.25">
      <c r="A228" s="56"/>
      <c r="B228" s="181"/>
      <c r="C228" s="132"/>
      <c r="D228" s="57"/>
      <c r="E228" s="58"/>
      <c r="F228" s="171"/>
      <c r="G228" s="172"/>
      <c r="H228" s="185"/>
      <c r="I228" s="186"/>
      <c r="J228" s="888"/>
      <c r="K228" s="200"/>
      <c r="L228" s="196"/>
      <c r="M228" s="197"/>
      <c r="N228" s="197"/>
      <c r="O228" s="197"/>
      <c r="P228" s="198"/>
      <c r="Q228" s="199"/>
      <c r="R228" s="198"/>
      <c r="S228" s="198"/>
      <c r="T228" s="200"/>
      <c r="U228" s="1264"/>
      <c r="V228" s="1265"/>
      <c r="W228" s="453"/>
    </row>
    <row r="229" spans="1:23" x14ac:dyDescent="0.25">
      <c r="A229" s="56"/>
      <c r="B229" s="181"/>
      <c r="C229" s="132"/>
      <c r="D229" s="57"/>
      <c r="E229" s="58"/>
      <c r="F229" s="171"/>
      <c r="G229" s="172"/>
      <c r="H229" s="185"/>
      <c r="I229" s="186"/>
      <c r="J229" s="888"/>
      <c r="K229" s="200"/>
      <c r="L229" s="196"/>
      <c r="M229" s="197"/>
      <c r="N229" s="197"/>
      <c r="O229" s="197"/>
      <c r="P229" s="198"/>
      <c r="Q229" s="199"/>
      <c r="R229" s="198"/>
      <c r="S229" s="198"/>
      <c r="T229" s="200"/>
      <c r="U229" s="1264"/>
      <c r="V229" s="1265"/>
      <c r="W229" s="453"/>
    </row>
    <row r="230" spans="1:23" x14ac:dyDescent="0.25">
      <c r="A230" s="56"/>
      <c r="B230" s="181"/>
      <c r="C230" s="132"/>
      <c r="D230" s="57"/>
      <c r="E230" s="58"/>
      <c r="F230" s="171"/>
      <c r="G230" s="172"/>
      <c r="H230" s="185"/>
      <c r="I230" s="186"/>
      <c r="J230" s="888"/>
      <c r="K230" s="200"/>
      <c r="L230" s="196"/>
      <c r="M230" s="197"/>
      <c r="N230" s="197"/>
      <c r="O230" s="197"/>
      <c r="P230" s="198"/>
      <c r="Q230" s="199"/>
      <c r="R230" s="198"/>
      <c r="S230" s="198"/>
      <c r="T230" s="200"/>
      <c r="U230" s="1264"/>
      <c r="V230" s="1265"/>
      <c r="W230" s="453"/>
    </row>
    <row r="231" spans="1:23" x14ac:dyDescent="0.25">
      <c r="A231" s="56"/>
      <c r="B231" s="181"/>
      <c r="C231" s="132"/>
      <c r="D231" s="57"/>
      <c r="E231" s="58"/>
      <c r="F231" s="171"/>
      <c r="G231" s="172"/>
      <c r="H231" s="185"/>
      <c r="I231" s="186"/>
      <c r="J231" s="888"/>
      <c r="K231" s="200"/>
      <c r="L231" s="196"/>
      <c r="M231" s="197"/>
      <c r="N231" s="197"/>
      <c r="O231" s="197"/>
      <c r="P231" s="198"/>
      <c r="Q231" s="199"/>
      <c r="R231" s="198"/>
      <c r="S231" s="198"/>
      <c r="T231" s="200"/>
      <c r="U231" s="1264"/>
      <c r="V231" s="1265"/>
      <c r="W231" s="453"/>
    </row>
    <row r="232" spans="1:23" x14ac:dyDescent="0.25">
      <c r="A232" s="56"/>
      <c r="B232" s="181"/>
      <c r="C232" s="132"/>
      <c r="D232" s="57"/>
      <c r="E232" s="58"/>
      <c r="F232" s="171"/>
      <c r="G232" s="172"/>
      <c r="H232" s="185"/>
      <c r="I232" s="186"/>
      <c r="J232" s="888"/>
      <c r="K232" s="200"/>
      <c r="L232" s="196"/>
      <c r="M232" s="197"/>
      <c r="N232" s="197"/>
      <c r="O232" s="197"/>
      <c r="P232" s="198"/>
      <c r="Q232" s="199"/>
      <c r="R232" s="198"/>
      <c r="S232" s="198"/>
      <c r="T232" s="200"/>
      <c r="U232" s="1264"/>
      <c r="V232" s="1265"/>
      <c r="W232" s="453"/>
    </row>
    <row r="233" spans="1:23" x14ac:dyDescent="0.25">
      <c r="A233" s="56"/>
      <c r="B233" s="181"/>
      <c r="C233" s="132"/>
      <c r="D233" s="57"/>
      <c r="E233" s="58"/>
      <c r="F233" s="171"/>
      <c r="G233" s="172"/>
      <c r="H233" s="185"/>
      <c r="I233" s="186"/>
      <c r="J233" s="888"/>
      <c r="K233" s="200"/>
      <c r="L233" s="196"/>
      <c r="M233" s="197"/>
      <c r="N233" s="197"/>
      <c r="O233" s="197"/>
      <c r="P233" s="198"/>
      <c r="Q233" s="199"/>
      <c r="R233" s="198"/>
      <c r="S233" s="198"/>
      <c r="T233" s="200"/>
      <c r="U233" s="1264"/>
      <c r="V233" s="1265"/>
      <c r="W233" s="453"/>
    </row>
    <row r="234" spans="1:23" x14ac:dyDescent="0.25">
      <c r="A234" s="56"/>
      <c r="B234" s="181"/>
      <c r="C234" s="132"/>
      <c r="D234" s="57"/>
      <c r="E234" s="58"/>
      <c r="F234" s="171"/>
      <c r="G234" s="172"/>
      <c r="H234" s="185"/>
      <c r="I234" s="186"/>
      <c r="J234" s="888"/>
      <c r="K234" s="200"/>
      <c r="L234" s="196"/>
      <c r="M234" s="197"/>
      <c r="N234" s="197"/>
      <c r="O234" s="197"/>
      <c r="P234" s="198"/>
      <c r="Q234" s="199"/>
      <c r="R234" s="198"/>
      <c r="S234" s="198"/>
      <c r="T234" s="200"/>
      <c r="U234" s="1264"/>
      <c r="V234" s="1265"/>
      <c r="W234" s="453"/>
    </row>
    <row r="235" spans="1:23" x14ac:dyDescent="0.25">
      <c r="A235" s="56"/>
      <c r="B235" s="181"/>
      <c r="C235" s="132"/>
      <c r="D235" s="57"/>
      <c r="E235" s="58"/>
      <c r="F235" s="171"/>
      <c r="G235" s="172"/>
      <c r="H235" s="185"/>
      <c r="I235" s="186"/>
      <c r="J235" s="888"/>
      <c r="K235" s="200"/>
      <c r="L235" s="196"/>
      <c r="M235" s="197"/>
      <c r="N235" s="197"/>
      <c r="O235" s="197"/>
      <c r="P235" s="198"/>
      <c r="Q235" s="199"/>
      <c r="R235" s="198"/>
      <c r="S235" s="198"/>
      <c r="T235" s="200"/>
      <c r="U235" s="1264"/>
      <c r="V235" s="1265"/>
      <c r="W235" s="453"/>
    </row>
    <row r="236" spans="1:23" x14ac:dyDescent="0.25">
      <c r="A236" s="56"/>
      <c r="B236" s="181"/>
      <c r="C236" s="132"/>
      <c r="D236" s="57"/>
      <c r="E236" s="58"/>
      <c r="F236" s="171"/>
      <c r="G236" s="172"/>
      <c r="H236" s="185"/>
      <c r="I236" s="186"/>
      <c r="J236" s="888"/>
      <c r="K236" s="200"/>
      <c r="L236" s="196"/>
      <c r="M236" s="197"/>
      <c r="N236" s="197"/>
      <c r="O236" s="197"/>
      <c r="P236" s="198"/>
      <c r="Q236" s="199"/>
      <c r="R236" s="198"/>
      <c r="S236" s="198"/>
      <c r="T236" s="200"/>
      <c r="U236" s="1264"/>
      <c r="V236" s="1265"/>
      <c r="W236" s="453"/>
    </row>
    <row r="237" spans="1:23" x14ac:dyDescent="0.25">
      <c r="A237" s="56"/>
      <c r="B237" s="181"/>
      <c r="C237" s="132"/>
      <c r="D237" s="57"/>
      <c r="E237" s="58"/>
      <c r="F237" s="171"/>
      <c r="G237" s="172"/>
      <c r="H237" s="185"/>
      <c r="I237" s="186"/>
      <c r="J237" s="888"/>
      <c r="K237" s="200"/>
      <c r="L237" s="196"/>
      <c r="M237" s="197"/>
      <c r="N237" s="197"/>
      <c r="O237" s="197"/>
      <c r="P237" s="198"/>
      <c r="Q237" s="199"/>
      <c r="R237" s="198"/>
      <c r="S237" s="198"/>
      <c r="T237" s="200"/>
      <c r="U237" s="1264"/>
      <c r="V237" s="1265"/>
      <c r="W237" s="453"/>
    </row>
    <row r="238" spans="1:23" x14ac:dyDescent="0.25">
      <c r="A238" s="56"/>
      <c r="B238" s="181"/>
      <c r="C238" s="132"/>
      <c r="D238" s="57"/>
      <c r="E238" s="58"/>
      <c r="F238" s="171"/>
      <c r="G238" s="172"/>
      <c r="H238" s="185"/>
      <c r="I238" s="186"/>
      <c r="J238" s="888"/>
      <c r="K238" s="200"/>
      <c r="L238" s="196"/>
      <c r="M238" s="197"/>
      <c r="N238" s="197"/>
      <c r="O238" s="197"/>
      <c r="P238" s="198"/>
      <c r="Q238" s="199"/>
      <c r="R238" s="198"/>
      <c r="S238" s="198"/>
      <c r="T238" s="200"/>
      <c r="U238" s="1264"/>
      <c r="V238" s="1265"/>
      <c r="W238" s="453"/>
    </row>
    <row r="239" spans="1:23" x14ac:dyDescent="0.25">
      <c r="A239" s="56"/>
      <c r="B239" s="181"/>
      <c r="C239" s="132"/>
      <c r="D239" s="57"/>
      <c r="E239" s="58"/>
      <c r="F239" s="171"/>
      <c r="G239" s="172"/>
      <c r="H239" s="185"/>
      <c r="I239" s="186"/>
      <c r="J239" s="888"/>
      <c r="K239" s="200"/>
      <c r="L239" s="196"/>
      <c r="M239" s="197"/>
      <c r="N239" s="197"/>
      <c r="O239" s="197"/>
      <c r="P239" s="198"/>
      <c r="Q239" s="199"/>
      <c r="R239" s="198"/>
      <c r="S239" s="198"/>
      <c r="T239" s="200"/>
      <c r="U239" s="1264"/>
      <c r="V239" s="1265"/>
      <c r="W239" s="453"/>
    </row>
    <row r="240" spans="1:23" x14ac:dyDescent="0.25">
      <c r="A240" s="56"/>
      <c r="B240" s="181"/>
      <c r="C240" s="132"/>
      <c r="D240" s="57"/>
      <c r="E240" s="58"/>
      <c r="F240" s="171"/>
      <c r="G240" s="172"/>
      <c r="H240" s="185"/>
      <c r="I240" s="186"/>
      <c r="J240" s="888"/>
      <c r="K240" s="200"/>
      <c r="L240" s="196"/>
      <c r="M240" s="197"/>
      <c r="N240" s="197"/>
      <c r="O240" s="197"/>
      <c r="P240" s="198"/>
      <c r="Q240" s="199"/>
      <c r="R240" s="198"/>
      <c r="S240" s="198"/>
      <c r="T240" s="200"/>
      <c r="U240" s="1264"/>
      <c r="V240" s="1265"/>
      <c r="W240" s="453"/>
    </row>
    <row r="241" spans="1:23" x14ac:dyDescent="0.25">
      <c r="A241" s="56"/>
      <c r="B241" s="181"/>
      <c r="C241" s="132"/>
      <c r="D241" s="57"/>
      <c r="E241" s="58"/>
      <c r="F241" s="171"/>
      <c r="G241" s="172"/>
      <c r="H241" s="185"/>
      <c r="I241" s="186"/>
      <c r="J241" s="888"/>
      <c r="K241" s="200"/>
      <c r="L241" s="196"/>
      <c r="M241" s="197"/>
      <c r="N241" s="197"/>
      <c r="O241" s="197"/>
      <c r="P241" s="198"/>
      <c r="Q241" s="199"/>
      <c r="R241" s="198"/>
      <c r="S241" s="198"/>
      <c r="T241" s="200"/>
      <c r="U241" s="1264"/>
      <c r="V241" s="1265"/>
      <c r="W241" s="453"/>
    </row>
    <row r="242" spans="1:23" x14ac:dyDescent="0.25">
      <c r="A242" s="56"/>
      <c r="B242" s="181"/>
      <c r="C242" s="132"/>
      <c r="D242" s="57"/>
      <c r="E242" s="58"/>
      <c r="F242" s="171"/>
      <c r="G242" s="172"/>
      <c r="H242" s="185"/>
      <c r="I242" s="186"/>
      <c r="J242" s="888"/>
      <c r="K242" s="200"/>
      <c r="L242" s="196"/>
      <c r="M242" s="197"/>
      <c r="N242" s="197"/>
      <c r="O242" s="197"/>
      <c r="P242" s="198"/>
      <c r="Q242" s="199"/>
      <c r="R242" s="198"/>
      <c r="S242" s="198"/>
      <c r="T242" s="200"/>
      <c r="U242" s="1264"/>
      <c r="V242" s="1265"/>
      <c r="W242" s="453"/>
    </row>
    <row r="243" spans="1:23" x14ac:dyDescent="0.25">
      <c r="A243" s="56"/>
      <c r="B243" s="181"/>
      <c r="C243" s="132"/>
      <c r="D243" s="57"/>
      <c r="E243" s="58"/>
      <c r="F243" s="171"/>
      <c r="G243" s="172"/>
      <c r="H243" s="185"/>
      <c r="I243" s="186"/>
      <c r="J243" s="888"/>
      <c r="K243" s="200"/>
      <c r="L243" s="196"/>
      <c r="M243" s="197"/>
      <c r="N243" s="197"/>
      <c r="O243" s="197"/>
      <c r="P243" s="198"/>
      <c r="Q243" s="199"/>
      <c r="R243" s="198"/>
      <c r="S243" s="198"/>
      <c r="T243" s="200"/>
      <c r="U243" s="1264"/>
      <c r="V243" s="1265"/>
      <c r="W243" s="453"/>
    </row>
    <row r="244" spans="1:23" x14ac:dyDescent="0.25">
      <c r="A244" s="56"/>
      <c r="B244" s="181"/>
      <c r="C244" s="132"/>
      <c r="D244" s="57"/>
      <c r="E244" s="58"/>
      <c r="F244" s="171"/>
      <c r="G244" s="172"/>
      <c r="H244" s="185"/>
      <c r="I244" s="186"/>
      <c r="J244" s="888"/>
      <c r="K244" s="200"/>
      <c r="L244" s="196"/>
      <c r="M244" s="197"/>
      <c r="N244" s="197"/>
      <c r="O244" s="197"/>
      <c r="P244" s="198"/>
      <c r="Q244" s="199"/>
      <c r="R244" s="198"/>
      <c r="S244" s="198"/>
      <c r="T244" s="200"/>
      <c r="U244" s="1264"/>
      <c r="V244" s="1265"/>
      <c r="W244" s="453"/>
    </row>
    <row r="245" spans="1:23" x14ac:dyDescent="0.25">
      <c r="A245" s="56"/>
      <c r="B245" s="181"/>
      <c r="C245" s="132"/>
      <c r="D245" s="57"/>
      <c r="E245" s="58"/>
      <c r="F245" s="171"/>
      <c r="G245" s="172"/>
      <c r="H245" s="185"/>
      <c r="I245" s="186"/>
      <c r="J245" s="888"/>
      <c r="K245" s="200"/>
      <c r="L245" s="196"/>
      <c r="M245" s="197"/>
      <c r="N245" s="197"/>
      <c r="O245" s="197"/>
      <c r="P245" s="198"/>
      <c r="Q245" s="199"/>
      <c r="R245" s="198"/>
      <c r="S245" s="198"/>
      <c r="T245" s="200"/>
      <c r="U245" s="1264"/>
      <c r="V245" s="1265"/>
      <c r="W245" s="453"/>
    </row>
    <row r="246" spans="1:23" x14ac:dyDescent="0.25">
      <c r="A246" s="56"/>
      <c r="B246" s="181"/>
      <c r="C246" s="132"/>
      <c r="D246" s="57"/>
      <c r="E246" s="58"/>
      <c r="F246" s="171"/>
      <c r="G246" s="172"/>
      <c r="H246" s="185"/>
      <c r="I246" s="186"/>
      <c r="J246" s="888"/>
      <c r="K246" s="200"/>
      <c r="L246" s="196"/>
      <c r="M246" s="197"/>
      <c r="N246" s="197"/>
      <c r="O246" s="197"/>
      <c r="P246" s="198"/>
      <c r="Q246" s="199"/>
      <c r="R246" s="198"/>
      <c r="S246" s="198"/>
      <c r="T246" s="200"/>
      <c r="U246" s="1264"/>
      <c r="V246" s="1265"/>
      <c r="W246" s="453"/>
    </row>
    <row r="247" spans="1:23" x14ac:dyDescent="0.25">
      <c r="A247" s="56"/>
      <c r="B247" s="181"/>
      <c r="C247" s="132"/>
      <c r="D247" s="57"/>
      <c r="E247" s="58"/>
      <c r="F247" s="171"/>
      <c r="G247" s="172"/>
      <c r="H247" s="185"/>
      <c r="I247" s="186"/>
      <c r="J247" s="888"/>
      <c r="K247" s="200"/>
      <c r="L247" s="196"/>
      <c r="M247" s="197"/>
      <c r="N247" s="197"/>
      <c r="O247" s="197"/>
      <c r="P247" s="198"/>
      <c r="Q247" s="199"/>
      <c r="R247" s="198"/>
      <c r="S247" s="198"/>
      <c r="T247" s="200"/>
      <c r="U247" s="1264"/>
      <c r="V247" s="1265"/>
      <c r="W247" s="453"/>
    </row>
    <row r="248" spans="1:23" x14ac:dyDescent="0.25">
      <c r="A248" s="56"/>
      <c r="B248" s="181"/>
      <c r="C248" s="132"/>
      <c r="D248" s="57"/>
      <c r="E248" s="58"/>
      <c r="F248" s="171"/>
      <c r="G248" s="172"/>
      <c r="H248" s="185"/>
      <c r="I248" s="186"/>
      <c r="J248" s="888"/>
      <c r="K248" s="200"/>
      <c r="L248" s="196"/>
      <c r="M248" s="197"/>
      <c r="N248" s="197"/>
      <c r="O248" s="197"/>
      <c r="P248" s="198"/>
      <c r="Q248" s="199"/>
      <c r="R248" s="198"/>
      <c r="S248" s="198"/>
      <c r="T248" s="200"/>
      <c r="U248" s="1264"/>
      <c r="V248" s="1265"/>
      <c r="W248" s="453"/>
    </row>
    <row r="249" spans="1:23" x14ac:dyDescent="0.25">
      <c r="A249" s="56"/>
      <c r="B249" s="181"/>
      <c r="C249" s="132"/>
      <c r="D249" s="57"/>
      <c r="E249" s="58"/>
      <c r="F249" s="171"/>
      <c r="G249" s="172"/>
      <c r="H249" s="185"/>
      <c r="I249" s="186"/>
      <c r="J249" s="888"/>
      <c r="K249" s="200"/>
      <c r="L249" s="196"/>
      <c r="M249" s="197"/>
      <c r="N249" s="197"/>
      <c r="O249" s="197"/>
      <c r="P249" s="198"/>
      <c r="Q249" s="199"/>
      <c r="R249" s="198"/>
      <c r="S249" s="198"/>
      <c r="T249" s="200"/>
      <c r="U249" s="1264"/>
      <c r="V249" s="1265"/>
      <c r="W249" s="453"/>
    </row>
    <row r="250" spans="1:23" x14ac:dyDescent="0.25">
      <c r="A250" s="56"/>
      <c r="B250" s="181"/>
      <c r="C250" s="132"/>
      <c r="D250" s="57"/>
      <c r="E250" s="58"/>
      <c r="F250" s="171"/>
      <c r="G250" s="172"/>
      <c r="H250" s="185"/>
      <c r="I250" s="186"/>
      <c r="J250" s="888"/>
      <c r="K250" s="200"/>
      <c r="L250" s="196"/>
      <c r="M250" s="197"/>
      <c r="N250" s="197"/>
      <c r="O250" s="197"/>
      <c r="P250" s="198"/>
      <c r="Q250" s="199"/>
      <c r="R250" s="198"/>
      <c r="S250" s="198"/>
      <c r="T250" s="200"/>
      <c r="U250" s="1264"/>
      <c r="V250" s="1265"/>
      <c r="W250" s="453"/>
    </row>
    <row r="251" spans="1:23" x14ac:dyDescent="0.25">
      <c r="A251" s="56"/>
      <c r="B251" s="181"/>
      <c r="C251" s="132"/>
      <c r="D251" s="57"/>
      <c r="E251" s="58"/>
      <c r="F251" s="171"/>
      <c r="G251" s="172"/>
      <c r="H251" s="185"/>
      <c r="I251" s="186"/>
      <c r="J251" s="888"/>
      <c r="K251" s="200"/>
      <c r="L251" s="196"/>
      <c r="M251" s="197"/>
      <c r="N251" s="197"/>
      <c r="O251" s="197"/>
      <c r="P251" s="198"/>
      <c r="Q251" s="199"/>
      <c r="R251" s="198"/>
      <c r="S251" s="198"/>
      <c r="T251" s="200"/>
      <c r="U251" s="1264"/>
      <c r="V251" s="1265"/>
      <c r="W251" s="453"/>
    </row>
    <row r="252" spans="1:23" x14ac:dyDescent="0.25">
      <c r="A252" s="56"/>
      <c r="B252" s="181"/>
      <c r="C252" s="132"/>
      <c r="D252" s="57"/>
      <c r="E252" s="58"/>
      <c r="F252" s="171"/>
      <c r="G252" s="172"/>
      <c r="H252" s="185"/>
      <c r="I252" s="186"/>
      <c r="J252" s="888"/>
      <c r="K252" s="200"/>
      <c r="L252" s="196"/>
      <c r="M252" s="197"/>
      <c r="N252" s="197"/>
      <c r="O252" s="197"/>
      <c r="P252" s="198"/>
      <c r="Q252" s="199"/>
      <c r="R252" s="198"/>
      <c r="S252" s="198"/>
      <c r="T252" s="200"/>
      <c r="U252" s="1264"/>
      <c r="V252" s="1265"/>
      <c r="W252" s="453"/>
    </row>
    <row r="253" spans="1:23" x14ac:dyDescent="0.25">
      <c r="A253" s="56"/>
      <c r="B253" s="181"/>
      <c r="C253" s="132"/>
      <c r="D253" s="57"/>
      <c r="E253" s="58"/>
      <c r="F253" s="171"/>
      <c r="G253" s="172"/>
      <c r="H253" s="185"/>
      <c r="I253" s="186"/>
      <c r="J253" s="888"/>
      <c r="K253" s="200"/>
      <c r="L253" s="196"/>
      <c r="M253" s="197"/>
      <c r="N253" s="197"/>
      <c r="O253" s="197"/>
      <c r="P253" s="198"/>
      <c r="Q253" s="199"/>
      <c r="R253" s="198"/>
      <c r="S253" s="198"/>
      <c r="T253" s="200"/>
      <c r="U253" s="1264"/>
      <c r="V253" s="1265"/>
      <c r="W253" s="453"/>
    </row>
    <row r="254" spans="1:23" x14ac:dyDescent="0.25">
      <c r="A254" s="56"/>
      <c r="B254" s="181"/>
      <c r="C254" s="132"/>
      <c r="D254" s="57"/>
      <c r="E254" s="58"/>
      <c r="F254" s="171"/>
      <c r="G254" s="172"/>
      <c r="H254" s="185"/>
      <c r="I254" s="186"/>
      <c r="J254" s="888"/>
      <c r="K254" s="200"/>
      <c r="L254" s="196"/>
      <c r="M254" s="197"/>
      <c r="N254" s="197"/>
      <c r="O254" s="197"/>
      <c r="P254" s="198"/>
      <c r="Q254" s="199"/>
      <c r="R254" s="198"/>
      <c r="S254" s="198"/>
      <c r="T254" s="200"/>
      <c r="U254" s="1264"/>
      <c r="V254" s="1265"/>
      <c r="W254" s="453"/>
    </row>
    <row r="255" spans="1:23" x14ac:dyDescent="0.25">
      <c r="A255" s="56"/>
      <c r="B255" s="181"/>
      <c r="C255" s="132"/>
      <c r="D255" s="57"/>
      <c r="E255" s="58"/>
      <c r="F255" s="171"/>
      <c r="G255" s="172"/>
      <c r="H255" s="185"/>
      <c r="I255" s="186"/>
      <c r="J255" s="888"/>
      <c r="K255" s="200"/>
      <c r="L255" s="196"/>
      <c r="M255" s="197"/>
      <c r="N255" s="197"/>
      <c r="O255" s="197"/>
      <c r="P255" s="198"/>
      <c r="Q255" s="199"/>
      <c r="R255" s="198"/>
      <c r="S255" s="198"/>
      <c r="T255" s="200"/>
      <c r="U255" s="1264"/>
      <c r="V255" s="1265"/>
      <c r="W255" s="453"/>
    </row>
    <row r="256" spans="1:23" x14ac:dyDescent="0.25">
      <c r="A256" s="56"/>
      <c r="B256" s="181"/>
      <c r="C256" s="132"/>
      <c r="D256" s="57"/>
      <c r="E256" s="58"/>
      <c r="F256" s="171"/>
      <c r="G256" s="172"/>
      <c r="H256" s="185"/>
      <c r="I256" s="186"/>
      <c r="J256" s="888"/>
      <c r="K256" s="200"/>
      <c r="L256" s="196"/>
      <c r="M256" s="197"/>
      <c r="N256" s="197"/>
      <c r="O256" s="197"/>
      <c r="P256" s="198"/>
      <c r="Q256" s="199"/>
      <c r="R256" s="198"/>
      <c r="S256" s="198"/>
      <c r="T256" s="200"/>
      <c r="U256" s="1264"/>
      <c r="V256" s="1265"/>
      <c r="W256" s="453"/>
    </row>
    <row r="257" spans="1:23" x14ac:dyDescent="0.25">
      <c r="A257" s="56"/>
      <c r="B257" s="181"/>
      <c r="C257" s="132"/>
      <c r="D257" s="57"/>
      <c r="E257" s="58"/>
      <c r="F257" s="171"/>
      <c r="G257" s="172"/>
      <c r="H257" s="185"/>
      <c r="I257" s="186"/>
      <c r="J257" s="888"/>
      <c r="K257" s="200"/>
      <c r="L257" s="196"/>
      <c r="M257" s="197"/>
      <c r="N257" s="197"/>
      <c r="O257" s="197"/>
      <c r="P257" s="198"/>
      <c r="Q257" s="199"/>
      <c r="R257" s="198"/>
      <c r="S257" s="198"/>
      <c r="T257" s="200"/>
      <c r="U257" s="1264"/>
      <c r="V257" s="1265"/>
      <c r="W257" s="453"/>
    </row>
    <row r="258" spans="1:23" x14ac:dyDescent="0.25">
      <c r="A258" s="56"/>
      <c r="B258" s="181"/>
      <c r="C258" s="132"/>
      <c r="D258" s="57"/>
      <c r="E258" s="58"/>
      <c r="F258" s="171"/>
      <c r="G258" s="172"/>
      <c r="H258" s="185"/>
      <c r="I258" s="186"/>
      <c r="J258" s="888"/>
      <c r="K258" s="200"/>
      <c r="L258" s="196"/>
      <c r="M258" s="197"/>
      <c r="N258" s="197"/>
      <c r="O258" s="197"/>
      <c r="P258" s="198"/>
      <c r="Q258" s="199"/>
      <c r="R258" s="198"/>
      <c r="S258" s="198"/>
      <c r="T258" s="200"/>
      <c r="U258" s="1264"/>
      <c r="V258" s="1265"/>
      <c r="W258" s="453"/>
    </row>
    <row r="259" spans="1:23" x14ac:dyDescent="0.25">
      <c r="A259" s="56"/>
      <c r="B259" s="181"/>
      <c r="C259" s="132"/>
      <c r="D259" s="57"/>
      <c r="E259" s="58"/>
      <c r="F259" s="171"/>
      <c r="G259" s="172"/>
      <c r="H259" s="185"/>
      <c r="I259" s="186"/>
      <c r="J259" s="888"/>
      <c r="K259" s="200"/>
      <c r="L259" s="196"/>
      <c r="M259" s="197"/>
      <c r="N259" s="197"/>
      <c r="O259" s="197"/>
      <c r="P259" s="198"/>
      <c r="Q259" s="199"/>
      <c r="R259" s="198"/>
      <c r="S259" s="198"/>
      <c r="T259" s="200"/>
      <c r="U259" s="1264"/>
      <c r="V259" s="1265"/>
      <c r="W259" s="453"/>
    </row>
    <row r="260" spans="1:23" x14ac:dyDescent="0.25">
      <c r="A260" s="56"/>
      <c r="B260" s="181"/>
      <c r="C260" s="132"/>
      <c r="D260" s="57"/>
      <c r="E260" s="58"/>
      <c r="F260" s="171"/>
      <c r="G260" s="172"/>
      <c r="H260" s="185"/>
      <c r="I260" s="186"/>
      <c r="J260" s="888"/>
      <c r="K260" s="200"/>
      <c r="L260" s="196"/>
      <c r="M260" s="197"/>
      <c r="N260" s="197"/>
      <c r="O260" s="197"/>
      <c r="P260" s="198"/>
      <c r="Q260" s="199"/>
      <c r="R260" s="198"/>
      <c r="S260" s="198"/>
      <c r="T260" s="200"/>
      <c r="U260" s="1264"/>
      <c r="V260" s="1265"/>
      <c r="W260" s="453"/>
    </row>
    <row r="261" spans="1:23" x14ac:dyDescent="0.25">
      <c r="A261" s="56"/>
      <c r="B261" s="181"/>
      <c r="C261" s="132"/>
      <c r="D261" s="57"/>
      <c r="E261" s="58"/>
      <c r="F261" s="171"/>
      <c r="G261" s="172"/>
      <c r="H261" s="185"/>
      <c r="I261" s="186"/>
      <c r="J261" s="888"/>
      <c r="K261" s="200"/>
      <c r="L261" s="196"/>
      <c r="M261" s="197"/>
      <c r="N261" s="197"/>
      <c r="O261" s="197"/>
      <c r="P261" s="198"/>
      <c r="Q261" s="199"/>
      <c r="R261" s="198"/>
      <c r="S261" s="198"/>
      <c r="T261" s="200"/>
      <c r="U261" s="1264"/>
      <c r="V261" s="1265"/>
      <c r="W261" s="453"/>
    </row>
    <row r="262" spans="1:23" x14ac:dyDescent="0.25">
      <c r="A262" s="56"/>
      <c r="B262" s="181"/>
      <c r="C262" s="132"/>
      <c r="D262" s="57"/>
      <c r="E262" s="58"/>
      <c r="F262" s="171"/>
      <c r="G262" s="172"/>
      <c r="H262" s="185"/>
      <c r="I262" s="186"/>
      <c r="J262" s="888"/>
      <c r="K262" s="200"/>
      <c r="L262" s="196"/>
      <c r="M262" s="197"/>
      <c r="N262" s="197"/>
      <c r="O262" s="197"/>
      <c r="P262" s="198"/>
      <c r="Q262" s="199"/>
      <c r="R262" s="198"/>
      <c r="S262" s="198"/>
      <c r="T262" s="200"/>
      <c r="U262" s="1264"/>
      <c r="V262" s="1265"/>
      <c r="W262" s="453"/>
    </row>
    <row r="263" spans="1:23" x14ac:dyDescent="0.25">
      <c r="A263" s="56"/>
      <c r="B263" s="181"/>
      <c r="C263" s="132"/>
      <c r="D263" s="57"/>
      <c r="E263" s="58"/>
      <c r="F263" s="171"/>
      <c r="G263" s="172"/>
      <c r="H263" s="185"/>
      <c r="I263" s="186"/>
      <c r="J263" s="888"/>
      <c r="K263" s="200"/>
      <c r="L263" s="196"/>
      <c r="M263" s="197"/>
      <c r="N263" s="197"/>
      <c r="O263" s="197"/>
      <c r="P263" s="198"/>
      <c r="Q263" s="199"/>
      <c r="R263" s="198"/>
      <c r="S263" s="198"/>
      <c r="T263" s="200"/>
      <c r="U263" s="1264"/>
      <c r="V263" s="1265"/>
      <c r="W263" s="453"/>
    </row>
    <row r="264" spans="1:23" x14ac:dyDescent="0.25">
      <c r="A264" s="56"/>
      <c r="B264" s="181"/>
      <c r="C264" s="132"/>
      <c r="D264" s="57"/>
      <c r="E264" s="58"/>
      <c r="F264" s="171"/>
      <c r="G264" s="172"/>
      <c r="H264" s="185"/>
      <c r="I264" s="186"/>
      <c r="J264" s="888"/>
      <c r="K264" s="200"/>
      <c r="L264" s="196"/>
      <c r="M264" s="197"/>
      <c r="N264" s="197"/>
      <c r="O264" s="197"/>
      <c r="P264" s="198"/>
      <c r="Q264" s="199"/>
      <c r="R264" s="198"/>
      <c r="S264" s="198"/>
      <c r="T264" s="200"/>
      <c r="U264" s="1264"/>
      <c r="V264" s="1265"/>
      <c r="W264" s="453"/>
    </row>
    <row r="265" spans="1:23" x14ac:dyDescent="0.25">
      <c r="A265" s="56"/>
      <c r="B265" s="181"/>
      <c r="C265" s="132"/>
      <c r="D265" s="57"/>
      <c r="E265" s="58"/>
      <c r="F265" s="171"/>
      <c r="G265" s="172"/>
      <c r="H265" s="185"/>
      <c r="I265" s="186"/>
      <c r="J265" s="888"/>
      <c r="K265" s="200"/>
      <c r="L265" s="196"/>
      <c r="M265" s="197"/>
      <c r="N265" s="197"/>
      <c r="O265" s="197"/>
      <c r="P265" s="198"/>
      <c r="Q265" s="199"/>
      <c r="R265" s="198"/>
      <c r="S265" s="198"/>
      <c r="T265" s="200"/>
      <c r="U265" s="1264"/>
      <c r="V265" s="1265"/>
      <c r="W265" s="453"/>
    </row>
    <row r="266" spans="1:23" x14ac:dyDescent="0.25">
      <c r="A266" s="56"/>
      <c r="B266" s="181"/>
      <c r="C266" s="132"/>
      <c r="D266" s="57"/>
      <c r="E266" s="58"/>
      <c r="F266" s="171"/>
      <c r="G266" s="172"/>
      <c r="H266" s="185"/>
      <c r="I266" s="186"/>
      <c r="J266" s="888"/>
      <c r="K266" s="200"/>
      <c r="L266" s="196"/>
      <c r="M266" s="197"/>
      <c r="N266" s="197"/>
      <c r="O266" s="197"/>
      <c r="P266" s="198"/>
      <c r="Q266" s="199"/>
      <c r="R266" s="198"/>
      <c r="S266" s="198"/>
      <c r="T266" s="200"/>
      <c r="U266" s="1264"/>
      <c r="V266" s="1265"/>
      <c r="W266" s="453"/>
    </row>
    <row r="267" spans="1:23" x14ac:dyDescent="0.25">
      <c r="A267" s="56"/>
      <c r="B267" s="181"/>
      <c r="C267" s="132"/>
      <c r="D267" s="57"/>
      <c r="E267" s="58"/>
      <c r="F267" s="171"/>
      <c r="G267" s="172"/>
      <c r="H267" s="185"/>
      <c r="I267" s="186"/>
      <c r="J267" s="888"/>
      <c r="K267" s="200"/>
      <c r="L267" s="196"/>
      <c r="M267" s="197"/>
      <c r="N267" s="197"/>
      <c r="O267" s="197"/>
      <c r="P267" s="198"/>
      <c r="Q267" s="199"/>
      <c r="R267" s="198"/>
      <c r="S267" s="198"/>
      <c r="T267" s="200"/>
      <c r="U267" s="1264"/>
      <c r="V267" s="1265"/>
      <c r="W267" s="453"/>
    </row>
    <row r="268" spans="1:23" x14ac:dyDescent="0.25">
      <c r="A268" s="56"/>
      <c r="B268" s="181"/>
      <c r="C268" s="132"/>
      <c r="D268" s="57"/>
      <c r="E268" s="58"/>
      <c r="F268" s="171"/>
      <c r="G268" s="172"/>
      <c r="H268" s="185"/>
      <c r="I268" s="186"/>
      <c r="J268" s="888"/>
      <c r="K268" s="200"/>
      <c r="L268" s="196"/>
      <c r="M268" s="197"/>
      <c r="N268" s="197"/>
      <c r="O268" s="197"/>
      <c r="P268" s="198"/>
      <c r="Q268" s="199"/>
      <c r="R268" s="198"/>
      <c r="S268" s="198"/>
      <c r="T268" s="200"/>
      <c r="U268" s="1264"/>
      <c r="V268" s="1265"/>
      <c r="W268" s="453"/>
    </row>
    <row r="269" spans="1:23" x14ac:dyDescent="0.25">
      <c r="A269" s="56"/>
      <c r="B269" s="181"/>
      <c r="C269" s="132"/>
      <c r="D269" s="57"/>
      <c r="E269" s="58"/>
      <c r="F269" s="171"/>
      <c r="G269" s="172"/>
      <c r="H269" s="185"/>
      <c r="I269" s="186"/>
      <c r="J269" s="888"/>
      <c r="K269" s="200"/>
      <c r="L269" s="196"/>
      <c r="M269" s="197"/>
      <c r="N269" s="197"/>
      <c r="O269" s="197"/>
      <c r="P269" s="198"/>
      <c r="Q269" s="199"/>
      <c r="R269" s="198"/>
      <c r="S269" s="198"/>
      <c r="T269" s="200"/>
      <c r="U269" s="1264"/>
      <c r="V269" s="1265"/>
      <c r="W269" s="453"/>
    </row>
    <row r="270" spans="1:23" x14ac:dyDescent="0.25">
      <c r="A270" s="56"/>
      <c r="B270" s="181"/>
      <c r="C270" s="132"/>
      <c r="D270" s="57"/>
      <c r="E270" s="58"/>
      <c r="F270" s="171"/>
      <c r="G270" s="172"/>
      <c r="H270" s="185"/>
      <c r="I270" s="186"/>
      <c r="J270" s="888"/>
      <c r="K270" s="200"/>
      <c r="L270" s="196"/>
      <c r="M270" s="197"/>
      <c r="N270" s="197"/>
      <c r="O270" s="197"/>
      <c r="P270" s="198"/>
      <c r="Q270" s="199"/>
      <c r="R270" s="198"/>
      <c r="S270" s="198"/>
      <c r="T270" s="200"/>
      <c r="U270" s="1264"/>
      <c r="V270" s="1265"/>
      <c r="W270" s="453"/>
    </row>
    <row r="271" spans="1:23" x14ac:dyDescent="0.25">
      <c r="A271" s="56"/>
      <c r="B271" s="181"/>
      <c r="C271" s="132"/>
      <c r="D271" s="57"/>
      <c r="E271" s="58"/>
      <c r="F271" s="171"/>
      <c r="G271" s="172"/>
      <c r="H271" s="185"/>
      <c r="I271" s="186"/>
      <c r="J271" s="888"/>
      <c r="K271" s="200"/>
      <c r="L271" s="196"/>
      <c r="M271" s="197"/>
      <c r="N271" s="197"/>
      <c r="O271" s="197"/>
      <c r="P271" s="198"/>
      <c r="Q271" s="199"/>
      <c r="R271" s="198"/>
      <c r="S271" s="198"/>
      <c r="T271" s="200"/>
      <c r="U271" s="1264"/>
      <c r="V271" s="1265"/>
      <c r="W271" s="453"/>
    </row>
    <row r="272" spans="1:23" x14ac:dyDescent="0.25">
      <c r="A272" s="56"/>
      <c r="B272" s="181"/>
      <c r="C272" s="132"/>
      <c r="D272" s="57"/>
      <c r="E272" s="58"/>
      <c r="F272" s="171"/>
      <c r="G272" s="172"/>
      <c r="H272" s="185"/>
      <c r="I272" s="186"/>
      <c r="J272" s="888"/>
      <c r="K272" s="200"/>
      <c r="L272" s="196"/>
      <c r="M272" s="197"/>
      <c r="N272" s="197"/>
      <c r="O272" s="197"/>
      <c r="P272" s="198"/>
      <c r="Q272" s="199"/>
      <c r="R272" s="198"/>
      <c r="S272" s="198"/>
      <c r="T272" s="200"/>
      <c r="U272" s="1264"/>
      <c r="V272" s="1265"/>
      <c r="W272" s="453"/>
    </row>
    <row r="273" spans="1:23" x14ac:dyDescent="0.25">
      <c r="A273" s="56"/>
      <c r="B273" s="181"/>
      <c r="C273" s="132"/>
      <c r="D273" s="57"/>
      <c r="E273" s="58"/>
      <c r="F273" s="171"/>
      <c r="G273" s="172"/>
      <c r="H273" s="185"/>
      <c r="I273" s="186"/>
      <c r="J273" s="888"/>
      <c r="K273" s="200"/>
      <c r="L273" s="196"/>
      <c r="M273" s="197"/>
      <c r="N273" s="197"/>
      <c r="O273" s="197"/>
      <c r="P273" s="198"/>
      <c r="Q273" s="199"/>
      <c r="R273" s="198"/>
      <c r="S273" s="198"/>
      <c r="T273" s="200"/>
      <c r="U273" s="1264"/>
      <c r="V273" s="1265"/>
      <c r="W273" s="453"/>
    </row>
    <row r="274" spans="1:23" x14ac:dyDescent="0.25">
      <c r="A274" s="56"/>
      <c r="B274" s="181"/>
      <c r="C274" s="132"/>
      <c r="D274" s="57"/>
      <c r="E274" s="58"/>
      <c r="F274" s="171"/>
      <c r="G274" s="172"/>
      <c r="H274" s="185"/>
      <c r="I274" s="186"/>
      <c r="J274" s="888"/>
      <c r="K274" s="200"/>
      <c r="L274" s="196"/>
      <c r="M274" s="197"/>
      <c r="N274" s="197"/>
      <c r="O274" s="197"/>
      <c r="P274" s="198"/>
      <c r="Q274" s="199"/>
      <c r="R274" s="198"/>
      <c r="S274" s="198"/>
      <c r="T274" s="200"/>
      <c r="U274" s="1264"/>
      <c r="V274" s="1265"/>
      <c r="W274" s="453"/>
    </row>
    <row r="275" spans="1:23" x14ac:dyDescent="0.25">
      <c r="A275" s="56"/>
      <c r="B275" s="181"/>
      <c r="C275" s="132"/>
      <c r="D275" s="57"/>
      <c r="E275" s="58"/>
      <c r="F275" s="171"/>
      <c r="G275" s="172"/>
      <c r="H275" s="185"/>
      <c r="I275" s="186"/>
      <c r="J275" s="888"/>
      <c r="K275" s="200"/>
      <c r="L275" s="196"/>
      <c r="M275" s="197"/>
      <c r="N275" s="197"/>
      <c r="O275" s="197"/>
      <c r="P275" s="198"/>
      <c r="Q275" s="199"/>
      <c r="R275" s="198"/>
      <c r="S275" s="198"/>
      <c r="T275" s="200"/>
      <c r="U275" s="1264"/>
      <c r="V275" s="1265"/>
      <c r="W275" s="453"/>
    </row>
    <row r="276" spans="1:23" x14ac:dyDescent="0.25">
      <c r="A276" s="56"/>
      <c r="B276" s="181"/>
      <c r="C276" s="132"/>
      <c r="D276" s="57"/>
      <c r="E276" s="58"/>
      <c r="F276" s="171"/>
      <c r="G276" s="172"/>
      <c r="H276" s="185"/>
      <c r="I276" s="186"/>
      <c r="J276" s="888"/>
      <c r="K276" s="200"/>
      <c r="L276" s="196"/>
      <c r="M276" s="197"/>
      <c r="N276" s="197"/>
      <c r="O276" s="197"/>
      <c r="P276" s="198"/>
      <c r="Q276" s="199"/>
      <c r="R276" s="198"/>
      <c r="S276" s="198"/>
      <c r="T276" s="200"/>
      <c r="U276" s="1264"/>
      <c r="V276" s="1265"/>
      <c r="W276" s="453"/>
    </row>
    <row r="277" spans="1:23" x14ac:dyDescent="0.25">
      <c r="A277" s="56"/>
      <c r="B277" s="181"/>
      <c r="C277" s="132"/>
      <c r="D277" s="57"/>
      <c r="E277" s="58"/>
      <c r="F277" s="171"/>
      <c r="G277" s="172"/>
      <c r="H277" s="185"/>
      <c r="I277" s="186"/>
      <c r="J277" s="888"/>
      <c r="K277" s="200"/>
      <c r="L277" s="196"/>
      <c r="M277" s="197"/>
      <c r="N277" s="197"/>
      <c r="O277" s="197"/>
      <c r="P277" s="198"/>
      <c r="Q277" s="199"/>
      <c r="R277" s="198"/>
      <c r="S277" s="198"/>
      <c r="T277" s="200"/>
      <c r="U277" s="1264"/>
      <c r="V277" s="1265"/>
      <c r="W277" s="453"/>
    </row>
    <row r="278" spans="1:23" x14ac:dyDescent="0.25">
      <c r="A278" s="56"/>
      <c r="B278" s="181"/>
      <c r="C278" s="132"/>
      <c r="D278" s="57"/>
      <c r="E278" s="58"/>
      <c r="F278" s="171"/>
      <c r="G278" s="172"/>
      <c r="H278" s="185"/>
      <c r="I278" s="186"/>
      <c r="J278" s="888"/>
      <c r="K278" s="200"/>
      <c r="L278" s="196"/>
      <c r="M278" s="197"/>
      <c r="N278" s="197"/>
      <c r="O278" s="197"/>
      <c r="P278" s="198"/>
      <c r="Q278" s="199"/>
      <c r="R278" s="198"/>
      <c r="S278" s="198"/>
      <c r="T278" s="200"/>
      <c r="U278" s="1264"/>
      <c r="V278" s="1265"/>
      <c r="W278" s="453"/>
    </row>
    <row r="279" spans="1:23" x14ac:dyDescent="0.25">
      <c r="A279" s="56"/>
      <c r="B279" s="181"/>
      <c r="C279" s="132"/>
      <c r="D279" s="57"/>
      <c r="E279" s="58"/>
      <c r="F279" s="171"/>
      <c r="G279" s="172"/>
      <c r="H279" s="185"/>
      <c r="I279" s="186"/>
      <c r="J279" s="888"/>
      <c r="K279" s="200"/>
      <c r="L279" s="196"/>
      <c r="M279" s="197"/>
      <c r="N279" s="197"/>
      <c r="O279" s="197"/>
      <c r="P279" s="198"/>
      <c r="Q279" s="199"/>
      <c r="R279" s="198"/>
      <c r="S279" s="198"/>
      <c r="T279" s="200"/>
      <c r="U279" s="1264"/>
      <c r="V279" s="1265"/>
      <c r="W279" s="453"/>
    </row>
    <row r="280" spans="1:23" x14ac:dyDescent="0.25">
      <c r="A280" s="56"/>
      <c r="B280" s="181"/>
      <c r="C280" s="132"/>
      <c r="D280" s="57"/>
      <c r="E280" s="58"/>
      <c r="F280" s="171"/>
      <c r="G280" s="172"/>
      <c r="H280" s="185"/>
      <c r="I280" s="186"/>
      <c r="J280" s="888"/>
      <c r="K280" s="200"/>
      <c r="L280" s="196"/>
      <c r="M280" s="197"/>
      <c r="N280" s="197"/>
      <c r="O280" s="197"/>
      <c r="P280" s="198"/>
      <c r="Q280" s="199"/>
      <c r="R280" s="198"/>
      <c r="S280" s="198"/>
      <c r="T280" s="200"/>
      <c r="U280" s="1264"/>
      <c r="V280" s="1265"/>
      <c r="W280" s="453"/>
    </row>
    <row r="281" spans="1:23" x14ac:dyDescent="0.25">
      <c r="A281" s="56"/>
      <c r="B281" s="181"/>
      <c r="C281" s="132"/>
      <c r="D281" s="57"/>
      <c r="E281" s="58"/>
      <c r="F281" s="171"/>
      <c r="G281" s="172"/>
      <c r="H281" s="185"/>
      <c r="I281" s="186"/>
      <c r="J281" s="888"/>
      <c r="K281" s="200"/>
      <c r="L281" s="196"/>
      <c r="M281" s="197"/>
      <c r="N281" s="197"/>
      <c r="O281" s="197"/>
      <c r="P281" s="198"/>
      <c r="Q281" s="199"/>
      <c r="R281" s="198"/>
      <c r="S281" s="198"/>
      <c r="T281" s="200"/>
      <c r="U281" s="1264"/>
      <c r="V281" s="1265"/>
      <c r="W281" s="453"/>
    </row>
    <row r="282" spans="1:23" x14ac:dyDescent="0.25">
      <c r="A282" s="973"/>
      <c r="B282" s="971"/>
      <c r="C282" s="132"/>
      <c r="D282" s="171"/>
      <c r="E282" s="229"/>
      <c r="F282" s="972"/>
      <c r="G282" s="229"/>
      <c r="H282" s="210"/>
      <c r="I282" s="212"/>
      <c r="J282" s="199"/>
      <c r="K282" s="200"/>
      <c r="L282" s="196"/>
      <c r="M282" s="197"/>
      <c r="N282" s="197"/>
      <c r="O282" s="197"/>
      <c r="P282" s="200"/>
      <c r="Q282" s="196"/>
      <c r="R282" s="197"/>
      <c r="S282" s="197"/>
      <c r="T282" s="200"/>
      <c r="U282" s="1264"/>
      <c r="V282" s="1265"/>
      <c r="W282" s="453"/>
    </row>
    <row r="283" spans="1:23" x14ac:dyDescent="0.25">
      <c r="A283" s="973"/>
      <c r="B283" s="971"/>
      <c r="C283" s="132"/>
      <c r="D283" s="171"/>
      <c r="E283" s="229"/>
      <c r="F283" s="972"/>
      <c r="G283" s="229"/>
      <c r="H283" s="210"/>
      <c r="I283" s="212"/>
      <c r="J283" s="199"/>
      <c r="K283" s="200"/>
      <c r="L283" s="196"/>
      <c r="M283" s="197"/>
      <c r="N283" s="197"/>
      <c r="O283" s="197"/>
      <c r="P283" s="200"/>
      <c r="Q283" s="196"/>
      <c r="R283" s="197"/>
      <c r="S283" s="197"/>
      <c r="T283" s="200"/>
      <c r="U283" s="1264"/>
      <c r="V283" s="1265"/>
      <c r="W283" s="453"/>
    </row>
    <row r="284" spans="1:23" x14ac:dyDescent="0.25">
      <c r="A284" s="56"/>
      <c r="B284" s="181"/>
      <c r="C284" s="132"/>
      <c r="D284" s="57"/>
      <c r="E284" s="58"/>
      <c r="F284" s="171"/>
      <c r="G284" s="172"/>
      <c r="H284" s="185"/>
      <c r="I284" s="186"/>
      <c r="J284" s="888"/>
      <c r="K284" s="200"/>
      <c r="L284" s="196"/>
      <c r="M284" s="197"/>
      <c r="N284" s="197"/>
      <c r="O284" s="197"/>
      <c r="P284" s="198"/>
      <c r="Q284" s="199"/>
      <c r="R284" s="198"/>
      <c r="S284" s="198"/>
      <c r="T284" s="200"/>
      <c r="U284" s="1264"/>
      <c r="V284" s="1265"/>
      <c r="W284" s="453"/>
    </row>
    <row r="285" spans="1:23" x14ac:dyDescent="0.25">
      <c r="A285" s="56"/>
      <c r="B285" s="181"/>
      <c r="C285" s="132"/>
      <c r="D285" s="57"/>
      <c r="E285" s="58"/>
      <c r="F285" s="171"/>
      <c r="G285" s="172"/>
      <c r="H285" s="185"/>
      <c r="I285" s="186"/>
      <c r="J285" s="888"/>
      <c r="K285" s="200"/>
      <c r="L285" s="196"/>
      <c r="M285" s="197"/>
      <c r="N285" s="197"/>
      <c r="O285" s="197"/>
      <c r="P285" s="198"/>
      <c r="Q285" s="199"/>
      <c r="R285" s="198"/>
      <c r="S285" s="198"/>
      <c r="T285" s="200"/>
      <c r="U285" s="1264"/>
      <c r="V285" s="1265"/>
      <c r="W285" s="453"/>
    </row>
    <row r="286" spans="1:23" x14ac:dyDescent="0.25">
      <c r="A286" s="56"/>
      <c r="B286" s="181"/>
      <c r="C286" s="132"/>
      <c r="D286" s="57"/>
      <c r="E286" s="58"/>
      <c r="F286" s="171"/>
      <c r="G286" s="172"/>
      <c r="H286" s="185"/>
      <c r="I286" s="186"/>
      <c r="J286" s="888"/>
      <c r="K286" s="200"/>
      <c r="L286" s="196"/>
      <c r="M286" s="197"/>
      <c r="N286" s="197"/>
      <c r="O286" s="197"/>
      <c r="P286" s="198"/>
      <c r="Q286" s="199"/>
      <c r="R286" s="198"/>
      <c r="S286" s="198"/>
      <c r="T286" s="200"/>
      <c r="U286" s="1264"/>
      <c r="V286" s="1265"/>
      <c r="W286" s="453"/>
    </row>
    <row r="287" spans="1:23" x14ac:dyDescent="0.25">
      <c r="A287" s="56"/>
      <c r="B287" s="181"/>
      <c r="C287" s="132"/>
      <c r="D287" s="57"/>
      <c r="E287" s="58"/>
      <c r="F287" s="171"/>
      <c r="G287" s="172"/>
      <c r="H287" s="185"/>
      <c r="I287" s="186"/>
      <c r="J287" s="888"/>
      <c r="K287" s="200"/>
      <c r="L287" s="196"/>
      <c r="M287" s="197"/>
      <c r="N287" s="197"/>
      <c r="O287" s="197"/>
      <c r="P287" s="198"/>
      <c r="Q287" s="199"/>
      <c r="R287" s="198"/>
      <c r="S287" s="198"/>
      <c r="T287" s="200"/>
      <c r="U287" s="1264"/>
      <c r="V287" s="1265"/>
      <c r="W287" s="453"/>
    </row>
    <row r="288" spans="1:23" x14ac:dyDescent="0.25">
      <c r="A288" s="56"/>
      <c r="B288" s="181"/>
      <c r="C288" s="132"/>
      <c r="D288" s="57"/>
      <c r="E288" s="58"/>
      <c r="F288" s="171"/>
      <c r="G288" s="172"/>
      <c r="H288" s="185"/>
      <c r="I288" s="186"/>
      <c r="J288" s="888"/>
      <c r="K288" s="200"/>
      <c r="L288" s="196"/>
      <c r="M288" s="197"/>
      <c r="N288" s="197"/>
      <c r="O288" s="197"/>
      <c r="P288" s="198"/>
      <c r="Q288" s="199"/>
      <c r="R288" s="198"/>
      <c r="S288" s="198"/>
      <c r="T288" s="200"/>
      <c r="U288" s="1264"/>
      <c r="V288" s="1265"/>
      <c r="W288" s="453"/>
    </row>
    <row r="289" spans="1:23" x14ac:dyDescent="0.25">
      <c r="A289" s="56"/>
      <c r="B289" s="181"/>
      <c r="C289" s="132"/>
      <c r="D289" s="57"/>
      <c r="E289" s="58"/>
      <c r="F289" s="171"/>
      <c r="G289" s="172"/>
      <c r="H289" s="185"/>
      <c r="I289" s="186"/>
      <c r="J289" s="888"/>
      <c r="K289" s="200"/>
      <c r="L289" s="196"/>
      <c r="M289" s="197"/>
      <c r="N289" s="197"/>
      <c r="O289" s="197"/>
      <c r="P289" s="198"/>
      <c r="Q289" s="199"/>
      <c r="R289" s="198"/>
      <c r="S289" s="198"/>
      <c r="T289" s="200"/>
      <c r="U289" s="1264"/>
      <c r="V289" s="1265"/>
      <c r="W289" s="453"/>
    </row>
    <row r="290" spans="1:23" x14ac:dyDescent="0.25">
      <c r="A290" s="56"/>
      <c r="B290" s="181"/>
      <c r="C290" s="132"/>
      <c r="D290" s="57"/>
      <c r="E290" s="58"/>
      <c r="F290" s="171"/>
      <c r="G290" s="172"/>
      <c r="H290" s="185"/>
      <c r="I290" s="186"/>
      <c r="J290" s="888"/>
      <c r="K290" s="200"/>
      <c r="L290" s="196"/>
      <c r="M290" s="197"/>
      <c r="N290" s="197"/>
      <c r="O290" s="197"/>
      <c r="P290" s="198"/>
      <c r="Q290" s="199"/>
      <c r="R290" s="198"/>
      <c r="S290" s="198"/>
      <c r="T290" s="200"/>
      <c r="U290" s="1264"/>
      <c r="V290" s="1265"/>
      <c r="W290" s="453"/>
    </row>
    <row r="291" spans="1:23" x14ac:dyDescent="0.25">
      <c r="A291" s="56"/>
      <c r="B291" s="181"/>
      <c r="C291" s="132"/>
      <c r="D291" s="57"/>
      <c r="E291" s="58"/>
      <c r="F291" s="171"/>
      <c r="G291" s="172"/>
      <c r="H291" s="185"/>
      <c r="I291" s="186"/>
      <c r="J291" s="888"/>
      <c r="K291" s="200"/>
      <c r="L291" s="196"/>
      <c r="M291" s="197"/>
      <c r="N291" s="197"/>
      <c r="O291" s="197"/>
      <c r="P291" s="198"/>
      <c r="Q291" s="199"/>
      <c r="R291" s="198"/>
      <c r="S291" s="198"/>
      <c r="T291" s="200"/>
      <c r="U291" s="1264"/>
      <c r="V291" s="1265"/>
      <c r="W291" s="453"/>
    </row>
    <row r="292" spans="1:23" x14ac:dyDescent="0.25">
      <c r="A292" s="56"/>
      <c r="B292" s="181"/>
      <c r="C292" s="132"/>
      <c r="D292" s="57"/>
      <c r="E292" s="58"/>
      <c r="F292" s="171"/>
      <c r="G292" s="172"/>
      <c r="H292" s="185"/>
      <c r="I292" s="186"/>
      <c r="J292" s="888"/>
      <c r="K292" s="200"/>
      <c r="L292" s="196"/>
      <c r="M292" s="197"/>
      <c r="N292" s="197"/>
      <c r="O292" s="197"/>
      <c r="P292" s="198"/>
      <c r="Q292" s="199"/>
      <c r="R292" s="198"/>
      <c r="S292" s="198"/>
      <c r="T292" s="200"/>
      <c r="U292" s="1264"/>
      <c r="V292" s="1265"/>
      <c r="W292" s="453"/>
    </row>
    <row r="293" spans="1:23" x14ac:dyDescent="0.25">
      <c r="A293" s="56"/>
      <c r="B293" s="181"/>
      <c r="C293" s="132"/>
      <c r="D293" s="57"/>
      <c r="E293" s="58"/>
      <c r="F293" s="171"/>
      <c r="G293" s="172"/>
      <c r="H293" s="185"/>
      <c r="I293" s="186"/>
      <c r="J293" s="888"/>
      <c r="K293" s="200"/>
      <c r="L293" s="196"/>
      <c r="M293" s="197"/>
      <c r="N293" s="197"/>
      <c r="O293" s="197"/>
      <c r="P293" s="198"/>
      <c r="Q293" s="199"/>
      <c r="R293" s="198"/>
      <c r="S293" s="198"/>
      <c r="T293" s="200"/>
      <c r="U293" s="1264"/>
      <c r="V293" s="1265"/>
      <c r="W293" s="453"/>
    </row>
    <row r="294" spans="1:23" x14ac:dyDescent="0.25">
      <c r="A294" s="56"/>
      <c r="B294" s="181"/>
      <c r="C294" s="132"/>
      <c r="D294" s="57"/>
      <c r="E294" s="58"/>
      <c r="F294" s="171"/>
      <c r="G294" s="172"/>
      <c r="H294" s="185"/>
      <c r="I294" s="186"/>
      <c r="J294" s="888"/>
      <c r="K294" s="200"/>
      <c r="L294" s="196"/>
      <c r="M294" s="197"/>
      <c r="N294" s="197"/>
      <c r="O294" s="197"/>
      <c r="P294" s="198"/>
      <c r="Q294" s="199"/>
      <c r="R294" s="198"/>
      <c r="S294" s="198"/>
      <c r="T294" s="200"/>
      <c r="U294" s="1264"/>
      <c r="V294" s="1265"/>
      <c r="W294" s="453"/>
    </row>
    <row r="295" spans="1:23" x14ac:dyDescent="0.25">
      <c r="A295" s="56"/>
      <c r="B295" s="181"/>
      <c r="C295" s="132"/>
      <c r="D295" s="57"/>
      <c r="E295" s="58"/>
      <c r="F295" s="171"/>
      <c r="G295" s="172"/>
      <c r="H295" s="185"/>
      <c r="I295" s="186"/>
      <c r="J295" s="888"/>
      <c r="K295" s="200"/>
      <c r="L295" s="196"/>
      <c r="M295" s="197"/>
      <c r="N295" s="197"/>
      <c r="O295" s="197"/>
      <c r="P295" s="198"/>
      <c r="Q295" s="199"/>
      <c r="R295" s="198"/>
      <c r="S295" s="198"/>
      <c r="T295" s="200"/>
      <c r="U295" s="1264"/>
      <c r="V295" s="1265"/>
      <c r="W295" s="453"/>
    </row>
    <row r="296" spans="1:23" x14ac:dyDescent="0.25">
      <c r="A296" s="56"/>
      <c r="B296" s="181"/>
      <c r="C296" s="132"/>
      <c r="D296" s="57"/>
      <c r="E296" s="58"/>
      <c r="F296" s="171"/>
      <c r="G296" s="172"/>
      <c r="H296" s="185"/>
      <c r="I296" s="186"/>
      <c r="J296" s="888"/>
      <c r="K296" s="200"/>
      <c r="L296" s="196"/>
      <c r="M296" s="197"/>
      <c r="N296" s="197"/>
      <c r="O296" s="197"/>
      <c r="P296" s="198"/>
      <c r="Q296" s="199"/>
      <c r="R296" s="198"/>
      <c r="S296" s="198"/>
      <c r="T296" s="200"/>
      <c r="U296" s="1264"/>
      <c r="V296" s="1265"/>
      <c r="W296" s="453"/>
    </row>
    <row r="297" spans="1:23" x14ac:dyDescent="0.25">
      <c r="A297" s="56"/>
      <c r="B297" s="181"/>
      <c r="C297" s="132"/>
      <c r="D297" s="57"/>
      <c r="E297" s="58"/>
      <c r="F297" s="171"/>
      <c r="G297" s="172"/>
      <c r="H297" s="185"/>
      <c r="I297" s="186"/>
      <c r="J297" s="888"/>
      <c r="K297" s="200"/>
      <c r="L297" s="196"/>
      <c r="M297" s="197"/>
      <c r="N297" s="197"/>
      <c r="O297" s="197"/>
      <c r="P297" s="198"/>
      <c r="Q297" s="199"/>
      <c r="R297" s="198"/>
      <c r="S297" s="198"/>
      <c r="T297" s="200"/>
      <c r="U297" s="1264"/>
      <c r="V297" s="1265"/>
      <c r="W297" s="453"/>
    </row>
    <row r="298" spans="1:23" x14ac:dyDescent="0.25">
      <c r="A298" s="56"/>
      <c r="B298" s="181"/>
      <c r="C298" s="132"/>
      <c r="D298" s="57"/>
      <c r="E298" s="58"/>
      <c r="F298" s="171"/>
      <c r="G298" s="172"/>
      <c r="H298" s="185"/>
      <c r="I298" s="186"/>
      <c r="J298" s="888"/>
      <c r="K298" s="200"/>
      <c r="L298" s="196"/>
      <c r="M298" s="197"/>
      <c r="N298" s="197"/>
      <c r="O298" s="197"/>
      <c r="P298" s="198"/>
      <c r="Q298" s="199"/>
      <c r="R298" s="198"/>
      <c r="S298" s="198"/>
      <c r="T298" s="200"/>
      <c r="U298" s="1264"/>
      <c r="V298" s="1265"/>
      <c r="W298" s="453"/>
    </row>
    <row r="299" spans="1:23" x14ac:dyDescent="0.25">
      <c r="A299" s="56"/>
      <c r="B299" s="181"/>
      <c r="C299" s="132"/>
      <c r="D299" s="57"/>
      <c r="E299" s="58"/>
      <c r="F299" s="171"/>
      <c r="G299" s="172"/>
      <c r="H299" s="185"/>
      <c r="I299" s="186"/>
      <c r="J299" s="888"/>
      <c r="K299" s="200"/>
      <c r="L299" s="196"/>
      <c r="M299" s="197"/>
      <c r="N299" s="197"/>
      <c r="O299" s="197"/>
      <c r="P299" s="198"/>
      <c r="Q299" s="199"/>
      <c r="R299" s="198"/>
      <c r="S299" s="198"/>
      <c r="T299" s="200"/>
      <c r="U299" s="1264"/>
      <c r="V299" s="1265"/>
      <c r="W299" s="453"/>
    </row>
    <row r="300" spans="1:23" x14ac:dyDescent="0.25">
      <c r="A300" s="56"/>
      <c r="B300" s="181"/>
      <c r="C300" s="132"/>
      <c r="D300" s="57"/>
      <c r="E300" s="58"/>
      <c r="F300" s="171"/>
      <c r="G300" s="172"/>
      <c r="H300" s="185"/>
      <c r="I300" s="186"/>
      <c r="J300" s="888"/>
      <c r="K300" s="200"/>
      <c r="L300" s="196"/>
      <c r="M300" s="197"/>
      <c r="N300" s="197"/>
      <c r="O300" s="197"/>
      <c r="P300" s="198"/>
      <c r="Q300" s="199"/>
      <c r="R300" s="198"/>
      <c r="S300" s="198"/>
      <c r="T300" s="200"/>
      <c r="U300" s="1264"/>
      <c r="V300" s="1265"/>
      <c r="W300" s="453"/>
    </row>
    <row r="301" spans="1:23" x14ac:dyDescent="0.25">
      <c r="A301" s="56"/>
      <c r="B301" s="181"/>
      <c r="C301" s="132"/>
      <c r="D301" s="57"/>
      <c r="E301" s="58"/>
      <c r="F301" s="171"/>
      <c r="G301" s="172"/>
      <c r="H301" s="185"/>
      <c r="I301" s="186"/>
      <c r="J301" s="888"/>
      <c r="K301" s="200"/>
      <c r="L301" s="196"/>
      <c r="M301" s="197"/>
      <c r="N301" s="197"/>
      <c r="O301" s="197"/>
      <c r="P301" s="198"/>
      <c r="Q301" s="199"/>
      <c r="R301" s="198"/>
      <c r="S301" s="198"/>
      <c r="T301" s="200"/>
      <c r="U301" s="1264"/>
      <c r="V301" s="1265"/>
      <c r="W301" s="453"/>
    </row>
    <row r="302" spans="1:23" x14ac:dyDescent="0.25">
      <c r="A302" s="56"/>
      <c r="B302" s="181"/>
      <c r="C302" s="132"/>
      <c r="D302" s="57"/>
      <c r="E302" s="58"/>
      <c r="F302" s="171"/>
      <c r="G302" s="172"/>
      <c r="H302" s="185"/>
      <c r="I302" s="186"/>
      <c r="J302" s="888"/>
      <c r="K302" s="200"/>
      <c r="L302" s="196"/>
      <c r="M302" s="197"/>
      <c r="N302" s="197"/>
      <c r="O302" s="197"/>
      <c r="P302" s="198"/>
      <c r="Q302" s="199"/>
      <c r="R302" s="198"/>
      <c r="S302" s="198"/>
      <c r="T302" s="200"/>
      <c r="U302" s="1264"/>
      <c r="V302" s="1265"/>
      <c r="W302" s="453"/>
    </row>
    <row r="303" spans="1:23" x14ac:dyDescent="0.25">
      <c r="A303" s="56"/>
      <c r="B303" s="181"/>
      <c r="C303" s="132"/>
      <c r="D303" s="57"/>
      <c r="E303" s="58"/>
      <c r="F303" s="171"/>
      <c r="G303" s="172"/>
      <c r="H303" s="185"/>
      <c r="I303" s="186"/>
      <c r="J303" s="888"/>
      <c r="K303" s="200"/>
      <c r="L303" s="196"/>
      <c r="M303" s="197"/>
      <c r="N303" s="197"/>
      <c r="O303" s="197"/>
      <c r="P303" s="198"/>
      <c r="Q303" s="199"/>
      <c r="R303" s="198"/>
      <c r="S303" s="198"/>
      <c r="T303" s="200"/>
      <c r="U303" s="1264"/>
      <c r="V303" s="1265"/>
      <c r="W303" s="453"/>
    </row>
    <row r="304" spans="1:23" x14ac:dyDescent="0.25">
      <c r="A304" s="56"/>
      <c r="B304" s="181"/>
      <c r="C304" s="132"/>
      <c r="D304" s="57"/>
      <c r="E304" s="58"/>
      <c r="F304" s="171"/>
      <c r="G304" s="172"/>
      <c r="H304" s="185"/>
      <c r="I304" s="186"/>
      <c r="J304" s="888"/>
      <c r="K304" s="200"/>
      <c r="L304" s="196"/>
      <c r="M304" s="197"/>
      <c r="N304" s="197"/>
      <c r="O304" s="197"/>
      <c r="P304" s="198"/>
      <c r="Q304" s="199"/>
      <c r="R304" s="198"/>
      <c r="S304" s="198"/>
      <c r="T304" s="200"/>
      <c r="U304" s="1264"/>
      <c r="V304" s="1265"/>
      <c r="W304" s="453"/>
    </row>
    <row r="305" spans="1:23" x14ac:dyDescent="0.25">
      <c r="A305" s="56"/>
      <c r="B305" s="181"/>
      <c r="C305" s="132"/>
      <c r="D305" s="57"/>
      <c r="E305" s="58"/>
      <c r="F305" s="171"/>
      <c r="G305" s="172"/>
      <c r="H305" s="185"/>
      <c r="I305" s="186"/>
      <c r="J305" s="888"/>
      <c r="K305" s="200"/>
      <c r="L305" s="196"/>
      <c r="M305" s="197"/>
      <c r="N305" s="197"/>
      <c r="O305" s="197"/>
      <c r="P305" s="198"/>
      <c r="Q305" s="199"/>
      <c r="R305" s="198"/>
      <c r="S305" s="198"/>
      <c r="T305" s="200"/>
      <c r="U305" s="1264"/>
      <c r="V305" s="1265"/>
      <c r="W305" s="453"/>
    </row>
    <row r="306" spans="1:23" x14ac:dyDescent="0.25">
      <c r="A306" s="56"/>
      <c r="B306" s="181"/>
      <c r="C306" s="132"/>
      <c r="D306" s="57"/>
      <c r="E306" s="58"/>
      <c r="F306" s="171"/>
      <c r="G306" s="172"/>
      <c r="H306" s="185"/>
      <c r="I306" s="186"/>
      <c r="J306" s="888"/>
      <c r="K306" s="200"/>
      <c r="L306" s="196"/>
      <c r="M306" s="197"/>
      <c r="N306" s="197"/>
      <c r="O306" s="197"/>
      <c r="P306" s="198"/>
      <c r="Q306" s="199"/>
      <c r="R306" s="198"/>
      <c r="S306" s="198"/>
      <c r="T306" s="200"/>
      <c r="U306" s="1264"/>
      <c r="V306" s="1265"/>
      <c r="W306" s="453"/>
    </row>
    <row r="307" spans="1:23" x14ac:dyDescent="0.25">
      <c r="A307" s="56"/>
      <c r="B307" s="181"/>
      <c r="C307" s="132"/>
      <c r="D307" s="57"/>
      <c r="E307" s="58"/>
      <c r="F307" s="171"/>
      <c r="G307" s="172"/>
      <c r="H307" s="185"/>
      <c r="I307" s="186"/>
      <c r="J307" s="888"/>
      <c r="K307" s="200"/>
      <c r="L307" s="196"/>
      <c r="M307" s="197"/>
      <c r="N307" s="197"/>
      <c r="O307" s="197"/>
      <c r="P307" s="198"/>
      <c r="Q307" s="199"/>
      <c r="R307" s="198"/>
      <c r="S307" s="198"/>
      <c r="T307" s="200"/>
      <c r="U307" s="1264"/>
      <c r="V307" s="1265"/>
      <c r="W307" s="453"/>
    </row>
    <row r="308" spans="1:23" x14ac:dyDescent="0.25">
      <c r="A308" s="56"/>
      <c r="B308" s="181"/>
      <c r="C308" s="132"/>
      <c r="D308" s="57"/>
      <c r="E308" s="58"/>
      <c r="F308" s="171"/>
      <c r="G308" s="172"/>
      <c r="H308" s="185"/>
      <c r="I308" s="186"/>
      <c r="J308" s="888"/>
      <c r="K308" s="200"/>
      <c r="L308" s="196"/>
      <c r="M308" s="197"/>
      <c r="N308" s="197"/>
      <c r="O308" s="197"/>
      <c r="P308" s="198"/>
      <c r="Q308" s="199"/>
      <c r="R308" s="198"/>
      <c r="S308" s="198"/>
      <c r="T308" s="200"/>
      <c r="U308" s="1264"/>
      <c r="V308" s="1265"/>
      <c r="W308" s="453"/>
    </row>
    <row r="309" spans="1:23" x14ac:dyDescent="0.25">
      <c r="A309" s="56"/>
      <c r="B309" s="181"/>
      <c r="C309" s="132"/>
      <c r="D309" s="57"/>
      <c r="E309" s="58"/>
      <c r="F309" s="171"/>
      <c r="G309" s="172"/>
      <c r="H309" s="185"/>
      <c r="I309" s="186"/>
      <c r="J309" s="888"/>
      <c r="K309" s="200"/>
      <c r="L309" s="196"/>
      <c r="M309" s="197"/>
      <c r="N309" s="197"/>
      <c r="O309" s="197"/>
      <c r="P309" s="198"/>
      <c r="Q309" s="199"/>
      <c r="R309" s="198"/>
      <c r="S309" s="198"/>
      <c r="T309" s="200"/>
      <c r="U309" s="1264"/>
      <c r="V309" s="1265"/>
      <c r="W309" s="453"/>
    </row>
    <row r="310" spans="1:23" x14ac:dyDescent="0.25">
      <c r="A310" s="56"/>
      <c r="B310" s="181"/>
      <c r="C310" s="132"/>
      <c r="D310" s="57"/>
      <c r="E310" s="58"/>
      <c r="F310" s="171"/>
      <c r="G310" s="172"/>
      <c r="H310" s="185"/>
      <c r="I310" s="186"/>
      <c r="J310" s="888"/>
      <c r="K310" s="200"/>
      <c r="L310" s="196"/>
      <c r="M310" s="197"/>
      <c r="N310" s="197"/>
      <c r="O310" s="197"/>
      <c r="P310" s="198"/>
      <c r="Q310" s="199"/>
      <c r="R310" s="198"/>
      <c r="S310" s="198"/>
      <c r="T310" s="200"/>
      <c r="U310" s="1264"/>
      <c r="V310" s="1265"/>
      <c r="W310" s="453"/>
    </row>
    <row r="311" spans="1:23" x14ac:dyDescent="0.25">
      <c r="A311" s="56"/>
      <c r="B311" s="181"/>
      <c r="C311" s="132"/>
      <c r="D311" s="57"/>
      <c r="E311" s="58"/>
      <c r="F311" s="171"/>
      <c r="G311" s="172"/>
      <c r="H311" s="185"/>
      <c r="I311" s="186"/>
      <c r="J311" s="888"/>
      <c r="K311" s="200"/>
      <c r="L311" s="196"/>
      <c r="M311" s="197"/>
      <c r="N311" s="197"/>
      <c r="O311" s="197"/>
      <c r="P311" s="198"/>
      <c r="Q311" s="199"/>
      <c r="R311" s="198"/>
      <c r="S311" s="198"/>
      <c r="T311" s="200"/>
      <c r="U311" s="1264"/>
      <c r="V311" s="1265"/>
      <c r="W311" s="453"/>
    </row>
    <row r="312" spans="1:23" x14ac:dyDescent="0.25">
      <c r="A312" s="56"/>
      <c r="B312" s="181"/>
      <c r="C312" s="132"/>
      <c r="D312" s="57"/>
      <c r="E312" s="58"/>
      <c r="F312" s="171"/>
      <c r="G312" s="172"/>
      <c r="H312" s="185"/>
      <c r="I312" s="186"/>
      <c r="J312" s="888"/>
      <c r="K312" s="200"/>
      <c r="L312" s="196"/>
      <c r="M312" s="197"/>
      <c r="N312" s="197"/>
      <c r="O312" s="197"/>
      <c r="P312" s="198"/>
      <c r="Q312" s="199"/>
      <c r="R312" s="198"/>
      <c r="S312" s="198"/>
      <c r="T312" s="200"/>
      <c r="U312" s="1264"/>
      <c r="V312" s="1265"/>
      <c r="W312" s="453"/>
    </row>
    <row r="313" spans="1:23" x14ac:dyDescent="0.25">
      <c r="A313" s="56"/>
      <c r="B313" s="181"/>
      <c r="C313" s="132"/>
      <c r="D313" s="57"/>
      <c r="E313" s="58"/>
      <c r="F313" s="171"/>
      <c r="G313" s="172"/>
      <c r="H313" s="185"/>
      <c r="I313" s="186"/>
      <c r="J313" s="888"/>
      <c r="K313" s="200"/>
      <c r="L313" s="196"/>
      <c r="M313" s="197"/>
      <c r="N313" s="197"/>
      <c r="O313" s="197"/>
      <c r="P313" s="198"/>
      <c r="Q313" s="199"/>
      <c r="R313" s="198"/>
      <c r="S313" s="198"/>
      <c r="T313" s="200"/>
      <c r="U313" s="1264"/>
      <c r="V313" s="1265"/>
      <c r="W313" s="453"/>
    </row>
    <row r="314" spans="1:23" x14ac:dyDescent="0.25">
      <c r="A314" s="56"/>
      <c r="B314" s="181"/>
      <c r="C314" s="132"/>
      <c r="D314" s="57"/>
      <c r="E314" s="58"/>
      <c r="F314" s="171"/>
      <c r="G314" s="172"/>
      <c r="H314" s="185"/>
      <c r="I314" s="186"/>
      <c r="J314" s="888"/>
      <c r="K314" s="200"/>
      <c r="L314" s="196"/>
      <c r="M314" s="197"/>
      <c r="N314" s="197"/>
      <c r="O314" s="197"/>
      <c r="P314" s="198"/>
      <c r="Q314" s="199"/>
      <c r="R314" s="198"/>
      <c r="S314" s="198"/>
      <c r="T314" s="200"/>
      <c r="U314" s="1264"/>
      <c r="V314" s="1265"/>
      <c r="W314" s="453"/>
    </row>
    <row r="315" spans="1:23" x14ac:dyDescent="0.25">
      <c r="A315" s="56"/>
      <c r="B315" s="181"/>
      <c r="C315" s="132"/>
      <c r="D315" s="57"/>
      <c r="E315" s="58"/>
      <c r="F315" s="171"/>
      <c r="G315" s="172"/>
      <c r="H315" s="185"/>
      <c r="I315" s="186"/>
      <c r="J315" s="888"/>
      <c r="K315" s="200"/>
      <c r="L315" s="196"/>
      <c r="M315" s="197"/>
      <c r="N315" s="197"/>
      <c r="O315" s="197"/>
      <c r="P315" s="198"/>
      <c r="Q315" s="199"/>
      <c r="R315" s="198"/>
      <c r="S315" s="198"/>
      <c r="T315" s="200"/>
      <c r="U315" s="1264"/>
      <c r="V315" s="1265"/>
      <c r="W315" s="453"/>
    </row>
    <row r="316" spans="1:23" x14ac:dyDescent="0.25">
      <c r="A316" s="56"/>
      <c r="B316" s="181"/>
      <c r="C316" s="132"/>
      <c r="D316" s="57"/>
      <c r="E316" s="58"/>
      <c r="F316" s="171"/>
      <c r="G316" s="172"/>
      <c r="H316" s="185"/>
      <c r="I316" s="186"/>
      <c r="J316" s="888"/>
      <c r="K316" s="200"/>
      <c r="L316" s="196"/>
      <c r="M316" s="197"/>
      <c r="N316" s="197"/>
      <c r="O316" s="197"/>
      <c r="P316" s="198"/>
      <c r="Q316" s="199"/>
      <c r="R316" s="198"/>
      <c r="S316" s="198"/>
      <c r="T316" s="200"/>
      <c r="U316" s="1264"/>
      <c r="V316" s="1265"/>
      <c r="W316" s="453"/>
    </row>
    <row r="317" spans="1:23" x14ac:dyDescent="0.25">
      <c r="A317" s="56"/>
      <c r="B317" s="181"/>
      <c r="C317" s="132"/>
      <c r="D317" s="57"/>
      <c r="E317" s="58"/>
      <c r="F317" s="171"/>
      <c r="G317" s="172"/>
      <c r="H317" s="185"/>
      <c r="I317" s="186"/>
      <c r="J317" s="888"/>
      <c r="K317" s="200"/>
      <c r="L317" s="196"/>
      <c r="M317" s="197"/>
      <c r="N317" s="197"/>
      <c r="O317" s="197"/>
      <c r="P317" s="198"/>
      <c r="Q317" s="199"/>
      <c r="R317" s="198"/>
      <c r="S317" s="198"/>
      <c r="T317" s="200"/>
      <c r="U317" s="1264"/>
      <c r="V317" s="1265"/>
      <c r="W317" s="453"/>
    </row>
    <row r="318" spans="1:23" x14ac:dyDescent="0.25">
      <c r="A318" s="56"/>
      <c r="B318" s="181"/>
      <c r="C318" s="132"/>
      <c r="D318" s="57"/>
      <c r="E318" s="58"/>
      <c r="F318" s="171"/>
      <c r="G318" s="172"/>
      <c r="H318" s="185"/>
      <c r="I318" s="186"/>
      <c r="J318" s="888"/>
      <c r="K318" s="200"/>
      <c r="L318" s="196"/>
      <c r="M318" s="197"/>
      <c r="N318" s="197"/>
      <c r="O318" s="197"/>
      <c r="P318" s="198"/>
      <c r="Q318" s="199"/>
      <c r="R318" s="198"/>
      <c r="S318" s="198"/>
      <c r="T318" s="200"/>
      <c r="U318" s="1264"/>
      <c r="V318" s="1265"/>
      <c r="W318" s="453"/>
    </row>
    <row r="319" spans="1:23" x14ac:dyDescent="0.25">
      <c r="A319" s="56"/>
      <c r="B319" s="181"/>
      <c r="C319" s="132"/>
      <c r="D319" s="57"/>
      <c r="E319" s="58"/>
      <c r="F319" s="171"/>
      <c r="G319" s="172"/>
      <c r="H319" s="185"/>
      <c r="I319" s="186"/>
      <c r="J319" s="888"/>
      <c r="K319" s="200"/>
      <c r="L319" s="196"/>
      <c r="M319" s="197"/>
      <c r="N319" s="197"/>
      <c r="O319" s="197"/>
      <c r="P319" s="198"/>
      <c r="Q319" s="199"/>
      <c r="R319" s="198"/>
      <c r="S319" s="198"/>
      <c r="T319" s="200"/>
      <c r="U319" s="1264"/>
      <c r="V319" s="1265"/>
      <c r="W319" s="453"/>
    </row>
    <row r="320" spans="1:23" x14ac:dyDescent="0.25">
      <c r="A320" s="56"/>
      <c r="B320" s="181"/>
      <c r="C320" s="132"/>
      <c r="D320" s="57"/>
      <c r="E320" s="58"/>
      <c r="F320" s="171"/>
      <c r="G320" s="172"/>
      <c r="H320" s="185"/>
      <c r="I320" s="186"/>
      <c r="J320" s="888"/>
      <c r="K320" s="200"/>
      <c r="L320" s="196"/>
      <c r="M320" s="197"/>
      <c r="N320" s="197"/>
      <c r="O320" s="197"/>
      <c r="P320" s="198"/>
      <c r="Q320" s="199"/>
      <c r="R320" s="198"/>
      <c r="S320" s="198"/>
      <c r="T320" s="200"/>
      <c r="U320" s="1264"/>
      <c r="V320" s="1265"/>
      <c r="W320" s="453"/>
    </row>
    <row r="321" spans="1:23" x14ac:dyDescent="0.25">
      <c r="A321" s="56"/>
      <c r="B321" s="181"/>
      <c r="C321" s="132"/>
      <c r="D321" s="57"/>
      <c r="E321" s="58"/>
      <c r="F321" s="171"/>
      <c r="G321" s="172"/>
      <c r="H321" s="185"/>
      <c r="I321" s="186"/>
      <c r="J321" s="888"/>
      <c r="K321" s="200"/>
      <c r="L321" s="196"/>
      <c r="M321" s="197"/>
      <c r="N321" s="197"/>
      <c r="O321" s="197"/>
      <c r="P321" s="198"/>
      <c r="Q321" s="199"/>
      <c r="R321" s="198"/>
      <c r="S321" s="198"/>
      <c r="T321" s="200"/>
      <c r="U321" s="1264"/>
      <c r="V321" s="1265"/>
      <c r="W321" s="453"/>
    </row>
    <row r="322" spans="1:23" x14ac:dyDescent="0.25">
      <c r="A322" s="56"/>
      <c r="B322" s="181"/>
      <c r="C322" s="132"/>
      <c r="D322" s="57"/>
      <c r="E322" s="58"/>
      <c r="F322" s="171"/>
      <c r="G322" s="172"/>
      <c r="H322" s="185"/>
      <c r="I322" s="186"/>
      <c r="J322" s="888"/>
      <c r="K322" s="200"/>
      <c r="L322" s="196"/>
      <c r="M322" s="197"/>
      <c r="N322" s="197"/>
      <c r="O322" s="197"/>
      <c r="P322" s="198"/>
      <c r="Q322" s="199"/>
      <c r="R322" s="198"/>
      <c r="S322" s="198"/>
      <c r="T322" s="200"/>
      <c r="U322" s="1264"/>
      <c r="V322" s="1265"/>
      <c r="W322" s="453"/>
    </row>
    <row r="323" spans="1:23" x14ac:dyDescent="0.25">
      <c r="A323" s="56"/>
      <c r="B323" s="181"/>
      <c r="C323" s="132"/>
      <c r="D323" s="57"/>
      <c r="E323" s="58"/>
      <c r="F323" s="171"/>
      <c r="G323" s="172"/>
      <c r="H323" s="185"/>
      <c r="I323" s="186"/>
      <c r="J323" s="888"/>
      <c r="K323" s="200"/>
      <c r="L323" s="196"/>
      <c r="M323" s="197"/>
      <c r="N323" s="197"/>
      <c r="O323" s="197"/>
      <c r="P323" s="198"/>
      <c r="Q323" s="199"/>
      <c r="R323" s="198"/>
      <c r="S323" s="198"/>
      <c r="T323" s="200"/>
      <c r="U323" s="1264"/>
      <c r="V323" s="1265"/>
      <c r="W323" s="453"/>
    </row>
    <row r="324" spans="1:23" x14ac:dyDescent="0.25">
      <c r="A324" s="56"/>
      <c r="B324" s="181"/>
      <c r="C324" s="132"/>
      <c r="D324" s="57"/>
      <c r="E324" s="58"/>
      <c r="F324" s="171"/>
      <c r="G324" s="172"/>
      <c r="H324" s="185"/>
      <c r="I324" s="186"/>
      <c r="J324" s="888"/>
      <c r="K324" s="200"/>
      <c r="L324" s="196"/>
      <c r="M324" s="197"/>
      <c r="N324" s="197"/>
      <c r="O324" s="197"/>
      <c r="P324" s="198"/>
      <c r="Q324" s="199"/>
      <c r="R324" s="198"/>
      <c r="S324" s="198"/>
      <c r="T324" s="200"/>
      <c r="U324" s="1264"/>
      <c r="V324" s="1265"/>
      <c r="W324" s="453"/>
    </row>
    <row r="325" spans="1:23" x14ac:dyDescent="0.25">
      <c r="A325" s="56"/>
      <c r="B325" s="181"/>
      <c r="C325" s="132"/>
      <c r="D325" s="57"/>
      <c r="E325" s="58"/>
      <c r="F325" s="171"/>
      <c r="G325" s="172"/>
      <c r="H325" s="185"/>
      <c r="I325" s="186"/>
      <c r="J325" s="888"/>
      <c r="K325" s="200"/>
      <c r="L325" s="196"/>
      <c r="M325" s="197"/>
      <c r="N325" s="197"/>
      <c r="O325" s="197"/>
      <c r="P325" s="198"/>
      <c r="Q325" s="199"/>
      <c r="R325" s="198"/>
      <c r="S325" s="198"/>
      <c r="T325" s="200"/>
      <c r="U325" s="1264"/>
      <c r="V325" s="1265"/>
      <c r="W325" s="453"/>
    </row>
    <row r="326" spans="1:23" x14ac:dyDescent="0.25">
      <c r="A326" s="56"/>
      <c r="B326" s="181"/>
      <c r="C326" s="132"/>
      <c r="D326" s="57"/>
      <c r="E326" s="58"/>
      <c r="F326" s="171"/>
      <c r="G326" s="172"/>
      <c r="H326" s="185"/>
      <c r="I326" s="186"/>
      <c r="J326" s="888"/>
      <c r="K326" s="200"/>
      <c r="L326" s="196"/>
      <c r="M326" s="197"/>
      <c r="N326" s="197"/>
      <c r="O326" s="197"/>
      <c r="P326" s="198"/>
      <c r="Q326" s="199"/>
      <c r="R326" s="198"/>
      <c r="S326" s="198"/>
      <c r="T326" s="200"/>
      <c r="U326" s="1264"/>
      <c r="V326" s="1265"/>
      <c r="W326" s="453"/>
    </row>
    <row r="327" spans="1:23" x14ac:dyDescent="0.25">
      <c r="A327" s="56"/>
      <c r="B327" s="181"/>
      <c r="C327" s="132"/>
      <c r="D327" s="57"/>
      <c r="E327" s="58"/>
      <c r="F327" s="171"/>
      <c r="G327" s="172"/>
      <c r="H327" s="185"/>
      <c r="I327" s="186"/>
      <c r="J327" s="888"/>
      <c r="K327" s="200"/>
      <c r="L327" s="196"/>
      <c r="M327" s="197"/>
      <c r="N327" s="197"/>
      <c r="O327" s="197"/>
      <c r="P327" s="198"/>
      <c r="Q327" s="199"/>
      <c r="R327" s="198"/>
      <c r="S327" s="198"/>
      <c r="T327" s="200"/>
      <c r="U327" s="1264"/>
      <c r="V327" s="1265"/>
      <c r="W327" s="453"/>
    </row>
    <row r="328" spans="1:23" x14ac:dyDescent="0.25">
      <c r="A328" s="56"/>
      <c r="B328" s="181"/>
      <c r="C328" s="132"/>
      <c r="D328" s="57"/>
      <c r="E328" s="58"/>
      <c r="F328" s="171"/>
      <c r="G328" s="172"/>
      <c r="H328" s="185"/>
      <c r="I328" s="186"/>
      <c r="J328" s="888"/>
      <c r="K328" s="200"/>
      <c r="L328" s="196"/>
      <c r="M328" s="197"/>
      <c r="N328" s="197"/>
      <c r="O328" s="197"/>
      <c r="P328" s="198"/>
      <c r="Q328" s="199"/>
      <c r="R328" s="198"/>
      <c r="S328" s="198"/>
      <c r="T328" s="200"/>
      <c r="U328" s="1264"/>
      <c r="V328" s="1265"/>
      <c r="W328" s="453"/>
    </row>
    <row r="329" spans="1:23" x14ac:dyDescent="0.25">
      <c r="A329" s="56"/>
      <c r="B329" s="181"/>
      <c r="C329" s="132"/>
      <c r="D329" s="57"/>
      <c r="E329" s="58"/>
      <c r="F329" s="171"/>
      <c r="G329" s="172"/>
      <c r="H329" s="185"/>
      <c r="I329" s="186"/>
      <c r="J329" s="888"/>
      <c r="K329" s="200"/>
      <c r="L329" s="196"/>
      <c r="M329" s="197"/>
      <c r="N329" s="197"/>
      <c r="O329" s="197"/>
      <c r="P329" s="198"/>
      <c r="Q329" s="199"/>
      <c r="R329" s="198"/>
      <c r="S329" s="198"/>
      <c r="T329" s="200"/>
      <c r="U329" s="1264"/>
      <c r="V329" s="1265"/>
      <c r="W329" s="453"/>
    </row>
    <row r="330" spans="1:23" x14ac:dyDescent="0.25">
      <c r="A330" s="56"/>
      <c r="B330" s="181"/>
      <c r="C330" s="132"/>
      <c r="D330" s="57"/>
      <c r="E330" s="58"/>
      <c r="F330" s="171"/>
      <c r="G330" s="172"/>
      <c r="H330" s="185"/>
      <c r="I330" s="186"/>
      <c r="J330" s="888"/>
      <c r="K330" s="200"/>
      <c r="L330" s="196"/>
      <c r="M330" s="197"/>
      <c r="N330" s="197"/>
      <c r="O330" s="197"/>
      <c r="P330" s="198"/>
      <c r="Q330" s="199"/>
      <c r="R330" s="198"/>
      <c r="S330" s="198"/>
      <c r="T330" s="200"/>
      <c r="U330" s="1264"/>
      <c r="V330" s="1265"/>
      <c r="W330" s="453"/>
    </row>
    <row r="331" spans="1:23" x14ac:dyDescent="0.25">
      <c r="A331" s="56"/>
      <c r="B331" s="181"/>
      <c r="C331" s="132"/>
      <c r="D331" s="57"/>
      <c r="E331" s="58"/>
      <c r="F331" s="171"/>
      <c r="G331" s="172"/>
      <c r="H331" s="185"/>
      <c r="I331" s="186"/>
      <c r="J331" s="888"/>
      <c r="K331" s="200"/>
      <c r="L331" s="196"/>
      <c r="M331" s="197"/>
      <c r="N331" s="197"/>
      <c r="O331" s="197"/>
      <c r="P331" s="198"/>
      <c r="Q331" s="199"/>
      <c r="R331" s="198"/>
      <c r="S331" s="198"/>
      <c r="T331" s="200"/>
      <c r="U331" s="1264"/>
      <c r="V331" s="1265"/>
      <c r="W331" s="453"/>
    </row>
    <row r="332" spans="1:23" x14ac:dyDescent="0.25">
      <c r="A332" s="56"/>
      <c r="B332" s="181"/>
      <c r="C332" s="132"/>
      <c r="D332" s="57"/>
      <c r="E332" s="58"/>
      <c r="F332" s="171"/>
      <c r="G332" s="172"/>
      <c r="H332" s="185"/>
      <c r="I332" s="186"/>
      <c r="J332" s="888"/>
      <c r="K332" s="200"/>
      <c r="L332" s="196"/>
      <c r="M332" s="197"/>
      <c r="N332" s="197"/>
      <c r="O332" s="197"/>
      <c r="P332" s="198"/>
      <c r="Q332" s="199"/>
      <c r="R332" s="198"/>
      <c r="S332" s="198"/>
      <c r="T332" s="200"/>
      <c r="U332" s="1264"/>
      <c r="V332" s="1265"/>
      <c r="W332" s="453"/>
    </row>
    <row r="333" spans="1:23" x14ac:dyDescent="0.25">
      <c r="A333" s="56"/>
      <c r="B333" s="181"/>
      <c r="C333" s="132"/>
      <c r="D333" s="57"/>
      <c r="E333" s="58"/>
      <c r="F333" s="171"/>
      <c r="G333" s="172"/>
      <c r="H333" s="185"/>
      <c r="I333" s="186"/>
      <c r="J333" s="888"/>
      <c r="K333" s="200"/>
      <c r="L333" s="196"/>
      <c r="M333" s="197"/>
      <c r="N333" s="197"/>
      <c r="O333" s="197"/>
      <c r="P333" s="198"/>
      <c r="Q333" s="199"/>
      <c r="R333" s="198"/>
      <c r="S333" s="198"/>
      <c r="T333" s="200"/>
      <c r="U333" s="1264"/>
      <c r="V333" s="1265"/>
      <c r="W333" s="453"/>
    </row>
    <row r="334" spans="1:23" x14ac:dyDescent="0.25">
      <c r="A334" s="56"/>
      <c r="B334" s="181"/>
      <c r="C334" s="132"/>
      <c r="D334" s="57"/>
      <c r="E334" s="58"/>
      <c r="F334" s="171"/>
      <c r="G334" s="172"/>
      <c r="H334" s="185"/>
      <c r="I334" s="186"/>
      <c r="J334" s="888"/>
      <c r="K334" s="200"/>
      <c r="L334" s="196"/>
      <c r="M334" s="197"/>
      <c r="N334" s="197"/>
      <c r="O334" s="197"/>
      <c r="P334" s="198"/>
      <c r="Q334" s="199"/>
      <c r="R334" s="198"/>
      <c r="S334" s="198"/>
      <c r="T334" s="200"/>
      <c r="U334" s="1264"/>
      <c r="V334" s="1265"/>
      <c r="W334" s="453"/>
    </row>
    <row r="335" spans="1:23" x14ac:dyDescent="0.25">
      <c r="A335" s="56"/>
      <c r="B335" s="181"/>
      <c r="C335" s="132"/>
      <c r="D335" s="57"/>
      <c r="E335" s="58"/>
      <c r="F335" s="171"/>
      <c r="G335" s="172"/>
      <c r="H335" s="185"/>
      <c r="I335" s="186"/>
      <c r="J335" s="888"/>
      <c r="K335" s="200"/>
      <c r="L335" s="196"/>
      <c r="M335" s="197"/>
      <c r="N335" s="197"/>
      <c r="O335" s="197"/>
      <c r="P335" s="198"/>
      <c r="Q335" s="199"/>
      <c r="R335" s="198"/>
      <c r="S335" s="198"/>
      <c r="T335" s="200"/>
      <c r="U335" s="1264"/>
      <c r="V335" s="1265"/>
      <c r="W335" s="453"/>
    </row>
    <row r="336" spans="1:23" x14ac:dyDescent="0.25">
      <c r="A336" s="56"/>
      <c r="B336" s="181"/>
      <c r="C336" s="132"/>
      <c r="D336" s="57"/>
      <c r="E336" s="58"/>
      <c r="F336" s="171"/>
      <c r="G336" s="172"/>
      <c r="H336" s="185"/>
      <c r="I336" s="186"/>
      <c r="J336" s="888"/>
      <c r="K336" s="200"/>
      <c r="L336" s="196"/>
      <c r="M336" s="197"/>
      <c r="N336" s="197"/>
      <c r="O336" s="197"/>
      <c r="P336" s="198"/>
      <c r="Q336" s="199"/>
      <c r="R336" s="198"/>
      <c r="S336" s="198"/>
      <c r="T336" s="200"/>
      <c r="U336" s="1264"/>
      <c r="V336" s="1265"/>
      <c r="W336" s="453"/>
    </row>
    <row r="337" spans="1:23" x14ac:dyDescent="0.25">
      <c r="A337" s="56"/>
      <c r="B337" s="181"/>
      <c r="C337" s="132"/>
      <c r="D337" s="57"/>
      <c r="E337" s="58"/>
      <c r="F337" s="171"/>
      <c r="G337" s="172"/>
      <c r="H337" s="185"/>
      <c r="I337" s="186"/>
      <c r="J337" s="888"/>
      <c r="K337" s="200"/>
      <c r="L337" s="196"/>
      <c r="M337" s="197"/>
      <c r="N337" s="197"/>
      <c r="O337" s="197"/>
      <c r="P337" s="198"/>
      <c r="Q337" s="199"/>
      <c r="R337" s="198"/>
      <c r="S337" s="198"/>
      <c r="T337" s="200"/>
      <c r="U337" s="1264"/>
      <c r="V337" s="1265"/>
      <c r="W337" s="453"/>
    </row>
    <row r="338" spans="1:23" x14ac:dyDescent="0.25">
      <c r="A338" s="56"/>
      <c r="B338" s="181"/>
      <c r="C338" s="132"/>
      <c r="D338" s="57"/>
      <c r="E338" s="58"/>
      <c r="F338" s="171"/>
      <c r="G338" s="172"/>
      <c r="H338" s="185"/>
      <c r="I338" s="186"/>
      <c r="J338" s="888"/>
      <c r="K338" s="200"/>
      <c r="L338" s="196"/>
      <c r="M338" s="197"/>
      <c r="N338" s="197"/>
      <c r="O338" s="197"/>
      <c r="P338" s="198"/>
      <c r="Q338" s="199"/>
      <c r="R338" s="198"/>
      <c r="S338" s="198"/>
      <c r="T338" s="200"/>
      <c r="U338" s="1264"/>
      <c r="V338" s="1265"/>
      <c r="W338" s="453"/>
    </row>
    <row r="339" spans="1:23" x14ac:dyDescent="0.25">
      <c r="A339" s="56"/>
      <c r="B339" s="181"/>
      <c r="C339" s="132"/>
      <c r="D339" s="57"/>
      <c r="E339" s="58"/>
      <c r="F339" s="171"/>
      <c r="G339" s="172"/>
      <c r="H339" s="185"/>
      <c r="I339" s="186"/>
      <c r="J339" s="888"/>
      <c r="K339" s="200"/>
      <c r="L339" s="196"/>
      <c r="M339" s="197"/>
      <c r="N339" s="197"/>
      <c r="O339" s="197"/>
      <c r="P339" s="198"/>
      <c r="Q339" s="199"/>
      <c r="R339" s="198"/>
      <c r="S339" s="198"/>
      <c r="T339" s="200"/>
      <c r="U339" s="1264"/>
      <c r="V339" s="1265"/>
      <c r="W339" s="453"/>
    </row>
    <row r="340" spans="1:23" x14ac:dyDescent="0.25">
      <c r="A340" s="56"/>
      <c r="B340" s="181"/>
      <c r="C340" s="132"/>
      <c r="D340" s="57"/>
      <c r="E340" s="58"/>
      <c r="F340" s="171"/>
      <c r="G340" s="172"/>
      <c r="H340" s="185"/>
      <c r="I340" s="186"/>
      <c r="J340" s="888"/>
      <c r="K340" s="200"/>
      <c r="L340" s="196"/>
      <c r="M340" s="197"/>
      <c r="N340" s="197"/>
      <c r="O340" s="197"/>
      <c r="P340" s="198"/>
      <c r="Q340" s="199"/>
      <c r="R340" s="198"/>
      <c r="S340" s="198"/>
      <c r="T340" s="200"/>
      <c r="U340" s="1264"/>
      <c r="V340" s="1265"/>
      <c r="W340" s="453"/>
    </row>
    <row r="341" spans="1:23" x14ac:dyDescent="0.25">
      <c r="A341" s="56"/>
      <c r="B341" s="181"/>
      <c r="C341" s="132"/>
      <c r="D341" s="57"/>
      <c r="E341" s="58"/>
      <c r="F341" s="171"/>
      <c r="G341" s="172"/>
      <c r="H341" s="185"/>
      <c r="I341" s="186"/>
      <c r="J341" s="888"/>
      <c r="K341" s="200"/>
      <c r="L341" s="196"/>
      <c r="M341" s="197"/>
      <c r="N341" s="197"/>
      <c r="O341" s="197"/>
      <c r="P341" s="198"/>
      <c r="Q341" s="199"/>
      <c r="R341" s="198"/>
      <c r="S341" s="198"/>
      <c r="T341" s="200"/>
      <c r="U341" s="1264"/>
      <c r="V341" s="1265"/>
      <c r="W341" s="453"/>
    </row>
    <row r="342" spans="1:23" x14ac:dyDescent="0.25">
      <c r="A342" s="56"/>
      <c r="B342" s="181"/>
      <c r="C342" s="132"/>
      <c r="D342" s="57"/>
      <c r="E342" s="58"/>
      <c r="F342" s="171"/>
      <c r="G342" s="172"/>
      <c r="H342" s="185"/>
      <c r="I342" s="186"/>
      <c r="J342" s="888"/>
      <c r="K342" s="200"/>
      <c r="L342" s="196"/>
      <c r="M342" s="197"/>
      <c r="N342" s="197"/>
      <c r="O342" s="197"/>
      <c r="P342" s="198"/>
      <c r="Q342" s="199"/>
      <c r="R342" s="198"/>
      <c r="S342" s="198"/>
      <c r="T342" s="200"/>
      <c r="U342" s="1264"/>
      <c r="V342" s="1265"/>
      <c r="W342" s="453"/>
    </row>
    <row r="343" spans="1:23" x14ac:dyDescent="0.25">
      <c r="A343" s="56"/>
      <c r="B343" s="181"/>
      <c r="C343" s="132"/>
      <c r="D343" s="57"/>
      <c r="E343" s="58"/>
      <c r="F343" s="171"/>
      <c r="G343" s="172"/>
      <c r="H343" s="185"/>
      <c r="I343" s="186"/>
      <c r="J343" s="888"/>
      <c r="K343" s="200"/>
      <c r="L343" s="196"/>
      <c r="M343" s="197"/>
      <c r="N343" s="197"/>
      <c r="O343" s="197"/>
      <c r="P343" s="198"/>
      <c r="Q343" s="199"/>
      <c r="R343" s="198"/>
      <c r="S343" s="198"/>
      <c r="T343" s="200"/>
      <c r="U343" s="1264"/>
      <c r="V343" s="1265"/>
      <c r="W343" s="453"/>
    </row>
    <row r="344" spans="1:23" x14ac:dyDescent="0.25">
      <c r="A344" s="56"/>
      <c r="B344" s="181"/>
      <c r="C344" s="132"/>
      <c r="D344" s="57"/>
      <c r="E344" s="58"/>
      <c r="F344" s="171"/>
      <c r="G344" s="172"/>
      <c r="H344" s="185"/>
      <c r="I344" s="186"/>
      <c r="J344" s="888"/>
      <c r="K344" s="200"/>
      <c r="L344" s="196"/>
      <c r="M344" s="197"/>
      <c r="N344" s="197"/>
      <c r="O344" s="197"/>
      <c r="P344" s="198"/>
      <c r="Q344" s="199"/>
      <c r="R344" s="198"/>
      <c r="S344" s="198"/>
      <c r="T344" s="200"/>
      <c r="U344" s="1264"/>
      <c r="V344" s="1265"/>
      <c r="W344" s="453"/>
    </row>
    <row r="345" spans="1:23" x14ac:dyDescent="0.25">
      <c r="A345" s="56"/>
      <c r="B345" s="181"/>
      <c r="C345" s="132"/>
      <c r="D345" s="57"/>
      <c r="E345" s="58"/>
      <c r="F345" s="171"/>
      <c r="G345" s="172"/>
      <c r="H345" s="185"/>
      <c r="I345" s="186"/>
      <c r="J345" s="888"/>
      <c r="K345" s="200"/>
      <c r="L345" s="196"/>
      <c r="M345" s="197"/>
      <c r="N345" s="197"/>
      <c r="O345" s="197"/>
      <c r="P345" s="198"/>
      <c r="Q345" s="199"/>
      <c r="R345" s="198"/>
      <c r="S345" s="198"/>
      <c r="T345" s="200"/>
      <c r="U345" s="1264"/>
      <c r="V345" s="1265"/>
      <c r="W345" s="453"/>
    </row>
    <row r="346" spans="1:23" x14ac:dyDescent="0.25">
      <c r="A346" s="56"/>
      <c r="B346" s="181"/>
      <c r="C346" s="132"/>
      <c r="D346" s="57"/>
      <c r="E346" s="58"/>
      <c r="F346" s="171"/>
      <c r="G346" s="172"/>
      <c r="H346" s="185"/>
      <c r="I346" s="186"/>
      <c r="J346" s="888"/>
      <c r="K346" s="200"/>
      <c r="L346" s="196"/>
      <c r="M346" s="197"/>
      <c r="N346" s="197"/>
      <c r="O346" s="197"/>
      <c r="P346" s="198"/>
      <c r="Q346" s="199"/>
      <c r="R346" s="198"/>
      <c r="S346" s="198"/>
      <c r="T346" s="200"/>
      <c r="U346" s="1264"/>
      <c r="V346" s="1265"/>
      <c r="W346" s="453"/>
    </row>
    <row r="347" spans="1:23" x14ac:dyDescent="0.25">
      <c r="A347" s="56"/>
      <c r="B347" s="181"/>
      <c r="C347" s="132"/>
      <c r="D347" s="57"/>
      <c r="E347" s="58"/>
      <c r="F347" s="171"/>
      <c r="G347" s="172"/>
      <c r="H347" s="185"/>
      <c r="I347" s="186"/>
      <c r="J347" s="888"/>
      <c r="K347" s="200"/>
      <c r="L347" s="196"/>
      <c r="M347" s="197"/>
      <c r="N347" s="197"/>
      <c r="O347" s="197"/>
      <c r="P347" s="198"/>
      <c r="Q347" s="199"/>
      <c r="R347" s="198"/>
      <c r="S347" s="198"/>
      <c r="T347" s="200"/>
      <c r="U347" s="1264"/>
      <c r="V347" s="1265"/>
      <c r="W347" s="453"/>
    </row>
    <row r="348" spans="1:23" x14ac:dyDescent="0.25">
      <c r="A348" s="56"/>
      <c r="B348" s="181"/>
      <c r="C348" s="132"/>
      <c r="D348" s="57"/>
      <c r="E348" s="58"/>
      <c r="F348" s="171"/>
      <c r="G348" s="172"/>
      <c r="H348" s="185"/>
      <c r="I348" s="186"/>
      <c r="J348" s="888"/>
      <c r="K348" s="200"/>
      <c r="L348" s="196"/>
      <c r="M348" s="197"/>
      <c r="N348" s="197"/>
      <c r="O348" s="197"/>
      <c r="P348" s="198"/>
      <c r="Q348" s="199"/>
      <c r="R348" s="198"/>
      <c r="S348" s="198"/>
      <c r="T348" s="200"/>
      <c r="U348" s="1264"/>
      <c r="V348" s="1265"/>
      <c r="W348" s="453"/>
    </row>
    <row r="349" spans="1:23" x14ac:dyDescent="0.25">
      <c r="A349" s="56"/>
      <c r="B349" s="181"/>
      <c r="C349" s="132"/>
      <c r="D349" s="57"/>
      <c r="E349" s="58"/>
      <c r="F349" s="171"/>
      <c r="G349" s="172"/>
      <c r="H349" s="185"/>
      <c r="I349" s="186"/>
      <c r="J349" s="888"/>
      <c r="K349" s="200"/>
      <c r="L349" s="196"/>
      <c r="M349" s="197"/>
      <c r="N349" s="197"/>
      <c r="O349" s="197"/>
      <c r="P349" s="198"/>
      <c r="Q349" s="199"/>
      <c r="R349" s="198"/>
      <c r="S349" s="198"/>
      <c r="T349" s="200"/>
      <c r="U349" s="1264"/>
      <c r="V349" s="1265"/>
      <c r="W349" s="453"/>
    </row>
    <row r="350" spans="1:23" ht="15.75" thickBot="1" x14ac:dyDescent="0.3">
      <c r="A350" s="59"/>
      <c r="B350" s="182"/>
      <c r="C350" s="133"/>
      <c r="D350" s="60"/>
      <c r="E350" s="61"/>
      <c r="F350" s="173"/>
      <c r="G350" s="174"/>
      <c r="H350" s="187"/>
      <c r="I350" s="188"/>
      <c r="J350" s="889"/>
      <c r="K350" s="206"/>
      <c r="L350" s="202"/>
      <c r="M350" s="203"/>
      <c r="N350" s="203"/>
      <c r="O350" s="203"/>
      <c r="P350" s="204"/>
      <c r="Q350" s="205"/>
      <c r="R350" s="204"/>
      <c r="S350" s="204"/>
      <c r="T350" s="206"/>
      <c r="U350" s="1268"/>
      <c r="V350" s="1269"/>
      <c r="W350" s="454"/>
    </row>
  </sheetData>
  <sheetProtection algorithmName="SHA-512" hashValue="uX8S0fdGb1KSKPdze+9obRRJOh7ezaifOHiGP/Ptjx9rIrOqvY8KRmOwN2pZDu3qB5fonfAPoUHwIR6+vGUe/w==" saltValue="FzmMJGrUT1Fel2PPUYnrrA==" spinCount="100000" sheet="1" objects="1" scenarios="1"/>
  <dataConsolidate/>
  <mergeCells count="359">
    <mergeCell ref="U348:V348"/>
    <mergeCell ref="U349:V349"/>
    <mergeCell ref="U350:V350"/>
    <mergeCell ref="U343:V343"/>
    <mergeCell ref="U344:V344"/>
    <mergeCell ref="U345:V345"/>
    <mergeCell ref="U346:V346"/>
    <mergeCell ref="U347:V347"/>
    <mergeCell ref="U338:V338"/>
    <mergeCell ref="U339:V339"/>
    <mergeCell ref="U340:V340"/>
    <mergeCell ref="U341:V341"/>
    <mergeCell ref="U342:V342"/>
    <mergeCell ref="U333:V333"/>
    <mergeCell ref="U334:V334"/>
    <mergeCell ref="U335:V335"/>
    <mergeCell ref="U336:V336"/>
    <mergeCell ref="U337:V337"/>
    <mergeCell ref="U328:V328"/>
    <mergeCell ref="U329:V329"/>
    <mergeCell ref="U330:V330"/>
    <mergeCell ref="U331:V331"/>
    <mergeCell ref="U332:V332"/>
    <mergeCell ref="U323:V323"/>
    <mergeCell ref="U324:V324"/>
    <mergeCell ref="U325:V325"/>
    <mergeCell ref="U326:V326"/>
    <mergeCell ref="U327:V327"/>
    <mergeCell ref="U318:V318"/>
    <mergeCell ref="U319:V319"/>
    <mergeCell ref="U320:V320"/>
    <mergeCell ref="U321:V321"/>
    <mergeCell ref="U322:V322"/>
    <mergeCell ref="U314:V314"/>
    <mergeCell ref="U315:V315"/>
    <mergeCell ref="U316:V316"/>
    <mergeCell ref="U317:V317"/>
    <mergeCell ref="U13:V16"/>
    <mergeCell ref="U309:V309"/>
    <mergeCell ref="U310:V310"/>
    <mergeCell ref="U311:V311"/>
    <mergeCell ref="U312:V312"/>
    <mergeCell ref="U313:V313"/>
    <mergeCell ref="U304:V304"/>
    <mergeCell ref="U305:V305"/>
    <mergeCell ref="U306:V306"/>
    <mergeCell ref="U307:V307"/>
    <mergeCell ref="U308:V308"/>
    <mergeCell ref="U299:V299"/>
    <mergeCell ref="U300:V300"/>
    <mergeCell ref="U301:V301"/>
    <mergeCell ref="U302:V302"/>
    <mergeCell ref="U303:V303"/>
    <mergeCell ref="U294:V294"/>
    <mergeCell ref="U295:V295"/>
    <mergeCell ref="U296:V296"/>
    <mergeCell ref="U297:V297"/>
    <mergeCell ref="U298:V298"/>
    <mergeCell ref="U289:V289"/>
    <mergeCell ref="U290:V290"/>
    <mergeCell ref="U291:V291"/>
    <mergeCell ref="U292:V292"/>
    <mergeCell ref="U293:V293"/>
    <mergeCell ref="U284:V284"/>
    <mergeCell ref="U285:V285"/>
    <mergeCell ref="U286:V286"/>
    <mergeCell ref="U287:V287"/>
    <mergeCell ref="U288:V288"/>
    <mergeCell ref="U279:V279"/>
    <mergeCell ref="U280:V280"/>
    <mergeCell ref="U281:V281"/>
    <mergeCell ref="U282:V282"/>
    <mergeCell ref="U283:V283"/>
    <mergeCell ref="U274:V274"/>
    <mergeCell ref="U275:V275"/>
    <mergeCell ref="U276:V276"/>
    <mergeCell ref="U277:V277"/>
    <mergeCell ref="U278:V278"/>
    <mergeCell ref="U269:V269"/>
    <mergeCell ref="U270:V270"/>
    <mergeCell ref="U271:V271"/>
    <mergeCell ref="U272:V272"/>
    <mergeCell ref="U273:V273"/>
    <mergeCell ref="U264:V264"/>
    <mergeCell ref="U265:V265"/>
    <mergeCell ref="U266:V266"/>
    <mergeCell ref="U267:V267"/>
    <mergeCell ref="U268:V268"/>
    <mergeCell ref="U259:V259"/>
    <mergeCell ref="U260:V260"/>
    <mergeCell ref="U261:V261"/>
    <mergeCell ref="U262:V262"/>
    <mergeCell ref="U263:V263"/>
    <mergeCell ref="U254:V254"/>
    <mergeCell ref="U255:V255"/>
    <mergeCell ref="U256:V256"/>
    <mergeCell ref="U257:V257"/>
    <mergeCell ref="U258:V258"/>
    <mergeCell ref="U249:V249"/>
    <mergeCell ref="U250:V250"/>
    <mergeCell ref="U251:V251"/>
    <mergeCell ref="U252:V252"/>
    <mergeCell ref="U253:V253"/>
    <mergeCell ref="U244:V244"/>
    <mergeCell ref="U245:V245"/>
    <mergeCell ref="U246:V246"/>
    <mergeCell ref="U247:V247"/>
    <mergeCell ref="U248:V248"/>
    <mergeCell ref="U239:V239"/>
    <mergeCell ref="U240:V240"/>
    <mergeCell ref="U241:V241"/>
    <mergeCell ref="U242:V242"/>
    <mergeCell ref="U243:V243"/>
    <mergeCell ref="U234:V234"/>
    <mergeCell ref="U235:V235"/>
    <mergeCell ref="U236:V236"/>
    <mergeCell ref="U237:V237"/>
    <mergeCell ref="U238:V238"/>
    <mergeCell ref="U229:V229"/>
    <mergeCell ref="U230:V230"/>
    <mergeCell ref="U231:V231"/>
    <mergeCell ref="U232:V232"/>
    <mergeCell ref="U233:V233"/>
    <mergeCell ref="U224:V224"/>
    <mergeCell ref="U225:V225"/>
    <mergeCell ref="U226:V226"/>
    <mergeCell ref="U227:V227"/>
    <mergeCell ref="U228:V228"/>
    <mergeCell ref="U219:V219"/>
    <mergeCell ref="U220:V220"/>
    <mergeCell ref="U221:V221"/>
    <mergeCell ref="U222:V222"/>
    <mergeCell ref="U223:V223"/>
    <mergeCell ref="U214:V214"/>
    <mergeCell ref="U215:V215"/>
    <mergeCell ref="U216:V216"/>
    <mergeCell ref="U217:V217"/>
    <mergeCell ref="U218:V218"/>
    <mergeCell ref="U209:V209"/>
    <mergeCell ref="U210:V210"/>
    <mergeCell ref="U211:V211"/>
    <mergeCell ref="U212:V212"/>
    <mergeCell ref="U213:V213"/>
    <mergeCell ref="U204:V204"/>
    <mergeCell ref="U205:V205"/>
    <mergeCell ref="U206:V206"/>
    <mergeCell ref="U207:V207"/>
    <mergeCell ref="U208:V208"/>
    <mergeCell ref="U199:V199"/>
    <mergeCell ref="U200:V200"/>
    <mergeCell ref="U201:V201"/>
    <mergeCell ref="U202:V202"/>
    <mergeCell ref="U203:V203"/>
    <mergeCell ref="U194:V194"/>
    <mergeCell ref="U195:V195"/>
    <mergeCell ref="U196:V196"/>
    <mergeCell ref="U197:V197"/>
    <mergeCell ref="U198:V198"/>
    <mergeCell ref="U189:V189"/>
    <mergeCell ref="U190:V190"/>
    <mergeCell ref="U191:V191"/>
    <mergeCell ref="U192:V192"/>
    <mergeCell ref="U193:V193"/>
    <mergeCell ref="U184:V184"/>
    <mergeCell ref="U185:V185"/>
    <mergeCell ref="U186:V186"/>
    <mergeCell ref="U187:V187"/>
    <mergeCell ref="U188:V188"/>
    <mergeCell ref="U179:V179"/>
    <mergeCell ref="U180:V180"/>
    <mergeCell ref="U181:V181"/>
    <mergeCell ref="U182:V182"/>
    <mergeCell ref="U183:V183"/>
    <mergeCell ref="U174:V174"/>
    <mergeCell ref="U175:V175"/>
    <mergeCell ref="U176:V176"/>
    <mergeCell ref="U177:V177"/>
    <mergeCell ref="U178:V178"/>
    <mergeCell ref="U169:V169"/>
    <mergeCell ref="U170:V170"/>
    <mergeCell ref="U171:V171"/>
    <mergeCell ref="U172:V172"/>
    <mergeCell ref="U173:V173"/>
    <mergeCell ref="U164:V164"/>
    <mergeCell ref="U165:V165"/>
    <mergeCell ref="U166:V166"/>
    <mergeCell ref="U167:V167"/>
    <mergeCell ref="U168:V168"/>
    <mergeCell ref="U159:V159"/>
    <mergeCell ref="U160:V160"/>
    <mergeCell ref="U161:V161"/>
    <mergeCell ref="U162:V162"/>
    <mergeCell ref="U163:V163"/>
    <mergeCell ref="U154:V154"/>
    <mergeCell ref="U155:V155"/>
    <mergeCell ref="U156:V156"/>
    <mergeCell ref="U157:V157"/>
    <mergeCell ref="U158:V158"/>
    <mergeCell ref="U149:V149"/>
    <mergeCell ref="U150:V150"/>
    <mergeCell ref="U151:V151"/>
    <mergeCell ref="U152:V152"/>
    <mergeCell ref="U153:V153"/>
    <mergeCell ref="U144:V144"/>
    <mergeCell ref="U145:V145"/>
    <mergeCell ref="U146:V146"/>
    <mergeCell ref="U147:V147"/>
    <mergeCell ref="U148:V148"/>
    <mergeCell ref="U139:V139"/>
    <mergeCell ref="U140:V140"/>
    <mergeCell ref="U141:V141"/>
    <mergeCell ref="U142:V142"/>
    <mergeCell ref="U143:V143"/>
    <mergeCell ref="U134:V134"/>
    <mergeCell ref="U135:V135"/>
    <mergeCell ref="U136:V136"/>
    <mergeCell ref="U137:V137"/>
    <mergeCell ref="U138:V138"/>
    <mergeCell ref="U129:V129"/>
    <mergeCell ref="U130:V130"/>
    <mergeCell ref="U131:V131"/>
    <mergeCell ref="U132:V132"/>
    <mergeCell ref="U133:V133"/>
    <mergeCell ref="U124:V124"/>
    <mergeCell ref="U125:V125"/>
    <mergeCell ref="U126:V126"/>
    <mergeCell ref="U127:V127"/>
    <mergeCell ref="U128:V128"/>
    <mergeCell ref="U119:V119"/>
    <mergeCell ref="U120:V120"/>
    <mergeCell ref="U121:V121"/>
    <mergeCell ref="U122:V122"/>
    <mergeCell ref="U123:V123"/>
    <mergeCell ref="U114:V114"/>
    <mergeCell ref="U115:V115"/>
    <mergeCell ref="U116:V116"/>
    <mergeCell ref="U117:V117"/>
    <mergeCell ref="U118:V118"/>
    <mergeCell ref="U109:V109"/>
    <mergeCell ref="U110:V110"/>
    <mergeCell ref="U111:V111"/>
    <mergeCell ref="U112:V112"/>
    <mergeCell ref="U113:V113"/>
    <mergeCell ref="U104:V104"/>
    <mergeCell ref="U105:V105"/>
    <mergeCell ref="U106:V106"/>
    <mergeCell ref="U107:V107"/>
    <mergeCell ref="U108:V108"/>
    <mergeCell ref="U99:V99"/>
    <mergeCell ref="U100:V100"/>
    <mergeCell ref="U101:V101"/>
    <mergeCell ref="U102:V102"/>
    <mergeCell ref="U103:V103"/>
    <mergeCell ref="U94:V94"/>
    <mergeCell ref="U95:V95"/>
    <mergeCell ref="U96:V96"/>
    <mergeCell ref="U97:V97"/>
    <mergeCell ref="U98:V98"/>
    <mergeCell ref="U89:V89"/>
    <mergeCell ref="U90:V90"/>
    <mergeCell ref="U91:V91"/>
    <mergeCell ref="U92:V92"/>
    <mergeCell ref="U93:V93"/>
    <mergeCell ref="U84:V84"/>
    <mergeCell ref="U85:V85"/>
    <mergeCell ref="U86:V86"/>
    <mergeCell ref="U87:V87"/>
    <mergeCell ref="U88:V88"/>
    <mergeCell ref="U79:V79"/>
    <mergeCell ref="U80:V80"/>
    <mergeCell ref="U81:V81"/>
    <mergeCell ref="U82:V82"/>
    <mergeCell ref="U83:V83"/>
    <mergeCell ref="U74:V74"/>
    <mergeCell ref="U75:V75"/>
    <mergeCell ref="U76:V76"/>
    <mergeCell ref="U77:V77"/>
    <mergeCell ref="U78:V78"/>
    <mergeCell ref="U69:V69"/>
    <mergeCell ref="U70:V70"/>
    <mergeCell ref="U71:V71"/>
    <mergeCell ref="U72:V72"/>
    <mergeCell ref="U73:V73"/>
    <mergeCell ref="U64:V64"/>
    <mergeCell ref="U65:V65"/>
    <mergeCell ref="U66:V66"/>
    <mergeCell ref="U67:V67"/>
    <mergeCell ref="U68:V68"/>
    <mergeCell ref="U59:V59"/>
    <mergeCell ref="U60:V60"/>
    <mergeCell ref="U61:V61"/>
    <mergeCell ref="U62:V62"/>
    <mergeCell ref="U63:V63"/>
    <mergeCell ref="U54:V54"/>
    <mergeCell ref="U55:V55"/>
    <mergeCell ref="U56:V56"/>
    <mergeCell ref="U57:V57"/>
    <mergeCell ref="U58:V58"/>
    <mergeCell ref="U49:V49"/>
    <mergeCell ref="U50:V50"/>
    <mergeCell ref="U51:V51"/>
    <mergeCell ref="U52:V52"/>
    <mergeCell ref="U53:V53"/>
    <mergeCell ref="U44:V44"/>
    <mergeCell ref="U45:V45"/>
    <mergeCell ref="U46:V46"/>
    <mergeCell ref="U47:V47"/>
    <mergeCell ref="U48:V48"/>
    <mergeCell ref="U39:V39"/>
    <mergeCell ref="U40:V40"/>
    <mergeCell ref="U41:V41"/>
    <mergeCell ref="U42:V42"/>
    <mergeCell ref="U43:V43"/>
    <mergeCell ref="U34:V34"/>
    <mergeCell ref="U35:V35"/>
    <mergeCell ref="U36:V36"/>
    <mergeCell ref="U37:V37"/>
    <mergeCell ref="U38:V38"/>
    <mergeCell ref="U29:V29"/>
    <mergeCell ref="U30:V30"/>
    <mergeCell ref="U31:V31"/>
    <mergeCell ref="U32:V32"/>
    <mergeCell ref="U33:V33"/>
    <mergeCell ref="U24:V24"/>
    <mergeCell ref="U25:V25"/>
    <mergeCell ref="U26:V26"/>
    <mergeCell ref="U27:V27"/>
    <mergeCell ref="U28:V28"/>
    <mergeCell ref="U19:V19"/>
    <mergeCell ref="U20:V20"/>
    <mergeCell ref="U21:V21"/>
    <mergeCell ref="U22:V22"/>
    <mergeCell ref="U23:V23"/>
    <mergeCell ref="U12:W12"/>
    <mergeCell ref="U17:V17"/>
    <mergeCell ref="U18:V18"/>
    <mergeCell ref="W13:W15"/>
    <mergeCell ref="J9:N9"/>
    <mergeCell ref="P9:S9"/>
    <mergeCell ref="J10:N10"/>
    <mergeCell ref="P10:S10"/>
    <mergeCell ref="J12:P12"/>
    <mergeCell ref="Q12:T12"/>
    <mergeCell ref="A9:I9"/>
    <mergeCell ref="A10:I10"/>
    <mergeCell ref="C12:I12"/>
    <mergeCell ref="R13:R14"/>
    <mergeCell ref="L13:P13"/>
    <mergeCell ref="S13:S14"/>
    <mergeCell ref="T13:T14"/>
    <mergeCell ref="C13:C14"/>
    <mergeCell ref="H13:H14"/>
    <mergeCell ref="I13:I14"/>
    <mergeCell ref="A12:A15"/>
    <mergeCell ref="B12:B15"/>
    <mergeCell ref="D13:E13"/>
    <mergeCell ref="F13:G13"/>
    <mergeCell ref="J13:K13"/>
    <mergeCell ref="Q13:Q14"/>
  </mergeCells>
  <conditionalFormatting sqref="H17:H350">
    <cfRule type="expression" dxfId="172" priority="64">
      <formula>AND(D17&gt;0,ISBLANK(H17))</formula>
    </cfRule>
  </conditionalFormatting>
  <conditionalFormatting sqref="I17:I350">
    <cfRule type="expression" dxfId="171" priority="63">
      <formula>AND(F17&gt;0,ISBLANK(I17))</formula>
    </cfRule>
  </conditionalFormatting>
  <conditionalFormatting sqref="F17:F350">
    <cfRule type="expression" dxfId="170" priority="60">
      <formula>AND(I17&gt;0,ISBLANK(F17))</formula>
    </cfRule>
  </conditionalFormatting>
  <conditionalFormatting sqref="D17:D350">
    <cfRule type="expression" dxfId="169" priority="59">
      <formula>AND(H17&gt;0,ISBLANK(D17))</formula>
    </cfRule>
  </conditionalFormatting>
  <conditionalFormatting sqref="H196:H282">
    <cfRule type="expression" dxfId="168" priority="53">
      <formula>AND(D196&gt;0,ISBLANK(H196))</formula>
    </cfRule>
  </conditionalFormatting>
  <conditionalFormatting sqref="I196:I282">
    <cfRule type="expression" dxfId="167" priority="52">
      <formula>AND(F196&gt;0,ISBLANK(I196))</formula>
    </cfRule>
  </conditionalFormatting>
  <conditionalFormatting sqref="B196:B282">
    <cfRule type="expression" dxfId="166" priority="47">
      <formula>IF(AND(NOT(ISBLANK(C196)),ISBLANK(B196)),TRUE,FALSE)</formula>
    </cfRule>
    <cfRule type="expression" dxfId="165" priority="51">
      <formula>IF(AND(NOT(ISBLANK(A196)),ISBLANK(B196)),TRUE,FALSE)</formula>
    </cfRule>
  </conditionalFormatting>
  <conditionalFormatting sqref="F196:F282">
    <cfRule type="expression" dxfId="164" priority="50">
      <formula>AND(I196&gt;0,ISBLANK(F196))</formula>
    </cfRule>
  </conditionalFormatting>
  <conditionalFormatting sqref="D196:D282">
    <cfRule type="expression" dxfId="163" priority="49">
      <formula>AND(H196&gt;0,ISBLANK(D196))</formula>
    </cfRule>
  </conditionalFormatting>
  <conditionalFormatting sqref="C196:C282">
    <cfRule type="expression" dxfId="162" priority="44">
      <formula>IF(AND(NOT(ISBLANK(B196)),ISBLANK(C196)),TRUE,FALSE)</formula>
    </cfRule>
    <cfRule type="expression" dxfId="161" priority="48">
      <formula>IF(AND(NOT(ISBLANK(A196)),ISBLANK(C196)),TRUE,FALSE)</formula>
    </cfRule>
  </conditionalFormatting>
  <conditionalFormatting sqref="A196:A282">
    <cfRule type="expression" dxfId="160" priority="45">
      <formula>IF(AND(NOT(ISBLANK(B196)),ISBLANK(A196)),TRUE,FALSE)</formula>
    </cfRule>
    <cfRule type="expression" dxfId="159" priority="46">
      <formula>IF(AND(NOT(ISBLANK(C196)),ISBLANK(A196)),TRUE,FALSE)</formula>
    </cfRule>
  </conditionalFormatting>
  <conditionalFormatting sqref="H284:H300">
    <cfRule type="expression" dxfId="158" priority="33">
      <formula>AND(D284&gt;0,ISBLANK(H284))</formula>
    </cfRule>
  </conditionalFormatting>
  <conditionalFormatting sqref="I284:I300">
    <cfRule type="expression" dxfId="157" priority="32">
      <formula>AND(F284&gt;0,ISBLANK(I284))</formula>
    </cfRule>
  </conditionalFormatting>
  <conditionalFormatting sqref="B284:B300">
    <cfRule type="expression" dxfId="156" priority="27">
      <formula>IF(AND(NOT(ISBLANK(C284)),ISBLANK(B284)),TRUE,FALSE)</formula>
    </cfRule>
    <cfRule type="expression" dxfId="155" priority="31">
      <formula>IF(AND(NOT(ISBLANK(A284)),ISBLANK(B284)),TRUE,FALSE)</formula>
    </cfRule>
  </conditionalFormatting>
  <conditionalFormatting sqref="F284:F300">
    <cfRule type="expression" dxfId="154" priority="30">
      <formula>AND(I284&gt;0,ISBLANK(F284))</formula>
    </cfRule>
  </conditionalFormatting>
  <conditionalFormatting sqref="D284:D300">
    <cfRule type="expression" dxfId="153" priority="29">
      <formula>AND(H284&gt;0,ISBLANK(D284))</formula>
    </cfRule>
  </conditionalFormatting>
  <conditionalFormatting sqref="C284:C300">
    <cfRule type="expression" dxfId="152" priority="24">
      <formula>IF(AND(NOT(ISBLANK(B284)),ISBLANK(C284)),TRUE,FALSE)</formula>
    </cfRule>
    <cfRule type="expression" dxfId="151" priority="28">
      <formula>IF(AND(NOT(ISBLANK(A284)),ISBLANK(C284)),TRUE,FALSE)</formula>
    </cfRule>
  </conditionalFormatting>
  <conditionalFormatting sqref="A284:A300">
    <cfRule type="expression" dxfId="150" priority="25">
      <formula>IF(AND(NOT(ISBLANK(B284)),ISBLANK(A284)),TRUE,FALSE)</formula>
    </cfRule>
    <cfRule type="expression" dxfId="149" priority="26">
      <formula>IF(AND(NOT(ISBLANK(C284)),ISBLANK(A284)),TRUE,FALSE)</formula>
    </cfRule>
  </conditionalFormatting>
  <conditionalFormatting sqref="H334:H350">
    <cfRule type="expression" dxfId="148" priority="23">
      <formula>AND(D334&gt;0,ISBLANK(H334))</formula>
    </cfRule>
  </conditionalFormatting>
  <conditionalFormatting sqref="I334:I350">
    <cfRule type="expression" dxfId="147" priority="22">
      <formula>AND(F334&gt;0,ISBLANK(I334))</formula>
    </cfRule>
  </conditionalFormatting>
  <conditionalFormatting sqref="B334:B350">
    <cfRule type="expression" dxfId="146" priority="20">
      <formula>IF(AND(NOT(ISBLANK(C334)),ISBLANK(B334)),TRUE,FALSE)</formula>
    </cfRule>
    <cfRule type="expression" dxfId="145" priority="21">
      <formula>IF(AND(NOT(ISBLANK(A334)),ISBLANK(B334)),TRUE,FALSE)</formula>
    </cfRule>
  </conditionalFormatting>
  <conditionalFormatting sqref="F334:F350">
    <cfRule type="expression" dxfId="144" priority="65">
      <formula>AND(I334&gt;0,ISBLANK(F334))</formula>
    </cfRule>
  </conditionalFormatting>
  <conditionalFormatting sqref="D334:D350">
    <cfRule type="expression" dxfId="143" priority="19">
      <formula>AND(H334&gt;0,ISBLANK(D334))</formula>
    </cfRule>
  </conditionalFormatting>
  <conditionalFormatting sqref="C334:C350">
    <cfRule type="expression" dxfId="142" priority="16">
      <formula>IF(AND(NOT(ISBLANK(B334)),ISBLANK(C334)),TRUE,FALSE)</formula>
    </cfRule>
    <cfRule type="expression" dxfId="141" priority="18">
      <formula>IF(AND(NOT(ISBLANK(A334)),ISBLANK(C334)),TRUE,FALSE)</formula>
    </cfRule>
  </conditionalFormatting>
  <conditionalFormatting sqref="A334:A350">
    <cfRule type="expression" dxfId="140" priority="15">
      <formula>IF(AND(NOT(ISBLANK(B334)),ISBLANK(A334)),TRUE,FALSE)</formula>
    </cfRule>
    <cfRule type="expression" dxfId="139" priority="66">
      <formula>IF(AND(NOT(ISBLANK(C334)),ISBLANK(A334)),TRUE,FALSE)</formula>
    </cfRule>
  </conditionalFormatting>
  <conditionalFormatting sqref="H318:H333">
    <cfRule type="expression" dxfId="138" priority="13">
      <formula>AND(D318&gt;0,ISBLANK(H318))</formula>
    </cfRule>
  </conditionalFormatting>
  <conditionalFormatting sqref="I318:I333">
    <cfRule type="expression" dxfId="137" priority="12">
      <formula>AND(F318&gt;0,ISBLANK(I318))</formula>
    </cfRule>
  </conditionalFormatting>
  <conditionalFormatting sqref="B318:B333">
    <cfRule type="expression" dxfId="136" priority="10">
      <formula>IF(AND(NOT(ISBLANK(C318)),ISBLANK(B318)),TRUE,FALSE)</formula>
    </cfRule>
    <cfRule type="expression" dxfId="135" priority="11">
      <formula>IF(AND(NOT(ISBLANK(A318)),ISBLANK(B318)),TRUE,FALSE)</formula>
    </cfRule>
  </conditionalFormatting>
  <conditionalFormatting sqref="F318:F333">
    <cfRule type="expression" dxfId="134" priority="67">
      <formula>AND(I318&gt;0,ISBLANK(F318))</formula>
    </cfRule>
  </conditionalFormatting>
  <conditionalFormatting sqref="D318:D333">
    <cfRule type="expression" dxfId="133" priority="9">
      <formula>AND(H318&gt;0,ISBLANK(D318))</formula>
    </cfRule>
  </conditionalFormatting>
  <conditionalFormatting sqref="C318:C333">
    <cfRule type="expression" dxfId="132" priority="6">
      <formula>IF(AND(NOT(ISBLANK(B318)),ISBLANK(C318)),TRUE,FALSE)</formula>
    </cfRule>
    <cfRule type="expression" dxfId="131" priority="8">
      <formula>IF(AND(NOT(ISBLANK(A318)),ISBLANK(C318)),TRUE,FALSE)</formula>
    </cfRule>
  </conditionalFormatting>
  <conditionalFormatting sqref="A318:A333">
    <cfRule type="expression" dxfId="130" priority="5">
      <formula>IF(AND(NOT(ISBLANK(B318)),ISBLANK(A318)),TRUE,FALSE)</formula>
    </cfRule>
    <cfRule type="expression" dxfId="129" priority="68">
      <formula>IF(AND(NOT(ISBLANK(C318)),ISBLANK(A318)),TRUE,FALSE)</formula>
    </cfRule>
  </conditionalFormatting>
  <conditionalFormatting sqref="A17:A350">
    <cfRule type="expression" dxfId="128" priority="55">
      <formula>IF(AND(NOT(ISBLANK(B17)),ISBLANK(A17)),TRUE,FALSE)</formula>
    </cfRule>
    <cfRule type="expression" dxfId="127" priority="56">
      <formula>IF(AND(NOT(ISBLANK(C17)),ISBLANK(A17)),TRUE,FALSE)</formula>
    </cfRule>
  </conditionalFormatting>
  <conditionalFormatting sqref="B17:B350">
    <cfRule type="expression" dxfId="126" priority="57">
      <formula>IF(AND(NOT(ISBLANK(C17)),ISBLANK(B17)),TRUE,FALSE)</formula>
    </cfRule>
    <cfRule type="expression" dxfId="125" priority="62">
      <formula>IF(AND(NOT(ISBLANK(A17)),ISBLANK(B17)),TRUE,FALSE)</formula>
    </cfRule>
  </conditionalFormatting>
  <conditionalFormatting sqref="C17:C350">
    <cfRule type="expression" dxfId="124" priority="54">
      <formula>IF(AND(NOT(ISBLANK(B17)),ISBLANK(C17)),TRUE,FALSE)</formula>
    </cfRule>
    <cfRule type="expression" dxfId="123" priority="58">
      <formula>IF(AND(NOT(ISBLANK(A17)),ISBLANK(C17)),TRUE,FALSE)</formula>
    </cfRule>
  </conditionalFormatting>
  <conditionalFormatting sqref="J1:J1048576 K1:K1048576 R1:R1048576">
    <cfRule type="expression" dxfId="122" priority="2">
      <formula>AND($D1&lt;&gt;"",$H1&lt;&gt;"",$J1="",$K1="",$R1="",$L1="",$M1="",$N1="",$O1="")</formula>
    </cfRule>
  </conditionalFormatting>
  <conditionalFormatting sqref="L1:P1048576 R1:R1048576">
    <cfRule type="expression" dxfId="121" priority="1">
      <formula>AND($F1&lt;&gt;"",$I1&lt;&gt;"",$J1="",$K1="",$L1="",$M1="",$N1="",$O1="",$P1="",$R1="")</formula>
    </cfRule>
  </conditionalFormatting>
  <dataValidations count="6">
    <dataValidation type="whole" operator="greaterThanOrEqual" allowBlank="1" showInputMessage="1" showErrorMessage="1" error="Please enter a whole number greater than or equal to 0." sqref="J17:T350" xr:uid="{00000000-0002-0000-0E00-000000000000}">
      <formula1>0</formula1>
    </dataValidation>
    <dataValidation type="decimal" operator="greaterThanOrEqual" allowBlank="1" showInputMessage="1" showErrorMessage="1" error="Please enter a number greater than or equal to 0.0." sqref="C17:E350 H17:I350" xr:uid="{00000000-0002-0000-0E00-000001000000}">
      <formula1>0</formula1>
    </dataValidation>
    <dataValidation type="decimal" operator="greaterThanOrEqual" allowBlank="1" showInputMessage="1" showErrorMessage="1" error="Please enter a dollar amount greater than or equal to $0.00." sqref="F17:G350" xr:uid="{00000000-0002-0000-0E00-000002000000}">
      <formula1>0</formula1>
    </dataValidation>
    <dataValidation type="decimal" operator="greaterThanOrEqual" allowBlank="1" showInputMessage="1" showErrorMessage="1" error="Please enter a percentage between 0.0% and 100.0%." sqref="W17:W350" xr:uid="{00000000-0002-0000-0E00-000004000000}">
      <formula1>0</formula1>
    </dataValidation>
    <dataValidation type="list" allowBlank="1" showInputMessage="1" sqref="A17:A350" xr:uid="{00000000-0002-0000-0E00-000005000000}">
      <formula1>ListManagement</formula1>
    </dataValidation>
    <dataValidation type="list" allowBlank="1" showInputMessage="1" showErrorMessage="1" error="Please select from the drop-down menu." sqref="B17:B350" xr:uid="{A121A970-97AE-470B-8962-58FC30CC6885}">
      <formula1>ListGender</formula1>
    </dataValidation>
  </dataValidations>
  <pageMargins left="0.7" right="0.7" top="0.75" bottom="0.75" header="0.3" footer="0.3"/>
  <pageSetup paperSize="5" scale="41" fitToHeight="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249977111117893"/>
    <pageSetUpPr fitToPage="1"/>
  </sheetPr>
  <dimension ref="A1:V72"/>
  <sheetViews>
    <sheetView zoomScaleNormal="100" workbookViewId="0">
      <selection activeCell="AA20" sqref="AA20"/>
    </sheetView>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hidden="1" customWidth="1"/>
    <col min="11" max="13" width="10.7109375" style="92" hidden="1" customWidth="1"/>
    <col min="14" max="14" width="9.140625" style="92"/>
    <col min="15" max="15" width="40.7109375" style="92" customWidth="1"/>
    <col min="16" max="21" width="10.7109375" style="92" customWidth="1"/>
    <col min="22" max="16384" width="9.140625" style="92"/>
  </cols>
  <sheetData>
    <row r="1" spans="1:22" s="90" customFormat="1" ht="15" customHeight="1" x14ac:dyDescent="0.25">
      <c r="C1" s="162"/>
    </row>
    <row r="2" spans="1:22" s="90" customFormat="1" ht="15" customHeight="1" x14ac:dyDescent="0.25">
      <c r="C2" s="162"/>
    </row>
    <row r="3" spans="1:22" s="90" customFormat="1" ht="15" customHeight="1" x14ac:dyDescent="0.25">
      <c r="C3" s="162"/>
    </row>
    <row r="4" spans="1:22" s="90" customFormat="1" ht="15" customHeight="1" x14ac:dyDescent="0.25">
      <c r="C4" s="162"/>
    </row>
    <row r="5" spans="1:22" s="90" customFormat="1" ht="15" customHeight="1" x14ac:dyDescent="0.25">
      <c r="C5" s="162"/>
    </row>
    <row r="6" spans="1:22" s="90" customFormat="1" ht="15" customHeight="1" x14ac:dyDescent="0.25">
      <c r="C6" s="162"/>
    </row>
    <row r="7" spans="1:22" s="90" customFormat="1" ht="15" hidden="1" customHeight="1" x14ac:dyDescent="0.25">
      <c r="C7" s="162"/>
    </row>
    <row r="8" spans="1:22" s="90" customFormat="1" ht="15" hidden="1" customHeight="1" x14ac:dyDescent="0.25">
      <c r="C8" s="162"/>
    </row>
    <row r="9" spans="1:22" ht="18.75" x14ac:dyDescent="0.25">
      <c r="A9" s="1141" t="s">
        <v>710</v>
      </c>
      <c r="B9" s="1141"/>
      <c r="C9" s="1141"/>
      <c r="D9" s="1141"/>
      <c r="E9" s="1141"/>
      <c r="F9" s="1141"/>
      <c r="G9" s="1141"/>
      <c r="H9" s="1141"/>
      <c r="I9" s="1141"/>
      <c r="J9" s="1141"/>
      <c r="K9" s="1141"/>
      <c r="L9" s="1141"/>
      <c r="M9" s="1141"/>
      <c r="N9" s="91"/>
      <c r="O9" s="91"/>
      <c r="P9" s="91"/>
      <c r="Q9" s="91"/>
      <c r="R9" s="91"/>
      <c r="S9" s="91"/>
      <c r="T9" s="91"/>
      <c r="U9" s="91"/>
      <c r="V9" s="568"/>
    </row>
    <row r="10" spans="1:22" ht="18.75" x14ac:dyDescent="0.25">
      <c r="A10" s="1243" t="s">
        <v>618</v>
      </c>
      <c r="B10" s="1243"/>
      <c r="C10" s="1243"/>
      <c r="D10" s="1243"/>
      <c r="E10" s="1243"/>
      <c r="F10" s="1243"/>
      <c r="G10" s="1243"/>
      <c r="H10" s="1243"/>
      <c r="I10" s="1243"/>
      <c r="J10" s="1243"/>
      <c r="K10" s="1243"/>
      <c r="L10" s="1243"/>
      <c r="M10" s="1243"/>
      <c r="N10" s="91"/>
      <c r="O10" s="91"/>
      <c r="P10" s="91"/>
      <c r="Q10" s="91"/>
      <c r="R10" s="91"/>
      <c r="S10" s="91"/>
      <c r="T10" s="91"/>
      <c r="U10" s="91"/>
      <c r="V10" s="568"/>
    </row>
    <row r="11" spans="1:22" ht="18.75" x14ac:dyDescent="0.25">
      <c r="A11" s="970" t="s">
        <v>994</v>
      </c>
      <c r="B11" s="962"/>
      <c r="C11" s="962"/>
      <c r="D11" s="962"/>
      <c r="E11" s="962"/>
      <c r="F11" s="962"/>
      <c r="G11" s="962"/>
      <c r="H11" s="962"/>
      <c r="I11" s="962"/>
      <c r="J11" s="962"/>
      <c r="K11" s="962"/>
      <c r="L11" s="962"/>
      <c r="M11" s="962"/>
      <c r="N11" s="568"/>
      <c r="O11" s="568"/>
      <c r="P11" s="568"/>
      <c r="Q11" s="568"/>
      <c r="R11" s="568"/>
      <c r="S11" s="568"/>
      <c r="T11" s="568"/>
      <c r="U11" s="568"/>
      <c r="V11" s="568"/>
    </row>
    <row r="12" spans="1:22" x14ac:dyDescent="0.25">
      <c r="A12" s="861"/>
      <c r="B12" s="91"/>
      <c r="C12" s="163"/>
      <c r="D12" s="91"/>
      <c r="E12" s="91"/>
      <c r="F12" s="91"/>
      <c r="G12" s="91"/>
      <c r="H12" s="91"/>
      <c r="I12" s="91"/>
      <c r="J12" s="91"/>
      <c r="K12" s="91"/>
      <c r="L12" s="91"/>
      <c r="M12" s="91"/>
      <c r="N12" s="91"/>
      <c r="O12" s="91"/>
      <c r="P12" s="91"/>
      <c r="Q12" s="91"/>
      <c r="R12" s="91"/>
      <c r="S12" s="91"/>
      <c r="T12" s="91"/>
      <c r="U12" s="91"/>
      <c r="V12" s="568"/>
    </row>
    <row r="13" spans="1:22" ht="45" customHeight="1" thickBot="1" x14ac:dyDescent="0.3">
      <c r="A13" s="1142" t="s">
        <v>976</v>
      </c>
      <c r="B13" s="1142"/>
      <c r="C13" s="1142"/>
      <c r="D13" s="1142"/>
      <c r="E13" s="91"/>
      <c r="F13" s="1142" t="s">
        <v>977</v>
      </c>
      <c r="G13" s="1142"/>
      <c r="H13" s="1142"/>
      <c r="I13" s="1142"/>
      <c r="J13" s="1142"/>
      <c r="K13" s="1142"/>
      <c r="L13" s="1142"/>
      <c r="M13" s="1142"/>
      <c r="N13" s="91"/>
      <c r="O13" s="1142" t="s">
        <v>1033</v>
      </c>
      <c r="P13" s="1143"/>
      <c r="Q13" s="1143"/>
      <c r="R13" s="1143"/>
      <c r="S13" s="1143"/>
      <c r="T13" s="1143"/>
      <c r="U13" s="1143"/>
      <c r="V13" s="568"/>
    </row>
    <row r="14" spans="1:22" x14ac:dyDescent="0.25">
      <c r="A14" s="1134"/>
      <c r="B14" s="1079" t="s">
        <v>356</v>
      </c>
      <c r="C14" s="164"/>
      <c r="D14" s="1079" t="s">
        <v>395</v>
      </c>
      <c r="E14" s="91"/>
      <c r="F14" s="1134"/>
      <c r="G14" s="1271" t="s">
        <v>171</v>
      </c>
      <c r="H14" s="1273" t="s">
        <v>170</v>
      </c>
      <c r="I14" s="1219" t="s">
        <v>470</v>
      </c>
      <c r="J14" s="91"/>
      <c r="K14" s="1138" t="s">
        <v>328</v>
      </c>
      <c r="L14" s="1139"/>
      <c r="M14" s="1140"/>
      <c r="N14" s="91"/>
      <c r="O14" s="397" t="s">
        <v>434</v>
      </c>
      <c r="P14" s="1138" t="s">
        <v>326</v>
      </c>
      <c r="Q14" s="1139"/>
      <c r="R14" s="1140"/>
      <c r="S14" s="1138" t="s">
        <v>327</v>
      </c>
      <c r="T14" s="1140"/>
      <c r="U14" s="1134" t="s">
        <v>318</v>
      </c>
      <c r="V14" s="568"/>
    </row>
    <row r="15" spans="1:22" ht="26.25" thickBot="1" x14ac:dyDescent="0.3">
      <c r="A15" s="1135"/>
      <c r="B15" s="1081"/>
      <c r="C15" s="164"/>
      <c r="D15" s="1135"/>
      <c r="E15" s="91"/>
      <c r="F15" s="1135"/>
      <c r="G15" s="1272"/>
      <c r="H15" s="1274"/>
      <c r="I15" s="1270"/>
      <c r="J15" s="91"/>
      <c r="K15" s="159" t="s">
        <v>171</v>
      </c>
      <c r="L15" s="466" t="s">
        <v>170</v>
      </c>
      <c r="M15" s="469" t="s">
        <v>470</v>
      </c>
      <c r="N15" s="91"/>
      <c r="O15" s="419" t="s">
        <v>435</v>
      </c>
      <c r="P15" s="156" t="s">
        <v>321</v>
      </c>
      <c r="Q15" s="160" t="s">
        <v>322</v>
      </c>
      <c r="R15" s="161" t="s">
        <v>323</v>
      </c>
      <c r="S15" s="30" t="s">
        <v>357</v>
      </c>
      <c r="T15" s="161" t="s">
        <v>325</v>
      </c>
      <c r="U15" s="1135"/>
      <c r="V15" s="568"/>
    </row>
    <row r="16" spans="1:22" x14ac:dyDescent="0.25">
      <c r="A16" s="52" t="s">
        <v>292</v>
      </c>
      <c r="B16" s="304"/>
      <c r="C16" s="305"/>
      <c r="D16" s="304"/>
      <c r="E16" s="91"/>
      <c r="F16" s="52" t="s">
        <v>319</v>
      </c>
      <c r="G16" s="308"/>
      <c r="H16" s="470"/>
      <c r="I16" s="309"/>
      <c r="J16" s="310"/>
      <c r="K16" s="324"/>
      <c r="L16" s="474"/>
      <c r="M16" s="325"/>
      <c r="N16" s="91"/>
      <c r="O16" s="157" t="s">
        <v>238</v>
      </c>
      <c r="P16" s="311"/>
      <c r="Q16" s="320"/>
      <c r="R16" s="321"/>
      <c r="S16" s="311"/>
      <c r="T16" s="321"/>
      <c r="U16" s="322">
        <f t="shared" ref="U16:U17" si="0">SUM(P16:T16)</f>
        <v>0</v>
      </c>
      <c r="V16" s="568"/>
    </row>
    <row r="17" spans="1:22" x14ac:dyDescent="0.25">
      <c r="A17" s="157" t="s">
        <v>293</v>
      </c>
      <c r="B17" s="306"/>
      <c r="C17" s="305"/>
      <c r="D17" s="306"/>
      <c r="E17" s="91"/>
      <c r="F17" s="157">
        <v>20</v>
      </c>
      <c r="G17" s="311"/>
      <c r="H17" s="471"/>
      <c r="I17" s="312"/>
      <c r="J17" s="310"/>
      <c r="K17" s="326"/>
      <c r="L17" s="475"/>
      <c r="M17" s="327"/>
      <c r="N17" s="91"/>
      <c r="O17" s="158" t="s">
        <v>324</v>
      </c>
      <c r="P17" s="313"/>
      <c r="Q17" s="424"/>
      <c r="R17" s="425"/>
      <c r="S17" s="313"/>
      <c r="T17" s="425"/>
      <c r="U17" s="427">
        <f t="shared" si="0"/>
        <v>0</v>
      </c>
      <c r="V17" s="568"/>
    </row>
    <row r="18" spans="1:22" x14ac:dyDescent="0.25">
      <c r="A18" s="157" t="s">
        <v>294</v>
      </c>
      <c r="B18" s="306"/>
      <c r="C18" s="305"/>
      <c r="D18" s="306"/>
      <c r="E18" s="91"/>
      <c r="F18" s="157">
        <v>21</v>
      </c>
      <c r="G18" s="311"/>
      <c r="H18" s="471"/>
      <c r="I18" s="312"/>
      <c r="J18" s="310"/>
      <c r="K18" s="326"/>
      <c r="L18" s="475"/>
      <c r="M18" s="327"/>
      <c r="N18" s="91"/>
      <c r="O18" s="399" t="s">
        <v>436</v>
      </c>
      <c r="P18" s="1131"/>
      <c r="Q18" s="1132"/>
      <c r="R18" s="1133"/>
      <c r="S18" s="420"/>
      <c r="T18" s="421"/>
      <c r="U18" s="322">
        <f>SUM(P18:T18)</f>
        <v>0</v>
      </c>
      <c r="V18" s="568"/>
    </row>
    <row r="19" spans="1:22" x14ac:dyDescent="0.25">
      <c r="A19" s="157" t="s">
        <v>295</v>
      </c>
      <c r="B19" s="306"/>
      <c r="C19" s="305"/>
      <c r="D19" s="306"/>
      <c r="E19" s="91"/>
      <c r="F19" s="157">
        <v>22</v>
      </c>
      <c r="G19" s="311"/>
      <c r="H19" s="471"/>
      <c r="I19" s="312"/>
      <c r="J19" s="310"/>
      <c r="K19" s="326"/>
      <c r="L19" s="475"/>
      <c r="M19" s="327"/>
      <c r="N19" s="91"/>
      <c r="O19" s="439" t="s">
        <v>437</v>
      </c>
      <c r="P19" s="1131"/>
      <c r="Q19" s="1132"/>
      <c r="R19" s="1133"/>
      <c r="S19" s="420"/>
      <c r="T19" s="421"/>
      <c r="U19" s="322">
        <f>SUM(P19:T19)</f>
        <v>0</v>
      </c>
      <c r="V19" s="568"/>
    </row>
    <row r="20" spans="1:22" ht="15.75" thickBot="1" x14ac:dyDescent="0.3">
      <c r="A20" s="157" t="s">
        <v>296</v>
      </c>
      <c r="B20" s="306"/>
      <c r="C20" s="305"/>
      <c r="D20" s="306"/>
      <c r="E20" s="91"/>
      <c r="F20" s="157">
        <v>23</v>
      </c>
      <c r="G20" s="311"/>
      <c r="H20" s="471"/>
      <c r="I20" s="312"/>
      <c r="J20" s="310"/>
      <c r="K20" s="326"/>
      <c r="L20" s="475"/>
      <c r="M20" s="327"/>
      <c r="N20" s="91"/>
      <c r="O20" s="449" t="s">
        <v>460</v>
      </c>
      <c r="P20" s="1128"/>
      <c r="Q20" s="1129"/>
      <c r="R20" s="1130"/>
      <c r="S20" s="422"/>
      <c r="T20" s="423"/>
      <c r="U20" s="323">
        <f>SUM(P20:T20)</f>
        <v>0</v>
      </c>
      <c r="V20" s="568"/>
    </row>
    <row r="21" spans="1:22" x14ac:dyDescent="0.25">
      <c r="A21" s="157" t="s">
        <v>297</v>
      </c>
      <c r="B21" s="306"/>
      <c r="C21" s="305"/>
      <c r="D21" s="306"/>
      <c r="E21" s="91"/>
      <c r="F21" s="157">
        <v>24</v>
      </c>
      <c r="G21" s="311"/>
      <c r="H21" s="471"/>
      <c r="I21" s="312"/>
      <c r="J21" s="310"/>
      <c r="K21" s="326"/>
      <c r="L21" s="475"/>
      <c r="M21" s="327"/>
      <c r="N21" s="91"/>
      <c r="O21" s="91"/>
      <c r="P21" s="91"/>
      <c r="Q21" s="91"/>
      <c r="R21" s="91"/>
      <c r="S21" s="91"/>
      <c r="T21" s="91"/>
      <c r="U21" s="91"/>
      <c r="V21" s="568"/>
    </row>
    <row r="22" spans="1:22" ht="15.75" thickBot="1" x14ac:dyDescent="0.3">
      <c r="A22" s="157" t="s">
        <v>298</v>
      </c>
      <c r="B22" s="306"/>
      <c r="C22" s="305"/>
      <c r="D22" s="306"/>
      <c r="E22" s="91"/>
      <c r="F22" s="157">
        <v>25</v>
      </c>
      <c r="G22" s="311"/>
      <c r="H22" s="471"/>
      <c r="I22" s="312"/>
      <c r="J22" s="310"/>
      <c r="K22" s="326"/>
      <c r="L22" s="475"/>
      <c r="M22" s="327"/>
      <c r="N22" s="91"/>
      <c r="O22" s="91"/>
      <c r="P22" s="91"/>
      <c r="Q22" s="91"/>
      <c r="R22" s="91"/>
      <c r="S22" s="91"/>
      <c r="T22" s="568"/>
      <c r="U22" s="568"/>
      <c r="V22" s="568"/>
    </row>
    <row r="23" spans="1:22" ht="15" customHeight="1" x14ac:dyDescent="0.25">
      <c r="A23" s="157" t="s">
        <v>299</v>
      </c>
      <c r="B23" s="306"/>
      <c r="C23" s="305"/>
      <c r="D23" s="306"/>
      <c r="E23" s="91"/>
      <c r="F23" s="157">
        <v>26</v>
      </c>
      <c r="G23" s="311"/>
      <c r="H23" s="471"/>
      <c r="I23" s="312"/>
      <c r="J23" s="310"/>
      <c r="K23" s="326"/>
      <c r="L23" s="475"/>
      <c r="M23" s="327"/>
      <c r="N23" s="91"/>
      <c r="O23" s="1245" t="s">
        <v>1023</v>
      </c>
      <c r="P23" s="1246"/>
      <c r="Q23" s="1246"/>
      <c r="R23" s="1246"/>
      <c r="S23" s="1246"/>
      <c r="T23" s="1246"/>
      <c r="U23" s="1247"/>
      <c r="V23" s="568"/>
    </row>
    <row r="24" spans="1:22" ht="15" customHeight="1" x14ac:dyDescent="0.25">
      <c r="A24" s="157" t="s">
        <v>300</v>
      </c>
      <c r="B24" s="306"/>
      <c r="C24" s="305"/>
      <c r="D24" s="306"/>
      <c r="E24" s="91"/>
      <c r="F24" s="157">
        <v>27</v>
      </c>
      <c r="G24" s="311"/>
      <c r="H24" s="471"/>
      <c r="I24" s="312"/>
      <c r="J24" s="310"/>
      <c r="K24" s="326"/>
      <c r="L24" s="475"/>
      <c r="M24" s="327"/>
      <c r="N24" s="91"/>
      <c r="O24" s="1248"/>
      <c r="P24" s="1249"/>
      <c r="Q24" s="1249"/>
      <c r="R24" s="1249"/>
      <c r="S24" s="1249"/>
      <c r="T24" s="1249"/>
      <c r="U24" s="1250"/>
      <c r="V24" s="568"/>
    </row>
    <row r="25" spans="1:22" ht="15" customHeight="1" x14ac:dyDescent="0.25">
      <c r="A25" s="157" t="s">
        <v>301</v>
      </c>
      <c r="B25" s="306"/>
      <c r="C25" s="305"/>
      <c r="D25" s="306"/>
      <c r="E25" s="91"/>
      <c r="F25" s="157">
        <v>28</v>
      </c>
      <c r="G25" s="311"/>
      <c r="H25" s="471"/>
      <c r="I25" s="312"/>
      <c r="J25" s="310"/>
      <c r="K25" s="326"/>
      <c r="L25" s="475"/>
      <c r="M25" s="327"/>
      <c r="N25" s="91"/>
      <c r="O25" s="1248"/>
      <c r="P25" s="1249"/>
      <c r="Q25" s="1249"/>
      <c r="R25" s="1249"/>
      <c r="S25" s="1249"/>
      <c r="T25" s="1249"/>
      <c r="U25" s="1250"/>
      <c r="V25" s="568"/>
    </row>
    <row r="26" spans="1:22" ht="15" customHeight="1" x14ac:dyDescent="0.25">
      <c r="A26" s="157" t="s">
        <v>302</v>
      </c>
      <c r="B26" s="306"/>
      <c r="C26" s="305"/>
      <c r="D26" s="306"/>
      <c r="E26" s="91"/>
      <c r="F26" s="157">
        <v>29</v>
      </c>
      <c r="G26" s="311"/>
      <c r="H26" s="471"/>
      <c r="I26" s="312"/>
      <c r="J26" s="310"/>
      <c r="K26" s="326"/>
      <c r="L26" s="475"/>
      <c r="M26" s="327"/>
      <c r="N26" s="91"/>
      <c r="O26" s="1248"/>
      <c r="P26" s="1249"/>
      <c r="Q26" s="1249"/>
      <c r="R26" s="1249"/>
      <c r="S26" s="1249"/>
      <c r="T26" s="1249"/>
      <c r="U26" s="1250"/>
      <c r="V26" s="568"/>
    </row>
    <row r="27" spans="1:22" ht="15" customHeight="1" x14ac:dyDescent="0.25">
      <c r="A27" s="157" t="s">
        <v>303</v>
      </c>
      <c r="B27" s="306"/>
      <c r="C27" s="305"/>
      <c r="D27" s="306"/>
      <c r="E27" s="91"/>
      <c r="F27" s="157">
        <v>30</v>
      </c>
      <c r="G27" s="311"/>
      <c r="H27" s="471"/>
      <c r="I27" s="312"/>
      <c r="J27" s="310"/>
      <c r="K27" s="326"/>
      <c r="L27" s="475"/>
      <c r="M27" s="327"/>
      <c r="N27" s="91"/>
      <c r="O27" s="1248"/>
      <c r="P27" s="1249"/>
      <c r="Q27" s="1249"/>
      <c r="R27" s="1249"/>
      <c r="S27" s="1249"/>
      <c r="T27" s="1249"/>
      <c r="U27" s="1250"/>
      <c r="V27" s="568"/>
    </row>
    <row r="28" spans="1:22" ht="15" customHeight="1" x14ac:dyDescent="0.25">
      <c r="A28" s="157" t="s">
        <v>304</v>
      </c>
      <c r="B28" s="306"/>
      <c r="C28" s="305"/>
      <c r="D28" s="306"/>
      <c r="E28" s="91"/>
      <c r="F28" s="157">
        <v>31</v>
      </c>
      <c r="G28" s="311"/>
      <c r="H28" s="471"/>
      <c r="I28" s="312"/>
      <c r="J28" s="310"/>
      <c r="K28" s="326"/>
      <c r="L28" s="475"/>
      <c r="M28" s="327"/>
      <c r="N28" s="91"/>
      <c r="O28" s="1248"/>
      <c r="P28" s="1249"/>
      <c r="Q28" s="1249"/>
      <c r="R28" s="1249"/>
      <c r="S28" s="1249"/>
      <c r="T28" s="1249"/>
      <c r="U28" s="1250"/>
      <c r="V28" s="568"/>
    </row>
    <row r="29" spans="1:22" ht="15" customHeight="1" x14ac:dyDescent="0.25">
      <c r="A29" s="157" t="s">
        <v>305</v>
      </c>
      <c r="B29" s="306"/>
      <c r="C29" s="305"/>
      <c r="D29" s="306"/>
      <c r="E29" s="91"/>
      <c r="F29" s="157">
        <v>32</v>
      </c>
      <c r="G29" s="311"/>
      <c r="H29" s="471"/>
      <c r="I29" s="312"/>
      <c r="J29" s="310"/>
      <c r="K29" s="326"/>
      <c r="L29" s="475"/>
      <c r="M29" s="327"/>
      <c r="N29" s="91"/>
      <c r="O29" s="1248"/>
      <c r="P29" s="1249"/>
      <c r="Q29" s="1249"/>
      <c r="R29" s="1249"/>
      <c r="S29" s="1249"/>
      <c r="T29" s="1249"/>
      <c r="U29" s="1250"/>
      <c r="V29" s="568"/>
    </row>
    <row r="30" spans="1:22" ht="15.75" customHeight="1" thickBot="1" x14ac:dyDescent="0.3">
      <c r="A30" s="157" t="s">
        <v>306</v>
      </c>
      <c r="B30" s="306"/>
      <c r="C30" s="305"/>
      <c r="D30" s="306"/>
      <c r="E30" s="91"/>
      <c r="F30" s="157">
        <v>33</v>
      </c>
      <c r="G30" s="311"/>
      <c r="H30" s="471"/>
      <c r="I30" s="312"/>
      <c r="J30" s="310"/>
      <c r="K30" s="326"/>
      <c r="L30" s="475"/>
      <c r="M30" s="327"/>
      <c r="N30" s="91"/>
      <c r="O30" s="1251"/>
      <c r="P30" s="1252"/>
      <c r="Q30" s="1252"/>
      <c r="R30" s="1252"/>
      <c r="S30" s="1252"/>
      <c r="T30" s="1252"/>
      <c r="U30" s="1253"/>
      <c r="V30" s="568"/>
    </row>
    <row r="31" spans="1:22" ht="15" customHeight="1" x14ac:dyDescent="0.25">
      <c r="A31" s="157" t="s">
        <v>307</v>
      </c>
      <c r="B31" s="306"/>
      <c r="C31" s="305"/>
      <c r="D31" s="306"/>
      <c r="E31" s="91"/>
      <c r="F31" s="157">
        <v>34</v>
      </c>
      <c r="G31" s="311"/>
      <c r="H31" s="471"/>
      <c r="I31" s="312"/>
      <c r="J31" s="310"/>
      <c r="K31" s="326"/>
      <c r="L31" s="475"/>
      <c r="M31" s="327"/>
      <c r="N31" s="91"/>
      <c r="O31" s="1245" t="s">
        <v>1024</v>
      </c>
      <c r="P31" s="1246"/>
      <c r="Q31" s="1246"/>
      <c r="R31" s="1246"/>
      <c r="S31" s="1246"/>
      <c r="T31" s="1246"/>
      <c r="U31" s="1247"/>
      <c r="V31" s="568"/>
    </row>
    <row r="32" spans="1:22" ht="15" customHeight="1" x14ac:dyDescent="0.25">
      <c r="A32" s="157" t="s">
        <v>308</v>
      </c>
      <c r="B32" s="306"/>
      <c r="C32" s="305"/>
      <c r="D32" s="306"/>
      <c r="E32" s="91"/>
      <c r="F32" s="157">
        <v>35</v>
      </c>
      <c r="G32" s="311"/>
      <c r="H32" s="471"/>
      <c r="I32" s="312"/>
      <c r="J32" s="310"/>
      <c r="K32" s="326"/>
      <c r="L32" s="475"/>
      <c r="M32" s="327"/>
      <c r="N32" s="91"/>
      <c r="O32" s="1248"/>
      <c r="P32" s="1249"/>
      <c r="Q32" s="1249"/>
      <c r="R32" s="1249"/>
      <c r="S32" s="1249"/>
      <c r="T32" s="1249"/>
      <c r="U32" s="1250"/>
      <c r="V32" s="568"/>
    </row>
    <row r="33" spans="1:22" ht="15" customHeight="1" x14ac:dyDescent="0.25">
      <c r="A33" s="157" t="s">
        <v>309</v>
      </c>
      <c r="B33" s="306"/>
      <c r="C33" s="305"/>
      <c r="D33" s="306"/>
      <c r="E33" s="91"/>
      <c r="F33" s="157">
        <v>36</v>
      </c>
      <c r="G33" s="311"/>
      <c r="H33" s="471"/>
      <c r="I33" s="312"/>
      <c r="J33" s="310"/>
      <c r="K33" s="326"/>
      <c r="L33" s="475"/>
      <c r="M33" s="327"/>
      <c r="N33" s="91"/>
      <c r="O33" s="1248"/>
      <c r="P33" s="1249"/>
      <c r="Q33" s="1249"/>
      <c r="R33" s="1249"/>
      <c r="S33" s="1249"/>
      <c r="T33" s="1249"/>
      <c r="U33" s="1250"/>
      <c r="V33" s="568"/>
    </row>
    <row r="34" spans="1:22" ht="15.75" customHeight="1" thickBot="1" x14ac:dyDescent="0.3">
      <c r="A34" s="157" t="s">
        <v>310</v>
      </c>
      <c r="B34" s="306"/>
      <c r="C34" s="305"/>
      <c r="D34" s="306"/>
      <c r="E34" s="91"/>
      <c r="F34" s="157">
        <v>37</v>
      </c>
      <c r="G34" s="311"/>
      <c r="H34" s="471"/>
      <c r="I34" s="312"/>
      <c r="J34" s="310"/>
      <c r="K34" s="326"/>
      <c r="L34" s="475"/>
      <c r="M34" s="327"/>
      <c r="N34" s="91"/>
      <c r="O34" s="1251"/>
      <c r="P34" s="1252"/>
      <c r="Q34" s="1252"/>
      <c r="R34" s="1252"/>
      <c r="S34" s="1252"/>
      <c r="T34" s="1252"/>
      <c r="U34" s="1253"/>
      <c r="V34" s="568"/>
    </row>
    <row r="35" spans="1:22" x14ac:dyDescent="0.25">
      <c r="A35" s="157" t="s">
        <v>311</v>
      </c>
      <c r="B35" s="306"/>
      <c r="C35" s="305"/>
      <c r="D35" s="306"/>
      <c r="E35" s="91"/>
      <c r="F35" s="157">
        <v>38</v>
      </c>
      <c r="G35" s="311"/>
      <c r="H35" s="471"/>
      <c r="I35" s="312"/>
      <c r="J35" s="310"/>
      <c r="K35" s="326"/>
      <c r="L35" s="475"/>
      <c r="M35" s="327"/>
      <c r="N35" s="91"/>
      <c r="O35" s="91"/>
      <c r="P35" s="91"/>
      <c r="Q35" s="91"/>
      <c r="R35" s="91"/>
      <c r="S35" s="91"/>
      <c r="T35" s="568"/>
      <c r="U35" s="568"/>
      <c r="V35" s="568"/>
    </row>
    <row r="36" spans="1:22" x14ac:dyDescent="0.25">
      <c r="A36" s="157" t="s">
        <v>312</v>
      </c>
      <c r="B36" s="306"/>
      <c r="C36" s="305"/>
      <c r="D36" s="306"/>
      <c r="E36" s="91"/>
      <c r="F36" s="157">
        <v>39</v>
      </c>
      <c r="G36" s="311"/>
      <c r="H36" s="471"/>
      <c r="I36" s="312"/>
      <c r="J36" s="310"/>
      <c r="K36" s="326"/>
      <c r="L36" s="475"/>
      <c r="M36" s="327"/>
      <c r="N36" s="91"/>
      <c r="O36" s="91"/>
      <c r="P36" s="91"/>
      <c r="Q36" s="91"/>
      <c r="R36" s="91"/>
      <c r="S36" s="91"/>
      <c r="T36" s="568"/>
      <c r="U36" s="568"/>
      <c r="V36" s="568"/>
    </row>
    <row r="37" spans="1:22" x14ac:dyDescent="0.25">
      <c r="A37" s="157" t="s">
        <v>313</v>
      </c>
      <c r="B37" s="306"/>
      <c r="C37" s="305"/>
      <c r="D37" s="306"/>
      <c r="E37" s="91"/>
      <c r="F37" s="157">
        <v>40</v>
      </c>
      <c r="G37" s="311"/>
      <c r="H37" s="471"/>
      <c r="I37" s="312"/>
      <c r="J37" s="310"/>
      <c r="K37" s="326"/>
      <c r="L37" s="475"/>
      <c r="M37" s="327"/>
      <c r="N37" s="91"/>
      <c r="O37" s="91"/>
      <c r="P37" s="91"/>
      <c r="Q37" s="91"/>
      <c r="R37" s="91"/>
      <c r="S37" s="91"/>
      <c r="T37" s="568"/>
      <c r="U37" s="568"/>
      <c r="V37" s="568"/>
    </row>
    <row r="38" spans="1:22" x14ac:dyDescent="0.25">
      <c r="A38" s="157" t="s">
        <v>314</v>
      </c>
      <c r="B38" s="306"/>
      <c r="C38" s="305"/>
      <c r="D38" s="306"/>
      <c r="E38" s="91"/>
      <c r="F38" s="157">
        <v>41</v>
      </c>
      <c r="G38" s="311"/>
      <c r="H38" s="471"/>
      <c r="I38" s="312"/>
      <c r="J38" s="310"/>
      <c r="K38" s="326"/>
      <c r="L38" s="475"/>
      <c r="M38" s="327"/>
      <c r="N38" s="91"/>
      <c r="O38" s="91"/>
      <c r="P38" s="91"/>
      <c r="Q38" s="91"/>
      <c r="R38" s="91"/>
      <c r="S38" s="91"/>
      <c r="T38" s="568"/>
      <c r="U38" s="568"/>
      <c r="V38" s="568"/>
    </row>
    <row r="39" spans="1:22" ht="14.45" customHeight="1" x14ac:dyDescent="0.25">
      <c r="A39" s="157" t="s">
        <v>315</v>
      </c>
      <c r="B39" s="306"/>
      <c r="C39" s="305"/>
      <c r="D39" s="306"/>
      <c r="E39" s="91"/>
      <c r="F39" s="157">
        <v>42</v>
      </c>
      <c r="G39" s="311"/>
      <c r="H39" s="471"/>
      <c r="I39" s="312"/>
      <c r="J39" s="310"/>
      <c r="K39" s="326"/>
      <c r="L39" s="475"/>
      <c r="M39" s="327"/>
      <c r="N39" s="91"/>
      <c r="O39" s="91"/>
      <c r="P39" s="91"/>
      <c r="Q39" s="91"/>
      <c r="R39" s="91"/>
      <c r="S39" s="91"/>
      <c r="T39" s="568"/>
      <c r="U39" s="568"/>
      <c r="V39" s="568"/>
    </row>
    <row r="40" spans="1:22" x14ac:dyDescent="0.25">
      <c r="A40" s="157" t="s">
        <v>316</v>
      </c>
      <c r="B40" s="306"/>
      <c r="C40" s="305"/>
      <c r="D40" s="306"/>
      <c r="E40" s="91"/>
      <c r="F40" s="157">
        <v>43</v>
      </c>
      <c r="G40" s="311"/>
      <c r="H40" s="471"/>
      <c r="I40" s="312"/>
      <c r="J40" s="310"/>
      <c r="K40" s="326"/>
      <c r="L40" s="475"/>
      <c r="M40" s="327"/>
      <c r="N40" s="91"/>
      <c r="O40" s="91"/>
      <c r="P40" s="91"/>
      <c r="Q40" s="91"/>
      <c r="R40" s="91"/>
      <c r="S40" s="91"/>
      <c r="T40" s="568"/>
      <c r="U40" s="568"/>
      <c r="V40" s="568"/>
    </row>
    <row r="41" spans="1:22" x14ac:dyDescent="0.25">
      <c r="A41" s="157" t="s">
        <v>317</v>
      </c>
      <c r="B41" s="306"/>
      <c r="C41" s="305"/>
      <c r="D41" s="306"/>
      <c r="E41" s="91"/>
      <c r="F41" s="157">
        <v>44</v>
      </c>
      <c r="G41" s="311"/>
      <c r="H41" s="471"/>
      <c r="I41" s="312"/>
      <c r="J41" s="310"/>
      <c r="K41" s="326"/>
      <c r="L41" s="475"/>
      <c r="M41" s="327"/>
      <c r="N41" s="91"/>
      <c r="O41" s="91"/>
      <c r="P41" s="91"/>
      <c r="Q41" s="91"/>
      <c r="R41" s="91"/>
      <c r="S41" s="91"/>
      <c r="T41" s="568"/>
      <c r="U41" s="568"/>
      <c r="V41" s="568"/>
    </row>
    <row r="42" spans="1:22" x14ac:dyDescent="0.25">
      <c r="A42" s="338" t="s">
        <v>365</v>
      </c>
      <c r="B42" s="306"/>
      <c r="C42" s="305"/>
      <c r="D42" s="307"/>
      <c r="E42" s="91"/>
      <c r="F42" s="157">
        <v>45</v>
      </c>
      <c r="G42" s="311"/>
      <c r="H42" s="471"/>
      <c r="I42" s="312"/>
      <c r="J42" s="310"/>
      <c r="K42" s="326"/>
      <c r="L42" s="475"/>
      <c r="M42" s="327"/>
      <c r="N42" s="91"/>
      <c r="O42" s="91"/>
      <c r="P42" s="91"/>
      <c r="Q42" s="91"/>
      <c r="R42" s="91"/>
      <c r="S42" s="91"/>
      <c r="T42" s="568"/>
      <c r="U42" s="568"/>
      <c r="V42" s="568"/>
    </row>
    <row r="43" spans="1:22" x14ac:dyDescent="0.25">
      <c r="A43" s="338" t="s">
        <v>366</v>
      </c>
      <c r="B43" s="306"/>
      <c r="C43" s="305"/>
      <c r="D43" s="306"/>
      <c r="E43" s="91"/>
      <c r="F43" s="157">
        <v>46</v>
      </c>
      <c r="G43" s="311"/>
      <c r="H43" s="471"/>
      <c r="I43" s="312"/>
      <c r="J43" s="310"/>
      <c r="K43" s="326"/>
      <c r="L43" s="475"/>
      <c r="M43" s="327"/>
      <c r="N43" s="91"/>
      <c r="O43" s="91"/>
      <c r="P43" s="91"/>
      <c r="Q43" s="91"/>
      <c r="R43" s="91"/>
      <c r="S43" s="91"/>
      <c r="T43" s="568"/>
      <c r="U43" s="568"/>
      <c r="V43" s="568"/>
    </row>
    <row r="44" spans="1:22" x14ac:dyDescent="0.25">
      <c r="A44" s="338" t="s">
        <v>367</v>
      </c>
      <c r="B44" s="343"/>
      <c r="C44" s="164"/>
      <c r="D44" s="343"/>
      <c r="E44" s="91"/>
      <c r="F44" s="157">
        <v>47</v>
      </c>
      <c r="G44" s="311"/>
      <c r="H44" s="471"/>
      <c r="I44" s="312"/>
      <c r="J44" s="310"/>
      <c r="K44" s="326"/>
      <c r="L44" s="475"/>
      <c r="M44" s="327"/>
      <c r="N44" s="91"/>
      <c r="O44" s="91"/>
      <c r="P44" s="91"/>
      <c r="Q44" s="91"/>
      <c r="R44" s="91"/>
      <c r="S44" s="91"/>
      <c r="T44" s="568"/>
      <c r="U44" s="568"/>
      <c r="V44" s="568"/>
    </row>
    <row r="45" spans="1:22" x14ac:dyDescent="0.25">
      <c r="A45" s="338" t="s">
        <v>368</v>
      </c>
      <c r="B45" s="343"/>
      <c r="C45" s="164"/>
      <c r="D45" s="343"/>
      <c r="E45" s="91"/>
      <c r="F45" s="157">
        <v>48</v>
      </c>
      <c r="G45" s="311"/>
      <c r="H45" s="471"/>
      <c r="I45" s="312"/>
      <c r="J45" s="310"/>
      <c r="K45" s="326"/>
      <c r="L45" s="475"/>
      <c r="M45" s="327"/>
      <c r="N45" s="91"/>
      <c r="O45" s="91"/>
      <c r="P45" s="91"/>
      <c r="Q45" s="91"/>
      <c r="R45" s="91"/>
      <c r="S45" s="91"/>
      <c r="T45" s="568"/>
      <c r="U45" s="568"/>
      <c r="V45" s="568"/>
    </row>
    <row r="46" spans="1:22" x14ac:dyDescent="0.25">
      <c r="A46" s="338" t="s">
        <v>369</v>
      </c>
      <c r="B46" s="343"/>
      <c r="C46" s="164"/>
      <c r="D46" s="343"/>
      <c r="E46" s="91"/>
      <c r="F46" s="157">
        <v>49</v>
      </c>
      <c r="G46" s="311"/>
      <c r="H46" s="471"/>
      <c r="I46" s="312"/>
      <c r="J46" s="310"/>
      <c r="K46" s="326"/>
      <c r="L46" s="475"/>
      <c r="M46" s="327"/>
      <c r="N46" s="91"/>
      <c r="O46" s="91"/>
      <c r="P46" s="91"/>
      <c r="Q46" s="91"/>
      <c r="R46" s="91"/>
      <c r="S46" s="91"/>
      <c r="T46" s="568"/>
      <c r="U46" s="568"/>
      <c r="V46" s="568"/>
    </row>
    <row r="47" spans="1:22" x14ac:dyDescent="0.25">
      <c r="A47" s="338" t="s">
        <v>370</v>
      </c>
      <c r="B47" s="343"/>
      <c r="C47" s="164"/>
      <c r="D47" s="343"/>
      <c r="E47" s="91"/>
      <c r="F47" s="157">
        <v>50</v>
      </c>
      <c r="G47" s="311"/>
      <c r="H47" s="471"/>
      <c r="I47" s="312"/>
      <c r="J47" s="310"/>
      <c r="K47" s="326"/>
      <c r="L47" s="475"/>
      <c r="M47" s="327"/>
      <c r="N47" s="91"/>
      <c r="O47" s="91"/>
      <c r="P47" s="91"/>
      <c r="Q47" s="91"/>
      <c r="R47" s="91"/>
      <c r="S47" s="91"/>
      <c r="T47" s="568"/>
      <c r="U47" s="568"/>
      <c r="V47" s="568"/>
    </row>
    <row r="48" spans="1:22" x14ac:dyDescent="0.25">
      <c r="A48" s="338" t="s">
        <v>371</v>
      </c>
      <c r="B48" s="343"/>
      <c r="C48" s="164"/>
      <c r="D48" s="343"/>
      <c r="E48" s="91"/>
      <c r="F48" s="157">
        <v>51</v>
      </c>
      <c r="G48" s="311"/>
      <c r="H48" s="471"/>
      <c r="I48" s="312"/>
      <c r="J48" s="310"/>
      <c r="K48" s="326"/>
      <c r="L48" s="475"/>
      <c r="M48" s="327"/>
      <c r="N48" s="91"/>
      <c r="O48" s="91"/>
      <c r="P48" s="91"/>
      <c r="Q48" s="91"/>
      <c r="R48" s="91"/>
      <c r="S48" s="91"/>
      <c r="T48" s="568"/>
      <c r="U48" s="568"/>
      <c r="V48" s="568"/>
    </row>
    <row r="49" spans="1:22" x14ac:dyDescent="0.25">
      <c r="A49" s="338" t="s">
        <v>372</v>
      </c>
      <c r="B49" s="343"/>
      <c r="C49" s="164"/>
      <c r="D49" s="343"/>
      <c r="E49" s="91"/>
      <c r="F49" s="157">
        <v>52</v>
      </c>
      <c r="G49" s="311"/>
      <c r="H49" s="471"/>
      <c r="I49" s="312"/>
      <c r="J49" s="310"/>
      <c r="K49" s="326"/>
      <c r="L49" s="475"/>
      <c r="M49" s="327"/>
      <c r="N49" s="91"/>
      <c r="O49" s="91"/>
      <c r="P49" s="91"/>
      <c r="Q49" s="91"/>
      <c r="R49" s="91"/>
      <c r="S49" s="91"/>
      <c r="T49" s="91"/>
      <c r="U49" s="91"/>
      <c r="V49" s="568"/>
    </row>
    <row r="50" spans="1:22" x14ac:dyDescent="0.25">
      <c r="A50" s="338" t="s">
        <v>373</v>
      </c>
      <c r="B50" s="343"/>
      <c r="C50" s="164"/>
      <c r="D50" s="343"/>
      <c r="E50" s="91"/>
      <c r="F50" s="157">
        <v>53</v>
      </c>
      <c r="G50" s="311"/>
      <c r="H50" s="471"/>
      <c r="I50" s="312"/>
      <c r="J50" s="310"/>
      <c r="K50" s="326"/>
      <c r="L50" s="475"/>
      <c r="M50" s="327"/>
      <c r="N50" s="91"/>
      <c r="O50" s="91"/>
      <c r="P50" s="91"/>
      <c r="Q50" s="91"/>
      <c r="R50" s="91"/>
      <c r="S50" s="91"/>
      <c r="T50" s="91"/>
      <c r="U50" s="91"/>
      <c r="V50" s="568"/>
    </row>
    <row r="51" spans="1:22" x14ac:dyDescent="0.25">
      <c r="A51" s="338" t="s">
        <v>374</v>
      </c>
      <c r="B51" s="343"/>
      <c r="C51" s="164"/>
      <c r="D51" s="343"/>
      <c r="E51" s="91"/>
      <c r="F51" s="157">
        <v>54</v>
      </c>
      <c r="G51" s="311"/>
      <c r="H51" s="471"/>
      <c r="I51" s="312"/>
      <c r="J51" s="310"/>
      <c r="K51" s="326"/>
      <c r="L51" s="475"/>
      <c r="M51" s="327"/>
      <c r="N51" s="91"/>
      <c r="O51" s="91"/>
      <c r="P51" s="91"/>
      <c r="Q51" s="91"/>
      <c r="R51" s="91"/>
      <c r="S51" s="91"/>
      <c r="T51" s="91"/>
      <c r="U51" s="91"/>
      <c r="V51" s="568"/>
    </row>
    <row r="52" spans="1:22" x14ac:dyDescent="0.25">
      <c r="A52" s="338" t="s">
        <v>375</v>
      </c>
      <c r="B52" s="343"/>
      <c r="C52" s="164"/>
      <c r="D52" s="343"/>
      <c r="E52" s="91"/>
      <c r="F52" s="157">
        <v>55</v>
      </c>
      <c r="G52" s="311"/>
      <c r="H52" s="471"/>
      <c r="I52" s="312"/>
      <c r="J52" s="310"/>
      <c r="K52" s="326"/>
      <c r="L52" s="475"/>
      <c r="M52" s="327"/>
      <c r="N52" s="91"/>
      <c r="O52" s="91"/>
      <c r="P52" s="91"/>
      <c r="Q52" s="91"/>
      <c r="R52" s="91"/>
      <c r="S52" s="91"/>
      <c r="T52" s="91"/>
      <c r="U52" s="91"/>
      <c r="V52" s="568"/>
    </row>
    <row r="53" spans="1:22" x14ac:dyDescent="0.25">
      <c r="A53" s="338" t="s">
        <v>376</v>
      </c>
      <c r="B53" s="343"/>
      <c r="C53" s="164"/>
      <c r="D53" s="343"/>
      <c r="E53" s="91"/>
      <c r="F53" s="157">
        <v>56</v>
      </c>
      <c r="G53" s="311"/>
      <c r="H53" s="471"/>
      <c r="I53" s="312"/>
      <c r="J53" s="310"/>
      <c r="K53" s="326"/>
      <c r="L53" s="475"/>
      <c r="M53" s="327"/>
      <c r="N53" s="91"/>
      <c r="O53" s="91"/>
      <c r="P53" s="91"/>
      <c r="Q53" s="91"/>
      <c r="R53" s="91"/>
      <c r="S53" s="91"/>
      <c r="T53" s="91"/>
      <c r="U53" s="91"/>
      <c r="V53" s="568"/>
    </row>
    <row r="54" spans="1:22" x14ac:dyDescent="0.25">
      <c r="A54" s="338" t="s">
        <v>377</v>
      </c>
      <c r="B54" s="343"/>
      <c r="C54" s="164"/>
      <c r="D54" s="343"/>
      <c r="E54" s="91"/>
      <c r="F54" s="157">
        <v>57</v>
      </c>
      <c r="G54" s="311"/>
      <c r="H54" s="471"/>
      <c r="I54" s="312"/>
      <c r="J54" s="310"/>
      <c r="K54" s="326"/>
      <c r="L54" s="475"/>
      <c r="M54" s="327"/>
      <c r="N54" s="91"/>
      <c r="O54" s="91"/>
      <c r="P54" s="91"/>
      <c r="Q54" s="91"/>
      <c r="R54" s="91"/>
      <c r="S54" s="91"/>
      <c r="T54" s="91"/>
      <c r="U54" s="91"/>
      <c r="V54" s="568"/>
    </row>
    <row r="55" spans="1:22" x14ac:dyDescent="0.25">
      <c r="A55" s="338" t="s">
        <v>378</v>
      </c>
      <c r="B55" s="343"/>
      <c r="C55" s="164"/>
      <c r="D55" s="343"/>
      <c r="E55" s="91"/>
      <c r="F55" s="157">
        <v>58</v>
      </c>
      <c r="G55" s="311"/>
      <c r="H55" s="471"/>
      <c r="I55" s="312"/>
      <c r="J55" s="310"/>
      <c r="K55" s="326"/>
      <c r="L55" s="475"/>
      <c r="M55" s="327"/>
      <c r="N55" s="91"/>
      <c r="O55" s="91"/>
      <c r="P55" s="91"/>
      <c r="Q55" s="91"/>
      <c r="R55" s="91"/>
      <c r="S55" s="91"/>
      <c r="T55" s="91"/>
      <c r="U55" s="91"/>
      <c r="V55" s="568"/>
    </row>
    <row r="56" spans="1:22" x14ac:dyDescent="0.25">
      <c r="A56" s="338" t="s">
        <v>379</v>
      </c>
      <c r="B56" s="343"/>
      <c r="C56" s="164"/>
      <c r="D56" s="343"/>
      <c r="E56" s="91"/>
      <c r="F56" s="157">
        <v>59</v>
      </c>
      <c r="G56" s="311"/>
      <c r="H56" s="471"/>
      <c r="I56" s="312"/>
      <c r="J56" s="310"/>
      <c r="K56" s="326"/>
      <c r="L56" s="475"/>
      <c r="M56" s="327"/>
      <c r="N56" s="91"/>
      <c r="O56" s="91"/>
      <c r="P56" s="91"/>
      <c r="Q56" s="91"/>
      <c r="R56" s="91"/>
      <c r="S56" s="91"/>
      <c r="T56" s="91"/>
      <c r="U56" s="91"/>
      <c r="V56" s="568"/>
    </row>
    <row r="57" spans="1:22" x14ac:dyDescent="0.25">
      <c r="A57" s="338" t="s">
        <v>380</v>
      </c>
      <c r="B57" s="343"/>
      <c r="C57" s="164"/>
      <c r="D57" s="343"/>
      <c r="E57" s="91"/>
      <c r="F57" s="157">
        <v>60</v>
      </c>
      <c r="G57" s="311"/>
      <c r="H57" s="471"/>
      <c r="I57" s="312"/>
      <c r="J57" s="310"/>
      <c r="K57" s="326"/>
      <c r="L57" s="475"/>
      <c r="M57" s="327"/>
      <c r="N57" s="91"/>
      <c r="O57" s="91"/>
      <c r="P57" s="91"/>
      <c r="Q57" s="91"/>
      <c r="R57" s="91"/>
      <c r="S57" s="91"/>
      <c r="T57" s="91"/>
      <c r="U57" s="91"/>
      <c r="V57" s="568"/>
    </row>
    <row r="58" spans="1:22" x14ac:dyDescent="0.25">
      <c r="A58" s="338" t="s">
        <v>381</v>
      </c>
      <c r="B58" s="343"/>
      <c r="C58" s="164"/>
      <c r="D58" s="343"/>
      <c r="E58" s="91"/>
      <c r="F58" s="157">
        <v>61</v>
      </c>
      <c r="G58" s="311"/>
      <c r="H58" s="471"/>
      <c r="I58" s="312"/>
      <c r="J58" s="310"/>
      <c r="K58" s="326"/>
      <c r="L58" s="475"/>
      <c r="M58" s="327"/>
      <c r="N58" s="91"/>
      <c r="O58" s="91"/>
      <c r="P58" s="91"/>
      <c r="Q58" s="91"/>
      <c r="R58" s="91"/>
      <c r="S58" s="91"/>
      <c r="T58" s="91"/>
      <c r="U58" s="91"/>
      <c r="V58" s="568"/>
    </row>
    <row r="59" spans="1:22" x14ac:dyDescent="0.25">
      <c r="A59" s="338" t="s">
        <v>382</v>
      </c>
      <c r="B59" s="343"/>
      <c r="C59" s="164"/>
      <c r="D59" s="343"/>
      <c r="E59" s="91"/>
      <c r="F59" s="157">
        <v>62</v>
      </c>
      <c r="G59" s="311"/>
      <c r="H59" s="471"/>
      <c r="I59" s="312"/>
      <c r="J59" s="310"/>
      <c r="K59" s="326"/>
      <c r="L59" s="475"/>
      <c r="M59" s="327"/>
      <c r="N59" s="91"/>
      <c r="O59" s="91"/>
      <c r="P59" s="91"/>
      <c r="Q59" s="91"/>
      <c r="R59" s="91"/>
      <c r="S59" s="91"/>
      <c r="T59" s="91"/>
      <c r="U59" s="91"/>
      <c r="V59" s="568"/>
    </row>
    <row r="60" spans="1:22" x14ac:dyDescent="0.25">
      <c r="A60" s="338" t="s">
        <v>383</v>
      </c>
      <c r="B60" s="343"/>
      <c r="C60" s="164"/>
      <c r="D60" s="343"/>
      <c r="E60" s="91"/>
      <c r="F60" s="157">
        <v>63</v>
      </c>
      <c r="G60" s="311"/>
      <c r="H60" s="471"/>
      <c r="I60" s="312"/>
      <c r="J60" s="310"/>
      <c r="K60" s="326"/>
      <c r="L60" s="475"/>
      <c r="M60" s="327"/>
      <c r="N60" s="91"/>
      <c r="O60" s="91"/>
      <c r="P60" s="91"/>
      <c r="Q60" s="91"/>
      <c r="R60" s="91"/>
      <c r="S60" s="91"/>
      <c r="T60" s="91"/>
      <c r="U60" s="91"/>
      <c r="V60" s="568"/>
    </row>
    <row r="61" spans="1:22" x14ac:dyDescent="0.25">
      <c r="A61" s="338" t="s">
        <v>384</v>
      </c>
      <c r="B61" s="343"/>
      <c r="C61" s="164"/>
      <c r="D61" s="343"/>
      <c r="E61" s="91"/>
      <c r="F61" s="157">
        <v>64</v>
      </c>
      <c r="G61" s="311"/>
      <c r="H61" s="471"/>
      <c r="I61" s="312"/>
      <c r="J61" s="310"/>
      <c r="K61" s="326"/>
      <c r="L61" s="475"/>
      <c r="M61" s="327"/>
      <c r="N61" s="91"/>
      <c r="O61" s="91"/>
      <c r="P61" s="91"/>
      <c r="Q61" s="91"/>
      <c r="R61" s="91"/>
      <c r="S61" s="91"/>
      <c r="T61" s="91"/>
      <c r="U61" s="91"/>
      <c r="V61" s="568"/>
    </row>
    <row r="62" spans="1:22" x14ac:dyDescent="0.25">
      <c r="A62" s="338" t="s">
        <v>385</v>
      </c>
      <c r="B62" s="343"/>
      <c r="C62" s="164"/>
      <c r="D62" s="343"/>
      <c r="E62" s="91"/>
      <c r="F62" s="157">
        <v>65</v>
      </c>
      <c r="G62" s="311"/>
      <c r="H62" s="471"/>
      <c r="I62" s="312"/>
      <c r="J62" s="310"/>
      <c r="K62" s="326"/>
      <c r="L62" s="475"/>
      <c r="M62" s="327"/>
      <c r="N62" s="91"/>
      <c r="O62" s="91"/>
      <c r="P62" s="91"/>
      <c r="Q62" s="91"/>
      <c r="R62" s="91"/>
      <c r="S62" s="91"/>
      <c r="T62" s="91"/>
      <c r="U62" s="91"/>
      <c r="V62" s="568"/>
    </row>
    <row r="63" spans="1:22" x14ac:dyDescent="0.25">
      <c r="A63" s="338" t="s">
        <v>386</v>
      </c>
      <c r="B63" s="343"/>
      <c r="C63" s="164"/>
      <c r="D63" s="343"/>
      <c r="E63" s="91"/>
      <c r="F63" s="157">
        <v>66</v>
      </c>
      <c r="G63" s="311"/>
      <c r="H63" s="471"/>
      <c r="I63" s="312"/>
      <c r="J63" s="310"/>
      <c r="K63" s="326"/>
      <c r="L63" s="475"/>
      <c r="M63" s="327"/>
      <c r="N63" s="91"/>
      <c r="O63" s="91"/>
      <c r="P63" s="91"/>
      <c r="Q63" s="91"/>
      <c r="R63" s="91"/>
      <c r="S63" s="91"/>
      <c r="T63" s="91"/>
      <c r="U63" s="91"/>
      <c r="V63" s="568"/>
    </row>
    <row r="64" spans="1:22" x14ac:dyDescent="0.25">
      <c r="A64" s="338" t="s">
        <v>387</v>
      </c>
      <c r="B64" s="343"/>
      <c r="C64" s="164"/>
      <c r="D64" s="343"/>
      <c r="E64" s="91"/>
      <c r="F64" s="157">
        <v>67</v>
      </c>
      <c r="G64" s="311"/>
      <c r="H64" s="471"/>
      <c r="I64" s="312"/>
      <c r="J64" s="310"/>
      <c r="K64" s="326"/>
      <c r="L64" s="475"/>
      <c r="M64" s="327"/>
      <c r="N64" s="91"/>
      <c r="O64" s="91"/>
      <c r="P64" s="91"/>
      <c r="Q64" s="91"/>
      <c r="R64" s="91"/>
      <c r="S64" s="91"/>
      <c r="T64" s="91"/>
      <c r="U64" s="91"/>
      <c r="V64" s="568"/>
    </row>
    <row r="65" spans="1:22" x14ac:dyDescent="0.25">
      <c r="A65" s="338" t="s">
        <v>388</v>
      </c>
      <c r="B65" s="343"/>
      <c r="C65" s="164"/>
      <c r="D65" s="343"/>
      <c r="E65" s="91"/>
      <c r="F65" s="157">
        <v>68</v>
      </c>
      <c r="G65" s="311"/>
      <c r="H65" s="471"/>
      <c r="I65" s="312"/>
      <c r="J65" s="310"/>
      <c r="K65" s="326"/>
      <c r="L65" s="475"/>
      <c r="M65" s="327"/>
      <c r="N65" s="91"/>
      <c r="O65" s="91"/>
      <c r="P65" s="91"/>
      <c r="Q65" s="91"/>
      <c r="R65" s="91"/>
      <c r="S65" s="91"/>
      <c r="T65" s="91"/>
      <c r="U65" s="91"/>
      <c r="V65" s="568"/>
    </row>
    <row r="66" spans="1:22" x14ac:dyDescent="0.25">
      <c r="A66" s="338" t="s">
        <v>389</v>
      </c>
      <c r="B66" s="343"/>
      <c r="C66" s="164"/>
      <c r="D66" s="343"/>
      <c r="E66" s="91"/>
      <c r="F66" s="157">
        <v>69</v>
      </c>
      <c r="G66" s="311"/>
      <c r="H66" s="471"/>
      <c r="I66" s="312"/>
      <c r="J66" s="310"/>
      <c r="K66" s="326"/>
      <c r="L66" s="475"/>
      <c r="M66" s="327"/>
      <c r="N66" s="91"/>
      <c r="O66" s="91"/>
      <c r="P66" s="91"/>
      <c r="Q66" s="91"/>
      <c r="R66" s="91"/>
      <c r="S66" s="91"/>
      <c r="T66" s="91"/>
      <c r="U66" s="91"/>
      <c r="V66" s="568"/>
    </row>
    <row r="67" spans="1:22" ht="15.75" thickBot="1" x14ac:dyDescent="0.3">
      <c r="A67" s="339" t="s">
        <v>390</v>
      </c>
      <c r="B67" s="344"/>
      <c r="C67" s="164"/>
      <c r="D67" s="344"/>
      <c r="E67" s="91"/>
      <c r="F67" s="158" t="s">
        <v>320</v>
      </c>
      <c r="G67" s="313"/>
      <c r="H67" s="472"/>
      <c r="I67" s="314"/>
      <c r="J67" s="310"/>
      <c r="K67" s="328"/>
      <c r="L67" s="424"/>
      <c r="M67" s="329"/>
      <c r="N67" s="91"/>
      <c r="O67" s="91"/>
      <c r="P67" s="91"/>
      <c r="Q67" s="91"/>
      <c r="R67" s="91"/>
      <c r="S67" s="91"/>
      <c r="T67" s="91"/>
      <c r="U67" s="91"/>
      <c r="V67" s="568"/>
    </row>
    <row r="68" spans="1:22" ht="15.75" thickBot="1" x14ac:dyDescent="0.3">
      <c r="A68" s="336" t="s">
        <v>318</v>
      </c>
      <c r="B68" s="342">
        <f>SUM(B16:B67)</f>
        <v>0</v>
      </c>
      <c r="C68" s="164"/>
      <c r="D68" s="342">
        <f>SUM(D16:D67)</f>
        <v>0</v>
      </c>
      <c r="E68" s="91"/>
      <c r="F68" s="168" t="s">
        <v>318</v>
      </c>
      <c r="G68" s="315">
        <f>SUM(G16:G67)</f>
        <v>0</v>
      </c>
      <c r="H68" s="473">
        <f t="shared" ref="H68:I68" si="1">SUM(H16:H67)</f>
        <v>0</v>
      </c>
      <c r="I68" s="316">
        <f t="shared" si="1"/>
        <v>0</v>
      </c>
      <c r="J68" s="310"/>
      <c r="K68" s="315">
        <f t="shared" ref="K68:M68" si="2">SUM(K16:K67)</f>
        <v>0</v>
      </c>
      <c r="L68" s="468">
        <f t="shared" si="2"/>
        <v>0</v>
      </c>
      <c r="M68" s="316">
        <f t="shared" si="2"/>
        <v>0</v>
      </c>
      <c r="N68" s="91"/>
      <c r="O68" s="568"/>
      <c r="P68" s="568"/>
      <c r="Q68" s="568"/>
      <c r="R68" s="568"/>
      <c r="S68" s="568"/>
      <c r="T68" s="568"/>
      <c r="U68" s="568"/>
      <c r="V68" s="568"/>
    </row>
    <row r="71" spans="1:22" x14ac:dyDescent="0.25">
      <c r="D71" s="849"/>
      <c r="G71" s="848"/>
    </row>
    <row r="72" spans="1:22" x14ac:dyDescent="0.25">
      <c r="G72" s="848"/>
    </row>
  </sheetData>
  <mergeCells count="21">
    <mergeCell ref="O13:U13"/>
    <mergeCell ref="A14:A15"/>
    <mergeCell ref="B14:B15"/>
    <mergeCell ref="D14:D15"/>
    <mergeCell ref="F14:F15"/>
    <mergeCell ref="G14:G15"/>
    <mergeCell ref="H14:H15"/>
    <mergeCell ref="P14:R14"/>
    <mergeCell ref="S14:T14"/>
    <mergeCell ref="U14:U15"/>
    <mergeCell ref="A9:M9"/>
    <mergeCell ref="A10:M10"/>
    <mergeCell ref="A13:D13"/>
    <mergeCell ref="F13:M13"/>
    <mergeCell ref="K14:M14"/>
    <mergeCell ref="I14:I15"/>
    <mergeCell ref="P20:R20"/>
    <mergeCell ref="P18:R18"/>
    <mergeCell ref="P19:R19"/>
    <mergeCell ref="O23:U30"/>
    <mergeCell ref="O31:U34"/>
  </mergeCells>
  <conditionalFormatting sqref="B68">
    <cfRule type="expression" dxfId="120" priority="7">
      <formula>AND(   $B$68&gt;0,   SUM($G$68:$I$68)&gt;0,   SUM($G$68:$I$68)&lt;&gt;$B$68 )</formula>
    </cfRule>
  </conditionalFormatting>
  <conditionalFormatting sqref="G68:I68">
    <cfRule type="expression" dxfId="119" priority="6">
      <formula>AND(   $B$68&gt;0,   SUM($G$68:$I$68)&gt;0,   SUM($G$68:$I$68)&lt;&gt;$B$68 )</formula>
    </cfRule>
  </conditionalFormatting>
  <conditionalFormatting sqref="U16">
    <cfRule type="expression" dxfId="118" priority="5">
      <formula>AND($U$16&gt;0,($B$68)&lt;&gt;$U$16)</formula>
    </cfRule>
  </conditionalFormatting>
  <conditionalFormatting sqref="U17">
    <cfRule type="expression" dxfId="117" priority="4">
      <formula>AND($U$17&gt;0,($B$68)&lt;&gt;$U$17)</formula>
    </cfRule>
  </conditionalFormatting>
  <conditionalFormatting sqref="U18">
    <cfRule type="expression" dxfId="116" priority="3">
      <formula>AND($U$18&gt;0,($B$68)&lt;&gt;$U$18)</formula>
    </cfRule>
  </conditionalFormatting>
  <conditionalFormatting sqref="U19">
    <cfRule type="expression" dxfId="115" priority="2">
      <formula>AND($U$19&gt;0,($B$68)&lt;&gt;$U$19)</formula>
    </cfRule>
  </conditionalFormatting>
  <conditionalFormatting sqref="U20">
    <cfRule type="expression" dxfId="114" priority="1">
      <formula>AND($U$20&gt;0,($B$68)&lt;&gt;$U$20)</formula>
    </cfRule>
  </conditionalFormatting>
  <dataValidations count="1">
    <dataValidation type="whole" operator="greaterThanOrEqual" allowBlank="1" showInputMessage="1" showErrorMessage="1" error="Please enter a whole number greater than or equal to 0." sqref="D16:D67 B16:B67 G16:I67 K16:M67 P16:T20" xr:uid="{00000000-0002-0000-0F00-000000000000}">
      <formula1>0</formula1>
    </dataValidation>
  </dataValidations>
  <pageMargins left="0.7" right="0.7" top="0.75" bottom="0.75" header="0.3" footer="0.3"/>
  <pageSetup paperSize="5" scale="59"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499984740745262"/>
    <pageSetUpPr fitToPage="1"/>
  </sheetPr>
  <dimension ref="A1:AA350"/>
  <sheetViews>
    <sheetView zoomScaleNormal="100" workbookViewId="0">
      <selection activeCell="AI15" sqref="AI15"/>
    </sheetView>
  </sheetViews>
  <sheetFormatPr defaultColWidth="9.140625" defaultRowHeight="15" x14ac:dyDescent="0.25"/>
  <cols>
    <col min="1" max="1" width="36.5703125" style="92" customWidth="1"/>
    <col min="2" max="2" width="46.42578125" style="92" hidden="1" customWidth="1"/>
    <col min="3" max="3" width="13.7109375" style="92" hidden="1" customWidth="1"/>
    <col min="4" max="4" width="10.7109375" style="92" hidden="1" customWidth="1"/>
    <col min="5" max="8" width="14.7109375" style="92" hidden="1" customWidth="1"/>
    <col min="9" max="16" width="10.7109375" style="92" hidden="1" customWidth="1"/>
    <col min="17" max="17" width="13.7109375" style="92" customWidth="1"/>
    <col min="18" max="18" width="13.7109375" style="92" hidden="1" customWidth="1"/>
    <col min="19" max="20" width="13.7109375" style="92" customWidth="1"/>
    <col min="21" max="21" width="3.7109375" style="92" hidden="1" customWidth="1"/>
    <col min="22" max="24" width="13.7109375" style="92" hidden="1" customWidth="1"/>
    <col min="25" max="25" width="9.140625" style="92"/>
    <col min="26" max="26" width="9.140625" style="45" hidden="1" customWidth="1"/>
    <col min="27" max="27" width="9.140625" style="785" hidden="1" customWidth="1"/>
    <col min="28" max="16384" width="9.140625" style="92"/>
  </cols>
  <sheetData>
    <row r="1" spans="1:27" s="90" customFormat="1" ht="15" customHeight="1" x14ac:dyDescent="0.25">
      <c r="A1" s="90" t="s">
        <v>188</v>
      </c>
      <c r="Z1" s="360"/>
      <c r="AA1" s="784"/>
    </row>
    <row r="2" spans="1:27" s="90" customFormat="1" ht="15" customHeight="1" x14ac:dyDescent="0.25">
      <c r="Z2" s="360"/>
      <c r="AA2" s="784"/>
    </row>
    <row r="3" spans="1:27" s="90" customFormat="1" ht="15" customHeight="1" x14ac:dyDescent="0.25">
      <c r="Z3" s="360"/>
      <c r="AA3" s="784"/>
    </row>
    <row r="4" spans="1:27" s="90" customFormat="1" ht="15" customHeight="1" x14ac:dyDescent="0.25">
      <c r="Z4" s="360"/>
      <c r="AA4" s="784"/>
    </row>
    <row r="5" spans="1:27" s="90" customFormat="1" ht="15" customHeight="1" x14ac:dyDescent="0.25">
      <c r="Z5" s="360"/>
      <c r="AA5" s="784"/>
    </row>
    <row r="6" spans="1:27" s="90" customFormat="1" ht="15" customHeight="1" thickBot="1" x14ac:dyDescent="0.3">
      <c r="Z6" s="360"/>
      <c r="AA6" s="784"/>
    </row>
    <row r="7" spans="1:27" s="90" customFormat="1" ht="15" hidden="1" customHeight="1" x14ac:dyDescent="0.25">
      <c r="Z7" s="360"/>
      <c r="AA7" s="784"/>
    </row>
    <row r="8" spans="1:27" s="90" customFormat="1" ht="15" hidden="1" customHeight="1" thickBot="1" x14ac:dyDescent="0.3">
      <c r="Z8" s="360"/>
      <c r="AA8" s="784"/>
    </row>
    <row r="9" spans="1:27" ht="18.75" x14ac:dyDescent="0.25">
      <c r="A9" s="1104" t="s">
        <v>711</v>
      </c>
      <c r="B9" s="1104"/>
      <c r="C9" s="1104"/>
      <c r="D9" s="1104"/>
      <c r="E9" s="1104"/>
      <c r="F9" s="1104"/>
      <c r="G9" s="1104"/>
      <c r="H9" s="1104"/>
      <c r="I9" s="1096" t="s">
        <v>516</v>
      </c>
      <c r="J9" s="1097"/>
      <c r="K9" s="1097"/>
      <c r="L9" s="1097"/>
      <c r="M9" s="1098"/>
      <c r="N9" s="639" t="str">
        <f>Home!J24</f>
        <v/>
      </c>
      <c r="O9" s="1102"/>
      <c r="P9" s="1171"/>
      <c r="Q9" s="1171"/>
      <c r="R9" s="1171"/>
      <c r="S9" s="650"/>
      <c r="T9" s="91"/>
      <c r="V9" s="568"/>
      <c r="W9" s="91"/>
      <c r="X9" s="568"/>
      <c r="Y9" s="45"/>
      <c r="Z9" s="785"/>
      <c r="AA9" s="92"/>
    </row>
    <row r="10" spans="1:27" ht="19.5" thickBot="1" x14ac:dyDescent="0.3">
      <c r="A10" s="1104" t="s">
        <v>1038</v>
      </c>
      <c r="B10" s="1104"/>
      <c r="C10" s="1104"/>
      <c r="D10" s="1104"/>
      <c r="E10" s="1104"/>
      <c r="F10" s="1104"/>
      <c r="G10" s="1104"/>
      <c r="H10" s="1275"/>
      <c r="I10" s="1099" t="s">
        <v>517</v>
      </c>
      <c r="J10" s="1100"/>
      <c r="K10" s="1100"/>
      <c r="L10" s="1100"/>
      <c r="M10" s="1101"/>
      <c r="N10" s="640" t="str">
        <f>Home!J25</f>
        <v/>
      </c>
      <c r="O10" s="1102"/>
      <c r="P10" s="1171"/>
      <c r="Q10" s="1171"/>
      <c r="R10" s="1171"/>
      <c r="S10" s="650"/>
      <c r="T10" s="91"/>
      <c r="V10" s="568"/>
      <c r="W10" s="91"/>
      <c r="X10" s="568"/>
      <c r="Y10" s="45"/>
      <c r="Z10" s="785"/>
      <c r="AA10" s="92"/>
    </row>
    <row r="11" spans="1:27" ht="15.75" customHeight="1" thickBot="1" x14ac:dyDescent="0.3">
      <c r="A11" s="91" t="s">
        <v>188</v>
      </c>
      <c r="B11" s="568"/>
      <c r="C11" s="91"/>
      <c r="D11" s="91"/>
      <c r="E11" s="91"/>
      <c r="F11" s="91"/>
      <c r="G11" s="91"/>
      <c r="H11" s="91"/>
      <c r="I11" s="91"/>
      <c r="J11" s="568"/>
      <c r="K11" s="91"/>
      <c r="L11" s="91"/>
      <c r="M11" s="91"/>
      <c r="N11" s="91"/>
      <c r="O11" s="568"/>
      <c r="P11" s="91"/>
      <c r="Q11" s="91"/>
      <c r="R11" s="91"/>
      <c r="S11" s="91"/>
      <c r="T11" s="568"/>
      <c r="V11" s="568"/>
      <c r="W11" s="91"/>
      <c r="X11" s="91"/>
    </row>
    <row r="12" spans="1:27" ht="63" customHeight="1" thickBot="1" x14ac:dyDescent="0.3">
      <c r="A12" s="1228" t="s">
        <v>854</v>
      </c>
      <c r="B12" s="1228" t="s">
        <v>1036</v>
      </c>
      <c r="C12" s="1090" t="s">
        <v>809</v>
      </c>
      <c r="D12" s="1160" t="s">
        <v>392</v>
      </c>
      <c r="E12" s="1231" t="s">
        <v>1031</v>
      </c>
      <c r="F12" s="1232"/>
      <c r="G12" s="1232"/>
      <c r="H12" s="1233"/>
      <c r="I12" s="1231" t="s">
        <v>1027</v>
      </c>
      <c r="J12" s="1232"/>
      <c r="K12" s="1232"/>
      <c r="L12" s="1232"/>
      <c r="M12" s="1232"/>
      <c r="N12" s="1232"/>
      <c r="O12" s="1232"/>
      <c r="P12" s="1232"/>
      <c r="Q12" s="1119" t="s">
        <v>1038</v>
      </c>
      <c r="R12" s="1120"/>
      <c r="S12" s="1120"/>
      <c r="T12" s="1121"/>
      <c r="U12" s="965"/>
      <c r="V12" s="1120" t="s">
        <v>401</v>
      </c>
      <c r="W12" s="1120"/>
      <c r="X12" s="1121"/>
    </row>
    <row r="13" spans="1:27" ht="15.75" customHeight="1" x14ac:dyDescent="0.25">
      <c r="A13" s="1229"/>
      <c r="B13" s="1229"/>
      <c r="C13" s="1091"/>
      <c r="D13" s="1161"/>
      <c r="E13" s="1138" t="s">
        <v>858</v>
      </c>
      <c r="F13" s="1139"/>
      <c r="G13" s="1236" t="s">
        <v>859</v>
      </c>
      <c r="H13" s="1237"/>
      <c r="I13" s="1234" t="s">
        <v>27</v>
      </c>
      <c r="J13" s="1235"/>
      <c r="K13" s="1087" t="s">
        <v>28</v>
      </c>
      <c r="L13" s="1088"/>
      <c r="M13" s="1088"/>
      <c r="N13" s="1088"/>
      <c r="O13" s="1107"/>
      <c r="P13" s="1107"/>
      <c r="Q13" s="1110" t="s">
        <v>289</v>
      </c>
      <c r="R13" s="1238" t="s">
        <v>971</v>
      </c>
      <c r="S13" s="1238" t="s">
        <v>972</v>
      </c>
      <c r="T13" s="1224" t="s">
        <v>973</v>
      </c>
      <c r="U13" s="976"/>
      <c r="V13" s="1282" t="s">
        <v>854</v>
      </c>
      <c r="W13" s="1126"/>
      <c r="X13" s="1124" t="s">
        <v>996</v>
      </c>
    </row>
    <row r="14" spans="1:27" ht="51.75" customHeight="1" x14ac:dyDescent="0.25">
      <c r="A14" s="1229"/>
      <c r="B14" s="1229"/>
      <c r="C14" s="1091"/>
      <c r="D14" s="1161"/>
      <c r="E14" s="691" t="s">
        <v>189</v>
      </c>
      <c r="F14" s="609" t="s">
        <v>190</v>
      </c>
      <c r="G14" s="691" t="s">
        <v>189</v>
      </c>
      <c r="H14" s="610" t="s">
        <v>190</v>
      </c>
      <c r="I14" s="899" t="s">
        <v>180</v>
      </c>
      <c r="J14" s="901" t="s">
        <v>866</v>
      </c>
      <c r="K14" s="589" t="s">
        <v>180</v>
      </c>
      <c r="L14" s="847" t="s">
        <v>807</v>
      </c>
      <c r="M14" s="591" t="s">
        <v>808</v>
      </c>
      <c r="N14" s="591" t="s">
        <v>183</v>
      </c>
      <c r="O14" s="592" t="s">
        <v>184</v>
      </c>
      <c r="P14" s="592" t="s">
        <v>185</v>
      </c>
      <c r="Q14" s="1111"/>
      <c r="R14" s="1239"/>
      <c r="S14" s="1239"/>
      <c r="T14" s="1225"/>
      <c r="U14" s="976"/>
      <c r="V14" s="1283"/>
      <c r="W14" s="1127"/>
      <c r="X14" s="1172"/>
    </row>
    <row r="15" spans="1:27" ht="15.75" customHeight="1" thickBot="1" x14ac:dyDescent="0.3">
      <c r="A15" s="1230"/>
      <c r="B15" s="1230"/>
      <c r="C15" s="1092"/>
      <c r="D15" s="1162"/>
      <c r="E15" s="903" t="s">
        <v>29</v>
      </c>
      <c r="F15" s="904" t="s">
        <v>29</v>
      </c>
      <c r="G15" s="903" t="s">
        <v>30</v>
      </c>
      <c r="H15" s="905" t="s">
        <v>30</v>
      </c>
      <c r="I15" s="900" t="s">
        <v>179</v>
      </c>
      <c r="J15" s="902" t="s">
        <v>179</v>
      </c>
      <c r="K15" s="587" t="s">
        <v>179</v>
      </c>
      <c r="L15" s="593" t="s">
        <v>179</v>
      </c>
      <c r="M15" s="588" t="s">
        <v>179</v>
      </c>
      <c r="N15" s="588" t="s">
        <v>179</v>
      </c>
      <c r="O15" s="594" t="s">
        <v>179</v>
      </c>
      <c r="P15" s="594" t="s">
        <v>179</v>
      </c>
      <c r="Q15" s="963" t="s">
        <v>179</v>
      </c>
      <c r="R15" s="51" t="s">
        <v>179</v>
      </c>
      <c r="S15" s="670" t="s">
        <v>179</v>
      </c>
      <c r="T15" s="359" t="s">
        <v>179</v>
      </c>
      <c r="U15" s="966"/>
      <c r="V15" s="1283"/>
      <c r="W15" s="1127"/>
      <c r="X15" s="1172"/>
      <c r="Z15" s="44"/>
      <c r="AA15" s="786"/>
    </row>
    <row r="16" spans="1:27" ht="15.75" customHeight="1" thickBot="1" x14ac:dyDescent="0.3">
      <c r="A16" s="809"/>
      <c r="B16" s="809"/>
      <c r="C16" s="176"/>
      <c r="D16" s="346" t="s">
        <v>393</v>
      </c>
      <c r="E16" s="794">
        <f>SUM(E17:E350)</f>
        <v>0</v>
      </c>
      <c r="F16" s="794">
        <f>SUM(F17:F350)</f>
        <v>0</v>
      </c>
      <c r="G16" s="801"/>
      <c r="H16" s="801"/>
      <c r="I16" s="807">
        <f>SUM(I17:I350)</f>
        <v>0</v>
      </c>
      <c r="J16" s="807">
        <f t="shared" ref="J16:T16" si="0">SUM(J17:J350)</f>
        <v>0</v>
      </c>
      <c r="K16" s="807">
        <f t="shared" si="0"/>
        <v>0</v>
      </c>
      <c r="L16" s="807">
        <f t="shared" si="0"/>
        <v>0</v>
      </c>
      <c r="M16" s="807">
        <f t="shared" si="0"/>
        <v>0</v>
      </c>
      <c r="N16" s="807">
        <f t="shared" si="0"/>
        <v>0</v>
      </c>
      <c r="O16" s="807">
        <f t="shared" si="0"/>
        <v>0</v>
      </c>
      <c r="P16" s="807">
        <f t="shared" si="0"/>
        <v>0</v>
      </c>
      <c r="Q16" s="807">
        <f t="shared" si="0"/>
        <v>0</v>
      </c>
      <c r="R16" s="807">
        <f t="shared" si="0"/>
        <v>0</v>
      </c>
      <c r="S16" s="807">
        <f t="shared" si="0"/>
        <v>0</v>
      </c>
      <c r="T16" s="968">
        <f t="shared" si="0"/>
        <v>0</v>
      </c>
      <c r="U16" s="967"/>
      <c r="V16" s="1284"/>
      <c r="W16" s="1285"/>
      <c r="X16" s="977" t="s">
        <v>463</v>
      </c>
      <c r="Z16" s="793" t="s">
        <v>633</v>
      </c>
      <c r="AA16" s="792" t="s">
        <v>634</v>
      </c>
    </row>
    <row r="17" spans="1:27" ht="15" customHeight="1" x14ac:dyDescent="0.25">
      <c r="A17" s="62"/>
      <c r="B17" s="1025"/>
      <c r="C17" s="63"/>
      <c r="D17" s="177"/>
      <c r="E17" s="183"/>
      <c r="F17" s="209"/>
      <c r="G17" s="169"/>
      <c r="H17" s="170"/>
      <c r="I17" s="887"/>
      <c r="J17" s="194"/>
      <c r="K17" s="190"/>
      <c r="L17" s="191"/>
      <c r="M17" s="191"/>
      <c r="N17" s="191"/>
      <c r="O17" s="192"/>
      <c r="P17" s="192"/>
      <c r="Q17" s="193"/>
      <c r="R17" s="192"/>
      <c r="S17" s="192"/>
      <c r="T17" s="194"/>
      <c r="U17" s="969"/>
      <c r="V17" s="1278"/>
      <c r="W17" s="1279"/>
      <c r="X17" s="452"/>
      <c r="Z17" s="345">
        <f>E17*G17</f>
        <v>0</v>
      </c>
      <c r="AA17" s="345">
        <f>F17*H17</f>
        <v>0</v>
      </c>
    </row>
    <row r="18" spans="1:27" ht="15" customHeight="1" x14ac:dyDescent="0.25">
      <c r="A18" s="64"/>
      <c r="B18" s="1024"/>
      <c r="C18" s="65"/>
      <c r="D18" s="178"/>
      <c r="E18" s="185"/>
      <c r="F18" s="212"/>
      <c r="G18" s="171"/>
      <c r="H18" s="172"/>
      <c r="I18" s="888"/>
      <c r="J18" s="200"/>
      <c r="K18" s="196"/>
      <c r="L18" s="197"/>
      <c r="M18" s="197"/>
      <c r="N18" s="197"/>
      <c r="O18" s="198"/>
      <c r="P18" s="198"/>
      <c r="Q18" s="199"/>
      <c r="R18" s="198"/>
      <c r="S18" s="198"/>
      <c r="T18" s="200"/>
      <c r="U18" s="969"/>
      <c r="V18" s="1276"/>
      <c r="W18" s="1277"/>
      <c r="X18" s="453"/>
      <c r="Z18" s="345">
        <f t="shared" ref="Z18:Z81" si="1">E18*G18</f>
        <v>0</v>
      </c>
      <c r="AA18" s="345">
        <f t="shared" ref="AA18:AA81" si="2">F18*H18</f>
        <v>0</v>
      </c>
    </row>
    <row r="19" spans="1:27" ht="15" customHeight="1" x14ac:dyDescent="0.25">
      <c r="A19" s="64"/>
      <c r="B19" s="1024"/>
      <c r="C19" s="65"/>
      <c r="D19" s="178"/>
      <c r="E19" s="185"/>
      <c r="F19" s="212"/>
      <c r="G19" s="171"/>
      <c r="H19" s="172"/>
      <c r="I19" s="888"/>
      <c r="J19" s="200"/>
      <c r="K19" s="196"/>
      <c r="L19" s="197"/>
      <c r="M19" s="197"/>
      <c r="N19" s="197"/>
      <c r="O19" s="198"/>
      <c r="P19" s="198"/>
      <c r="Q19" s="199"/>
      <c r="R19" s="198"/>
      <c r="S19" s="198"/>
      <c r="T19" s="200"/>
      <c r="U19" s="969"/>
      <c r="V19" s="1276"/>
      <c r="W19" s="1277"/>
      <c r="X19" s="453"/>
      <c r="Z19" s="345">
        <f t="shared" si="1"/>
        <v>0</v>
      </c>
      <c r="AA19" s="345">
        <f t="shared" si="2"/>
        <v>0</v>
      </c>
    </row>
    <row r="20" spans="1:27" ht="15" customHeight="1" x14ac:dyDescent="0.25">
      <c r="A20" s="64"/>
      <c r="B20" s="1024"/>
      <c r="C20" s="65"/>
      <c r="D20" s="178"/>
      <c r="E20" s="185"/>
      <c r="F20" s="212"/>
      <c r="G20" s="171"/>
      <c r="H20" s="172"/>
      <c r="I20" s="888"/>
      <c r="J20" s="200"/>
      <c r="K20" s="196"/>
      <c r="L20" s="197"/>
      <c r="M20" s="197"/>
      <c r="N20" s="197"/>
      <c r="O20" s="198"/>
      <c r="P20" s="198"/>
      <c r="Q20" s="199"/>
      <c r="R20" s="198"/>
      <c r="S20" s="198"/>
      <c r="T20" s="200"/>
      <c r="U20" s="969"/>
      <c r="V20" s="1276"/>
      <c r="W20" s="1277"/>
      <c r="X20" s="453"/>
      <c r="Z20" s="345">
        <f t="shared" si="1"/>
        <v>0</v>
      </c>
      <c r="AA20" s="345">
        <f t="shared" si="2"/>
        <v>0</v>
      </c>
    </row>
    <row r="21" spans="1:27" ht="15" customHeight="1" x14ac:dyDescent="0.25">
      <c r="A21" s="64"/>
      <c r="B21" s="1024"/>
      <c r="C21" s="65"/>
      <c r="D21" s="178"/>
      <c r="E21" s="185"/>
      <c r="F21" s="212"/>
      <c r="G21" s="171"/>
      <c r="H21" s="172"/>
      <c r="I21" s="888"/>
      <c r="J21" s="200"/>
      <c r="K21" s="196"/>
      <c r="L21" s="197"/>
      <c r="M21" s="197"/>
      <c r="N21" s="197"/>
      <c r="O21" s="198"/>
      <c r="P21" s="198"/>
      <c r="Q21" s="199"/>
      <c r="R21" s="198"/>
      <c r="S21" s="198"/>
      <c r="T21" s="200"/>
      <c r="U21" s="969"/>
      <c r="V21" s="1276"/>
      <c r="W21" s="1277"/>
      <c r="X21" s="453"/>
      <c r="Z21" s="345">
        <f t="shared" si="1"/>
        <v>0</v>
      </c>
      <c r="AA21" s="345">
        <f t="shared" si="2"/>
        <v>0</v>
      </c>
    </row>
    <row r="22" spans="1:27" ht="15" customHeight="1" x14ac:dyDescent="0.25">
      <c r="A22" s="64"/>
      <c r="B22" s="1024"/>
      <c r="C22" s="65"/>
      <c r="D22" s="178"/>
      <c r="E22" s="185"/>
      <c r="F22" s="212"/>
      <c r="G22" s="171"/>
      <c r="H22" s="172"/>
      <c r="I22" s="888"/>
      <c r="J22" s="200"/>
      <c r="K22" s="196"/>
      <c r="L22" s="197"/>
      <c r="M22" s="197"/>
      <c r="N22" s="197"/>
      <c r="O22" s="198"/>
      <c r="P22" s="198"/>
      <c r="Q22" s="199"/>
      <c r="R22" s="198"/>
      <c r="S22" s="198"/>
      <c r="T22" s="200"/>
      <c r="U22" s="969"/>
      <c r="V22" s="1276"/>
      <c r="W22" s="1277"/>
      <c r="X22" s="453"/>
      <c r="Z22" s="345">
        <f t="shared" si="1"/>
        <v>0</v>
      </c>
      <c r="AA22" s="345">
        <f t="shared" si="2"/>
        <v>0</v>
      </c>
    </row>
    <row r="23" spans="1:27" ht="15" customHeight="1" x14ac:dyDescent="0.25">
      <c r="A23" s="64"/>
      <c r="B23" s="1024"/>
      <c r="C23" s="65"/>
      <c r="D23" s="178"/>
      <c r="E23" s="185"/>
      <c r="F23" s="212"/>
      <c r="G23" s="171"/>
      <c r="H23" s="172"/>
      <c r="I23" s="888"/>
      <c r="J23" s="200"/>
      <c r="K23" s="196"/>
      <c r="L23" s="197"/>
      <c r="M23" s="197"/>
      <c r="N23" s="197"/>
      <c r="O23" s="198"/>
      <c r="P23" s="198"/>
      <c r="Q23" s="199"/>
      <c r="R23" s="198"/>
      <c r="S23" s="198"/>
      <c r="T23" s="200"/>
      <c r="U23" s="969"/>
      <c r="V23" s="1276"/>
      <c r="W23" s="1277"/>
      <c r="X23" s="453"/>
      <c r="Z23" s="345">
        <f t="shared" si="1"/>
        <v>0</v>
      </c>
      <c r="AA23" s="345">
        <f t="shared" si="2"/>
        <v>0</v>
      </c>
    </row>
    <row r="24" spans="1:27" ht="15" customHeight="1" x14ac:dyDescent="0.25">
      <c r="A24" s="64"/>
      <c r="B24" s="1024"/>
      <c r="C24" s="65"/>
      <c r="D24" s="178"/>
      <c r="E24" s="185"/>
      <c r="F24" s="212"/>
      <c r="G24" s="171"/>
      <c r="H24" s="172"/>
      <c r="I24" s="888"/>
      <c r="J24" s="200"/>
      <c r="K24" s="196"/>
      <c r="L24" s="197"/>
      <c r="M24" s="197"/>
      <c r="N24" s="197"/>
      <c r="O24" s="198"/>
      <c r="P24" s="198"/>
      <c r="Q24" s="199"/>
      <c r="R24" s="198"/>
      <c r="S24" s="198"/>
      <c r="T24" s="200"/>
      <c r="U24" s="969"/>
      <c r="V24" s="1276"/>
      <c r="W24" s="1277"/>
      <c r="X24" s="453"/>
      <c r="Z24" s="345">
        <f t="shared" si="1"/>
        <v>0</v>
      </c>
      <c r="AA24" s="345">
        <f t="shared" si="2"/>
        <v>0</v>
      </c>
    </row>
    <row r="25" spans="1:27" ht="15" customHeight="1" x14ac:dyDescent="0.25">
      <c r="A25" s="64"/>
      <c r="B25" s="1024"/>
      <c r="C25" s="65"/>
      <c r="D25" s="178"/>
      <c r="E25" s="185"/>
      <c r="F25" s="212"/>
      <c r="G25" s="171"/>
      <c r="H25" s="172"/>
      <c r="I25" s="888"/>
      <c r="J25" s="200"/>
      <c r="K25" s="196"/>
      <c r="L25" s="197"/>
      <c r="M25" s="197"/>
      <c r="N25" s="197"/>
      <c r="O25" s="198"/>
      <c r="P25" s="198"/>
      <c r="Q25" s="199"/>
      <c r="R25" s="198"/>
      <c r="S25" s="198"/>
      <c r="T25" s="200"/>
      <c r="U25" s="969"/>
      <c r="V25" s="1276"/>
      <c r="W25" s="1277"/>
      <c r="X25" s="453"/>
      <c r="Z25" s="345">
        <f t="shared" si="1"/>
        <v>0</v>
      </c>
      <c r="AA25" s="345">
        <f t="shared" si="2"/>
        <v>0</v>
      </c>
    </row>
    <row r="26" spans="1:27" ht="15" customHeight="1" x14ac:dyDescent="0.25">
      <c r="A26" s="64"/>
      <c r="B26" s="1024"/>
      <c r="C26" s="65"/>
      <c r="D26" s="178"/>
      <c r="E26" s="185"/>
      <c r="F26" s="212"/>
      <c r="G26" s="171"/>
      <c r="H26" s="172"/>
      <c r="I26" s="888"/>
      <c r="J26" s="200"/>
      <c r="K26" s="196"/>
      <c r="L26" s="197"/>
      <c r="M26" s="197"/>
      <c r="N26" s="197"/>
      <c r="O26" s="198"/>
      <c r="P26" s="198"/>
      <c r="Q26" s="199"/>
      <c r="R26" s="198"/>
      <c r="S26" s="198"/>
      <c r="T26" s="200"/>
      <c r="U26" s="969"/>
      <c r="V26" s="1276"/>
      <c r="W26" s="1277"/>
      <c r="X26" s="453"/>
      <c r="Z26" s="345">
        <f t="shared" si="1"/>
        <v>0</v>
      </c>
      <c r="AA26" s="345">
        <f t="shared" si="2"/>
        <v>0</v>
      </c>
    </row>
    <row r="27" spans="1:27" ht="15" customHeight="1" x14ac:dyDescent="0.25">
      <c r="A27" s="64"/>
      <c r="B27" s="1024"/>
      <c r="C27" s="65"/>
      <c r="D27" s="178"/>
      <c r="E27" s="185"/>
      <c r="F27" s="212"/>
      <c r="G27" s="171"/>
      <c r="H27" s="172"/>
      <c r="I27" s="888"/>
      <c r="J27" s="200"/>
      <c r="K27" s="196"/>
      <c r="L27" s="197"/>
      <c r="M27" s="197"/>
      <c r="N27" s="197"/>
      <c r="O27" s="198"/>
      <c r="P27" s="198"/>
      <c r="Q27" s="199"/>
      <c r="R27" s="198"/>
      <c r="S27" s="198"/>
      <c r="T27" s="200"/>
      <c r="U27" s="969"/>
      <c r="V27" s="1276"/>
      <c r="W27" s="1277"/>
      <c r="X27" s="453"/>
      <c r="Z27" s="345">
        <f t="shared" si="1"/>
        <v>0</v>
      </c>
      <c r="AA27" s="345">
        <f t="shared" si="2"/>
        <v>0</v>
      </c>
    </row>
    <row r="28" spans="1:27" ht="15" customHeight="1" x14ac:dyDescent="0.25">
      <c r="A28" s="64"/>
      <c r="B28" s="1024"/>
      <c r="C28" s="65"/>
      <c r="D28" s="178"/>
      <c r="E28" s="185"/>
      <c r="F28" s="212"/>
      <c r="G28" s="171"/>
      <c r="H28" s="172"/>
      <c r="I28" s="888"/>
      <c r="J28" s="200"/>
      <c r="K28" s="196"/>
      <c r="L28" s="197"/>
      <c r="M28" s="197"/>
      <c r="N28" s="197"/>
      <c r="O28" s="198"/>
      <c r="P28" s="198"/>
      <c r="Q28" s="199"/>
      <c r="R28" s="198"/>
      <c r="S28" s="198"/>
      <c r="T28" s="200"/>
      <c r="U28" s="969"/>
      <c r="V28" s="1276"/>
      <c r="W28" s="1277"/>
      <c r="X28" s="453"/>
      <c r="Z28" s="345">
        <f t="shared" si="1"/>
        <v>0</v>
      </c>
      <c r="AA28" s="345">
        <f t="shared" si="2"/>
        <v>0</v>
      </c>
    </row>
    <row r="29" spans="1:27" ht="15" customHeight="1" x14ac:dyDescent="0.25">
      <c r="A29" s="64"/>
      <c r="B29" s="1024"/>
      <c r="C29" s="65"/>
      <c r="D29" s="178"/>
      <c r="E29" s="185"/>
      <c r="F29" s="212"/>
      <c r="G29" s="171"/>
      <c r="H29" s="172"/>
      <c r="I29" s="888"/>
      <c r="J29" s="200"/>
      <c r="K29" s="196"/>
      <c r="L29" s="197"/>
      <c r="M29" s="197"/>
      <c r="N29" s="197"/>
      <c r="O29" s="198"/>
      <c r="P29" s="198"/>
      <c r="Q29" s="199"/>
      <c r="R29" s="198"/>
      <c r="S29" s="198"/>
      <c r="T29" s="200"/>
      <c r="U29" s="969"/>
      <c r="V29" s="1276"/>
      <c r="W29" s="1277"/>
      <c r="X29" s="453"/>
      <c r="Z29" s="345">
        <f t="shared" si="1"/>
        <v>0</v>
      </c>
      <c r="AA29" s="345">
        <f t="shared" si="2"/>
        <v>0</v>
      </c>
    </row>
    <row r="30" spans="1:27" ht="15" customHeight="1" x14ac:dyDescent="0.25">
      <c r="A30" s="64"/>
      <c r="B30" s="1024"/>
      <c r="C30" s="65"/>
      <c r="D30" s="178"/>
      <c r="E30" s="185"/>
      <c r="F30" s="212"/>
      <c r="G30" s="171"/>
      <c r="H30" s="172"/>
      <c r="I30" s="888"/>
      <c r="J30" s="200"/>
      <c r="K30" s="196"/>
      <c r="L30" s="197"/>
      <c r="M30" s="197"/>
      <c r="N30" s="197"/>
      <c r="O30" s="198"/>
      <c r="P30" s="198"/>
      <c r="Q30" s="199"/>
      <c r="R30" s="198"/>
      <c r="S30" s="198"/>
      <c r="T30" s="200"/>
      <c r="U30" s="969"/>
      <c r="V30" s="1276"/>
      <c r="W30" s="1277"/>
      <c r="X30" s="453"/>
      <c r="Z30" s="345">
        <f t="shared" si="1"/>
        <v>0</v>
      </c>
      <c r="AA30" s="345">
        <f t="shared" si="2"/>
        <v>0</v>
      </c>
    </row>
    <row r="31" spans="1:27" ht="15" customHeight="1" x14ac:dyDescent="0.25">
      <c r="A31" s="64"/>
      <c r="B31" s="1024"/>
      <c r="C31" s="65"/>
      <c r="D31" s="178"/>
      <c r="E31" s="185"/>
      <c r="F31" s="212"/>
      <c r="G31" s="171"/>
      <c r="H31" s="172"/>
      <c r="I31" s="888"/>
      <c r="J31" s="200"/>
      <c r="K31" s="196"/>
      <c r="L31" s="197"/>
      <c r="M31" s="197"/>
      <c r="N31" s="197"/>
      <c r="O31" s="198"/>
      <c r="P31" s="198"/>
      <c r="Q31" s="199"/>
      <c r="R31" s="198"/>
      <c r="S31" s="198"/>
      <c r="T31" s="200"/>
      <c r="U31" s="969"/>
      <c r="V31" s="1276"/>
      <c r="W31" s="1277"/>
      <c r="X31" s="453"/>
      <c r="Z31" s="345">
        <f t="shared" si="1"/>
        <v>0</v>
      </c>
      <c r="AA31" s="345">
        <f t="shared" si="2"/>
        <v>0</v>
      </c>
    </row>
    <row r="32" spans="1:27" ht="15" customHeight="1" x14ac:dyDescent="0.25">
      <c r="A32" s="64"/>
      <c r="B32" s="1024"/>
      <c r="C32" s="65"/>
      <c r="D32" s="178"/>
      <c r="E32" s="185"/>
      <c r="F32" s="212"/>
      <c r="G32" s="171"/>
      <c r="H32" s="172"/>
      <c r="I32" s="888"/>
      <c r="J32" s="200"/>
      <c r="K32" s="196"/>
      <c r="L32" s="197"/>
      <c r="M32" s="197"/>
      <c r="N32" s="197"/>
      <c r="O32" s="198"/>
      <c r="P32" s="198"/>
      <c r="Q32" s="199"/>
      <c r="R32" s="198"/>
      <c r="S32" s="198"/>
      <c r="T32" s="200"/>
      <c r="U32" s="969"/>
      <c r="V32" s="1276"/>
      <c r="W32" s="1277"/>
      <c r="X32" s="453"/>
      <c r="Z32" s="345">
        <f t="shared" si="1"/>
        <v>0</v>
      </c>
      <c r="AA32" s="345">
        <f t="shared" si="2"/>
        <v>0</v>
      </c>
    </row>
    <row r="33" spans="1:27" ht="15" customHeight="1" x14ac:dyDescent="0.25">
      <c r="A33" s="64"/>
      <c r="B33" s="1024"/>
      <c r="C33" s="65"/>
      <c r="D33" s="178"/>
      <c r="E33" s="185"/>
      <c r="F33" s="212"/>
      <c r="G33" s="171"/>
      <c r="H33" s="172"/>
      <c r="I33" s="888"/>
      <c r="J33" s="200"/>
      <c r="K33" s="196"/>
      <c r="L33" s="197"/>
      <c r="M33" s="197"/>
      <c r="N33" s="197"/>
      <c r="O33" s="198"/>
      <c r="P33" s="198"/>
      <c r="Q33" s="199"/>
      <c r="R33" s="198"/>
      <c r="S33" s="198"/>
      <c r="T33" s="200"/>
      <c r="U33" s="969"/>
      <c r="V33" s="1276"/>
      <c r="W33" s="1277"/>
      <c r="X33" s="453"/>
      <c r="Z33" s="345">
        <f t="shared" si="1"/>
        <v>0</v>
      </c>
      <c r="AA33" s="345">
        <f t="shared" si="2"/>
        <v>0</v>
      </c>
    </row>
    <row r="34" spans="1:27" ht="15" customHeight="1" x14ac:dyDescent="0.25">
      <c r="A34" s="64"/>
      <c r="B34" s="1024"/>
      <c r="C34" s="65"/>
      <c r="D34" s="178"/>
      <c r="E34" s="185"/>
      <c r="F34" s="212"/>
      <c r="G34" s="171"/>
      <c r="H34" s="172"/>
      <c r="I34" s="888"/>
      <c r="J34" s="200"/>
      <c r="K34" s="196"/>
      <c r="L34" s="197"/>
      <c r="M34" s="197"/>
      <c r="N34" s="197"/>
      <c r="O34" s="198"/>
      <c r="P34" s="198"/>
      <c r="Q34" s="199"/>
      <c r="R34" s="198"/>
      <c r="S34" s="198"/>
      <c r="T34" s="200"/>
      <c r="U34" s="969"/>
      <c r="V34" s="1276"/>
      <c r="W34" s="1277"/>
      <c r="X34" s="453"/>
      <c r="Z34" s="345">
        <f t="shared" si="1"/>
        <v>0</v>
      </c>
      <c r="AA34" s="345">
        <f t="shared" si="2"/>
        <v>0</v>
      </c>
    </row>
    <row r="35" spans="1:27" ht="15" customHeight="1" x14ac:dyDescent="0.25">
      <c r="A35" s="64"/>
      <c r="B35" s="1024"/>
      <c r="C35" s="65"/>
      <c r="D35" s="178"/>
      <c r="E35" s="185"/>
      <c r="F35" s="212"/>
      <c r="G35" s="171"/>
      <c r="H35" s="172"/>
      <c r="I35" s="888"/>
      <c r="J35" s="200"/>
      <c r="K35" s="196"/>
      <c r="L35" s="197"/>
      <c r="M35" s="197"/>
      <c r="N35" s="197"/>
      <c r="O35" s="198"/>
      <c r="P35" s="198"/>
      <c r="Q35" s="199"/>
      <c r="R35" s="198"/>
      <c r="S35" s="198"/>
      <c r="T35" s="200"/>
      <c r="U35" s="969"/>
      <c r="V35" s="1276"/>
      <c r="W35" s="1277"/>
      <c r="X35" s="453"/>
      <c r="Z35" s="345">
        <f t="shared" si="1"/>
        <v>0</v>
      </c>
      <c r="AA35" s="345">
        <f t="shared" si="2"/>
        <v>0</v>
      </c>
    </row>
    <row r="36" spans="1:27" ht="15" customHeight="1" x14ac:dyDescent="0.25">
      <c r="A36" s="64"/>
      <c r="B36" s="1024"/>
      <c r="C36" s="65"/>
      <c r="D36" s="178"/>
      <c r="E36" s="185"/>
      <c r="F36" s="212"/>
      <c r="G36" s="171"/>
      <c r="H36" s="172"/>
      <c r="I36" s="888"/>
      <c r="J36" s="200"/>
      <c r="K36" s="196"/>
      <c r="L36" s="197"/>
      <c r="M36" s="197"/>
      <c r="N36" s="197"/>
      <c r="O36" s="198"/>
      <c r="P36" s="198"/>
      <c r="Q36" s="199"/>
      <c r="R36" s="198"/>
      <c r="S36" s="198"/>
      <c r="T36" s="200"/>
      <c r="U36" s="969"/>
      <c r="V36" s="1276"/>
      <c r="W36" s="1277"/>
      <c r="X36" s="453"/>
      <c r="Z36" s="345">
        <f t="shared" si="1"/>
        <v>0</v>
      </c>
      <c r="AA36" s="345">
        <f t="shared" si="2"/>
        <v>0</v>
      </c>
    </row>
    <row r="37" spans="1:27" ht="15" customHeight="1" x14ac:dyDescent="0.25">
      <c r="A37" s="64"/>
      <c r="B37" s="1024"/>
      <c r="C37" s="65"/>
      <c r="D37" s="178"/>
      <c r="E37" s="185"/>
      <c r="F37" s="212"/>
      <c r="G37" s="171"/>
      <c r="H37" s="172"/>
      <c r="I37" s="888"/>
      <c r="J37" s="200"/>
      <c r="K37" s="196"/>
      <c r="L37" s="197"/>
      <c r="M37" s="197"/>
      <c r="N37" s="197"/>
      <c r="O37" s="198"/>
      <c r="P37" s="198"/>
      <c r="Q37" s="199"/>
      <c r="R37" s="198"/>
      <c r="S37" s="198"/>
      <c r="T37" s="200"/>
      <c r="U37" s="969"/>
      <c r="V37" s="1276"/>
      <c r="W37" s="1277"/>
      <c r="X37" s="453"/>
      <c r="Z37" s="345">
        <f t="shared" si="1"/>
        <v>0</v>
      </c>
      <c r="AA37" s="345">
        <f t="shared" si="2"/>
        <v>0</v>
      </c>
    </row>
    <row r="38" spans="1:27" ht="15" customHeight="1" x14ac:dyDescent="0.25">
      <c r="A38" s="64"/>
      <c r="B38" s="1024"/>
      <c r="C38" s="65"/>
      <c r="D38" s="178"/>
      <c r="E38" s="185"/>
      <c r="F38" s="212"/>
      <c r="G38" s="171"/>
      <c r="H38" s="172"/>
      <c r="I38" s="888"/>
      <c r="J38" s="200"/>
      <c r="K38" s="196"/>
      <c r="L38" s="197"/>
      <c r="M38" s="197"/>
      <c r="N38" s="197"/>
      <c r="O38" s="198"/>
      <c r="P38" s="198"/>
      <c r="Q38" s="199"/>
      <c r="R38" s="198"/>
      <c r="S38" s="198"/>
      <c r="T38" s="200"/>
      <c r="U38" s="969"/>
      <c r="V38" s="1276"/>
      <c r="W38" s="1277"/>
      <c r="X38" s="453"/>
      <c r="Z38" s="345">
        <f t="shared" si="1"/>
        <v>0</v>
      </c>
      <c r="AA38" s="345">
        <f t="shared" si="2"/>
        <v>0</v>
      </c>
    </row>
    <row r="39" spans="1:27" ht="15" customHeight="1" x14ac:dyDescent="0.25">
      <c r="A39" s="64"/>
      <c r="B39" s="1024"/>
      <c r="C39" s="65"/>
      <c r="D39" s="178"/>
      <c r="E39" s="185"/>
      <c r="F39" s="212"/>
      <c r="G39" s="171"/>
      <c r="H39" s="172"/>
      <c r="I39" s="888"/>
      <c r="J39" s="200"/>
      <c r="K39" s="196"/>
      <c r="L39" s="197"/>
      <c r="M39" s="197"/>
      <c r="N39" s="197"/>
      <c r="O39" s="198"/>
      <c r="P39" s="198"/>
      <c r="Q39" s="199"/>
      <c r="R39" s="198"/>
      <c r="S39" s="198"/>
      <c r="T39" s="200"/>
      <c r="U39" s="969"/>
      <c r="V39" s="1276"/>
      <c r="W39" s="1277"/>
      <c r="X39" s="453"/>
      <c r="Z39" s="345">
        <f t="shared" si="1"/>
        <v>0</v>
      </c>
      <c r="AA39" s="345">
        <f t="shared" si="2"/>
        <v>0</v>
      </c>
    </row>
    <row r="40" spans="1:27" ht="15" customHeight="1" x14ac:dyDescent="0.25">
      <c r="A40" s="64"/>
      <c r="B40" s="1024"/>
      <c r="C40" s="65"/>
      <c r="D40" s="178"/>
      <c r="E40" s="185"/>
      <c r="F40" s="212"/>
      <c r="G40" s="171"/>
      <c r="H40" s="172"/>
      <c r="I40" s="888"/>
      <c r="J40" s="200"/>
      <c r="K40" s="196"/>
      <c r="L40" s="197"/>
      <c r="M40" s="197"/>
      <c r="N40" s="197"/>
      <c r="O40" s="198"/>
      <c r="P40" s="198"/>
      <c r="Q40" s="199"/>
      <c r="R40" s="198"/>
      <c r="S40" s="198"/>
      <c r="T40" s="200"/>
      <c r="U40" s="969"/>
      <c r="V40" s="1276"/>
      <c r="W40" s="1277"/>
      <c r="X40" s="453"/>
      <c r="Z40" s="345">
        <f t="shared" si="1"/>
        <v>0</v>
      </c>
      <c r="AA40" s="345">
        <f t="shared" si="2"/>
        <v>0</v>
      </c>
    </row>
    <row r="41" spans="1:27" ht="15" customHeight="1" x14ac:dyDescent="0.25">
      <c r="A41" s="64"/>
      <c r="B41" s="1024"/>
      <c r="C41" s="65"/>
      <c r="D41" s="178"/>
      <c r="E41" s="185"/>
      <c r="F41" s="212"/>
      <c r="G41" s="171"/>
      <c r="H41" s="172"/>
      <c r="I41" s="888"/>
      <c r="J41" s="200"/>
      <c r="K41" s="196"/>
      <c r="L41" s="197"/>
      <c r="M41" s="197"/>
      <c r="N41" s="197"/>
      <c r="O41" s="198"/>
      <c r="P41" s="198"/>
      <c r="Q41" s="199"/>
      <c r="R41" s="198"/>
      <c r="S41" s="198"/>
      <c r="T41" s="200"/>
      <c r="U41" s="969"/>
      <c r="V41" s="1276"/>
      <c r="W41" s="1277"/>
      <c r="X41" s="453"/>
      <c r="Z41" s="345">
        <f t="shared" si="1"/>
        <v>0</v>
      </c>
      <c r="AA41" s="345">
        <f t="shared" si="2"/>
        <v>0</v>
      </c>
    </row>
    <row r="42" spans="1:27" ht="15" customHeight="1" x14ac:dyDescent="0.25">
      <c r="A42" s="64"/>
      <c r="B42" s="1024"/>
      <c r="C42" s="65"/>
      <c r="D42" s="178"/>
      <c r="E42" s="185"/>
      <c r="F42" s="212"/>
      <c r="G42" s="171"/>
      <c r="H42" s="172"/>
      <c r="I42" s="888"/>
      <c r="J42" s="200"/>
      <c r="K42" s="196"/>
      <c r="L42" s="197"/>
      <c r="M42" s="197"/>
      <c r="N42" s="197"/>
      <c r="O42" s="198"/>
      <c r="P42" s="198"/>
      <c r="Q42" s="199"/>
      <c r="R42" s="198"/>
      <c r="S42" s="198"/>
      <c r="T42" s="200"/>
      <c r="U42" s="969"/>
      <c r="V42" s="1276"/>
      <c r="W42" s="1277"/>
      <c r="X42" s="453"/>
      <c r="Z42" s="345">
        <f t="shared" si="1"/>
        <v>0</v>
      </c>
      <c r="AA42" s="345">
        <f t="shared" si="2"/>
        <v>0</v>
      </c>
    </row>
    <row r="43" spans="1:27" ht="15" customHeight="1" x14ac:dyDescent="0.25">
      <c r="A43" s="64"/>
      <c r="B43" s="1024"/>
      <c r="C43" s="65"/>
      <c r="D43" s="178"/>
      <c r="E43" s="185"/>
      <c r="F43" s="212"/>
      <c r="G43" s="171"/>
      <c r="H43" s="172"/>
      <c r="I43" s="888"/>
      <c r="J43" s="200"/>
      <c r="K43" s="196"/>
      <c r="L43" s="197"/>
      <c r="M43" s="197"/>
      <c r="N43" s="197"/>
      <c r="O43" s="198"/>
      <c r="P43" s="198"/>
      <c r="Q43" s="199"/>
      <c r="R43" s="198"/>
      <c r="S43" s="198"/>
      <c r="T43" s="200"/>
      <c r="U43" s="969"/>
      <c r="V43" s="1276"/>
      <c r="W43" s="1277"/>
      <c r="X43" s="453"/>
      <c r="Z43" s="345">
        <f t="shared" si="1"/>
        <v>0</v>
      </c>
      <c r="AA43" s="345">
        <f t="shared" si="2"/>
        <v>0</v>
      </c>
    </row>
    <row r="44" spans="1:27" ht="15" customHeight="1" x14ac:dyDescent="0.25">
      <c r="A44" s="64"/>
      <c r="B44" s="1024"/>
      <c r="C44" s="65"/>
      <c r="D44" s="178"/>
      <c r="E44" s="185"/>
      <c r="F44" s="212"/>
      <c r="G44" s="171"/>
      <c r="H44" s="172"/>
      <c r="I44" s="888"/>
      <c r="J44" s="200"/>
      <c r="K44" s="196"/>
      <c r="L44" s="197"/>
      <c r="M44" s="197"/>
      <c r="N44" s="197"/>
      <c r="O44" s="198"/>
      <c r="P44" s="198"/>
      <c r="Q44" s="199"/>
      <c r="R44" s="198"/>
      <c r="S44" s="198"/>
      <c r="T44" s="200"/>
      <c r="U44" s="969"/>
      <c r="V44" s="1276"/>
      <c r="W44" s="1277"/>
      <c r="X44" s="453"/>
      <c r="Z44" s="345">
        <f t="shared" si="1"/>
        <v>0</v>
      </c>
      <c r="AA44" s="345">
        <f t="shared" si="2"/>
        <v>0</v>
      </c>
    </row>
    <row r="45" spans="1:27" ht="15" customHeight="1" x14ac:dyDescent="0.25">
      <c r="A45" s="64"/>
      <c r="B45" s="1024"/>
      <c r="C45" s="65"/>
      <c r="D45" s="178"/>
      <c r="E45" s="185"/>
      <c r="F45" s="212"/>
      <c r="G45" s="171"/>
      <c r="H45" s="172"/>
      <c r="I45" s="888"/>
      <c r="J45" s="200"/>
      <c r="K45" s="196"/>
      <c r="L45" s="197"/>
      <c r="M45" s="197"/>
      <c r="N45" s="197"/>
      <c r="O45" s="198"/>
      <c r="P45" s="198"/>
      <c r="Q45" s="199"/>
      <c r="R45" s="198"/>
      <c r="S45" s="198"/>
      <c r="T45" s="200"/>
      <c r="U45" s="969"/>
      <c r="V45" s="1276"/>
      <c r="W45" s="1277"/>
      <c r="X45" s="453"/>
      <c r="Z45" s="345">
        <f t="shared" si="1"/>
        <v>0</v>
      </c>
      <c r="AA45" s="345">
        <f t="shared" si="2"/>
        <v>0</v>
      </c>
    </row>
    <row r="46" spans="1:27" ht="15" customHeight="1" x14ac:dyDescent="0.25">
      <c r="A46" s="64"/>
      <c r="B46" s="1024"/>
      <c r="C46" s="65"/>
      <c r="D46" s="178"/>
      <c r="E46" s="185"/>
      <c r="F46" s="212"/>
      <c r="G46" s="171"/>
      <c r="H46" s="172"/>
      <c r="I46" s="888"/>
      <c r="J46" s="200"/>
      <c r="K46" s="196"/>
      <c r="L46" s="197"/>
      <c r="M46" s="197"/>
      <c r="N46" s="197"/>
      <c r="O46" s="198"/>
      <c r="P46" s="198"/>
      <c r="Q46" s="199"/>
      <c r="R46" s="198"/>
      <c r="S46" s="198"/>
      <c r="T46" s="200"/>
      <c r="U46" s="969"/>
      <c r="V46" s="1276"/>
      <c r="W46" s="1277"/>
      <c r="X46" s="453"/>
      <c r="Z46" s="345">
        <f t="shared" si="1"/>
        <v>0</v>
      </c>
      <c r="AA46" s="345">
        <f t="shared" si="2"/>
        <v>0</v>
      </c>
    </row>
    <row r="47" spans="1:27" ht="15" customHeight="1" x14ac:dyDescent="0.25">
      <c r="A47" s="64"/>
      <c r="B47" s="1024"/>
      <c r="C47" s="65"/>
      <c r="D47" s="178"/>
      <c r="E47" s="185"/>
      <c r="F47" s="212"/>
      <c r="G47" s="171"/>
      <c r="H47" s="172"/>
      <c r="I47" s="888"/>
      <c r="J47" s="200"/>
      <c r="K47" s="196"/>
      <c r="L47" s="197"/>
      <c r="M47" s="197"/>
      <c r="N47" s="197"/>
      <c r="O47" s="198"/>
      <c r="P47" s="198"/>
      <c r="Q47" s="199"/>
      <c r="R47" s="198"/>
      <c r="S47" s="198"/>
      <c r="T47" s="200"/>
      <c r="U47" s="969"/>
      <c r="V47" s="1276"/>
      <c r="W47" s="1277"/>
      <c r="X47" s="453"/>
      <c r="Z47" s="345">
        <f t="shared" si="1"/>
        <v>0</v>
      </c>
      <c r="AA47" s="345">
        <f t="shared" si="2"/>
        <v>0</v>
      </c>
    </row>
    <row r="48" spans="1:27" ht="15" customHeight="1" x14ac:dyDescent="0.25">
      <c r="A48" s="64"/>
      <c r="B48" s="1024"/>
      <c r="C48" s="65"/>
      <c r="D48" s="178"/>
      <c r="E48" s="185"/>
      <c r="F48" s="212"/>
      <c r="G48" s="171"/>
      <c r="H48" s="172"/>
      <c r="I48" s="888"/>
      <c r="J48" s="200"/>
      <c r="K48" s="196"/>
      <c r="L48" s="197"/>
      <c r="M48" s="197"/>
      <c r="N48" s="197"/>
      <c r="O48" s="198"/>
      <c r="P48" s="198"/>
      <c r="Q48" s="199"/>
      <c r="R48" s="198"/>
      <c r="S48" s="198"/>
      <c r="T48" s="200"/>
      <c r="U48" s="969"/>
      <c r="V48" s="1276"/>
      <c r="W48" s="1277"/>
      <c r="X48" s="453"/>
      <c r="Z48" s="345">
        <f t="shared" si="1"/>
        <v>0</v>
      </c>
      <c r="AA48" s="345">
        <f t="shared" si="2"/>
        <v>0</v>
      </c>
    </row>
    <row r="49" spans="1:27" ht="15" customHeight="1" x14ac:dyDescent="0.25">
      <c r="A49" s="64"/>
      <c r="B49" s="1024"/>
      <c r="C49" s="65"/>
      <c r="D49" s="178"/>
      <c r="E49" s="185"/>
      <c r="F49" s="212"/>
      <c r="G49" s="171"/>
      <c r="H49" s="172"/>
      <c r="I49" s="888"/>
      <c r="J49" s="200"/>
      <c r="K49" s="196"/>
      <c r="L49" s="197"/>
      <c r="M49" s="197"/>
      <c r="N49" s="197"/>
      <c r="O49" s="198"/>
      <c r="P49" s="198"/>
      <c r="Q49" s="199"/>
      <c r="R49" s="198"/>
      <c r="S49" s="198"/>
      <c r="T49" s="200"/>
      <c r="U49" s="969"/>
      <c r="V49" s="1276"/>
      <c r="W49" s="1277"/>
      <c r="X49" s="453"/>
      <c r="Z49" s="345">
        <f t="shared" si="1"/>
        <v>0</v>
      </c>
      <c r="AA49" s="345">
        <f t="shared" si="2"/>
        <v>0</v>
      </c>
    </row>
    <row r="50" spans="1:27" ht="15" customHeight="1" x14ac:dyDescent="0.25">
      <c r="A50" s="64"/>
      <c r="B50" s="1024"/>
      <c r="C50" s="65"/>
      <c r="D50" s="178"/>
      <c r="E50" s="185"/>
      <c r="F50" s="212"/>
      <c r="G50" s="171"/>
      <c r="H50" s="172"/>
      <c r="I50" s="888"/>
      <c r="J50" s="200"/>
      <c r="K50" s="196"/>
      <c r="L50" s="197"/>
      <c r="M50" s="197"/>
      <c r="N50" s="197"/>
      <c r="O50" s="198"/>
      <c r="P50" s="198"/>
      <c r="Q50" s="199"/>
      <c r="R50" s="198"/>
      <c r="S50" s="198"/>
      <c r="T50" s="200"/>
      <c r="U50" s="969"/>
      <c r="V50" s="1276"/>
      <c r="W50" s="1277"/>
      <c r="X50" s="453"/>
      <c r="Z50" s="345">
        <f t="shared" si="1"/>
        <v>0</v>
      </c>
      <c r="AA50" s="345">
        <f t="shared" si="2"/>
        <v>0</v>
      </c>
    </row>
    <row r="51" spans="1:27" ht="15" customHeight="1" x14ac:dyDescent="0.25">
      <c r="A51" s="64"/>
      <c r="B51" s="1024"/>
      <c r="C51" s="65"/>
      <c r="D51" s="178"/>
      <c r="E51" s="185"/>
      <c r="F51" s="212"/>
      <c r="G51" s="171"/>
      <c r="H51" s="172"/>
      <c r="I51" s="888"/>
      <c r="J51" s="200"/>
      <c r="K51" s="196"/>
      <c r="L51" s="197"/>
      <c r="M51" s="197"/>
      <c r="N51" s="197"/>
      <c r="O51" s="198"/>
      <c r="P51" s="198"/>
      <c r="Q51" s="199"/>
      <c r="R51" s="198"/>
      <c r="S51" s="198"/>
      <c r="T51" s="200"/>
      <c r="U51" s="969"/>
      <c r="V51" s="1276"/>
      <c r="W51" s="1277"/>
      <c r="X51" s="453"/>
      <c r="Z51" s="345">
        <f t="shared" si="1"/>
        <v>0</v>
      </c>
      <c r="AA51" s="345">
        <f t="shared" si="2"/>
        <v>0</v>
      </c>
    </row>
    <row r="52" spans="1:27" ht="15" customHeight="1" x14ac:dyDescent="0.25">
      <c r="A52" s="64"/>
      <c r="B52" s="1024"/>
      <c r="C52" s="65"/>
      <c r="D52" s="178"/>
      <c r="E52" s="185"/>
      <c r="F52" s="212"/>
      <c r="G52" s="171"/>
      <c r="H52" s="172"/>
      <c r="I52" s="888"/>
      <c r="J52" s="200"/>
      <c r="K52" s="196"/>
      <c r="L52" s="197"/>
      <c r="M52" s="197"/>
      <c r="N52" s="197"/>
      <c r="O52" s="198"/>
      <c r="P52" s="198"/>
      <c r="Q52" s="199"/>
      <c r="R52" s="198"/>
      <c r="S52" s="198"/>
      <c r="T52" s="200"/>
      <c r="U52" s="969"/>
      <c r="V52" s="1276"/>
      <c r="W52" s="1277"/>
      <c r="X52" s="453"/>
      <c r="Z52" s="345">
        <f t="shared" si="1"/>
        <v>0</v>
      </c>
      <c r="AA52" s="345">
        <f t="shared" si="2"/>
        <v>0</v>
      </c>
    </row>
    <row r="53" spans="1:27" ht="15" customHeight="1" x14ac:dyDescent="0.25">
      <c r="A53" s="64"/>
      <c r="B53" s="1024"/>
      <c r="C53" s="65"/>
      <c r="D53" s="178"/>
      <c r="E53" s="185"/>
      <c r="F53" s="212"/>
      <c r="G53" s="171"/>
      <c r="H53" s="172"/>
      <c r="I53" s="888"/>
      <c r="J53" s="200"/>
      <c r="K53" s="196"/>
      <c r="L53" s="197"/>
      <c r="M53" s="197"/>
      <c r="N53" s="197"/>
      <c r="O53" s="198"/>
      <c r="P53" s="198"/>
      <c r="Q53" s="199"/>
      <c r="R53" s="198"/>
      <c r="S53" s="198"/>
      <c r="T53" s="200"/>
      <c r="U53" s="969"/>
      <c r="V53" s="1276"/>
      <c r="W53" s="1277"/>
      <c r="X53" s="453"/>
      <c r="Z53" s="345">
        <f t="shared" si="1"/>
        <v>0</v>
      </c>
      <c r="AA53" s="345">
        <f t="shared" si="2"/>
        <v>0</v>
      </c>
    </row>
    <row r="54" spans="1:27" ht="15" customHeight="1" x14ac:dyDescent="0.25">
      <c r="A54" s="64"/>
      <c r="B54" s="1024"/>
      <c r="C54" s="65"/>
      <c r="D54" s="178"/>
      <c r="E54" s="185"/>
      <c r="F54" s="212"/>
      <c r="G54" s="171"/>
      <c r="H54" s="172"/>
      <c r="I54" s="888"/>
      <c r="J54" s="200"/>
      <c r="K54" s="196"/>
      <c r="L54" s="197"/>
      <c r="M54" s="197"/>
      <c r="N54" s="197"/>
      <c r="O54" s="198"/>
      <c r="P54" s="198"/>
      <c r="Q54" s="199"/>
      <c r="R54" s="198"/>
      <c r="S54" s="198"/>
      <c r="T54" s="200"/>
      <c r="U54" s="969"/>
      <c r="V54" s="1276"/>
      <c r="W54" s="1277"/>
      <c r="X54" s="453"/>
      <c r="Z54" s="345">
        <f t="shared" si="1"/>
        <v>0</v>
      </c>
      <c r="AA54" s="345">
        <f t="shared" si="2"/>
        <v>0</v>
      </c>
    </row>
    <row r="55" spans="1:27" ht="15" customHeight="1" x14ac:dyDescent="0.25">
      <c r="A55" s="64"/>
      <c r="B55" s="1024"/>
      <c r="C55" s="65"/>
      <c r="D55" s="178"/>
      <c r="E55" s="185"/>
      <c r="F55" s="212"/>
      <c r="G55" s="171"/>
      <c r="H55" s="172"/>
      <c r="I55" s="888"/>
      <c r="J55" s="200"/>
      <c r="K55" s="196"/>
      <c r="L55" s="197"/>
      <c r="M55" s="197"/>
      <c r="N55" s="197"/>
      <c r="O55" s="198"/>
      <c r="P55" s="198"/>
      <c r="Q55" s="199"/>
      <c r="R55" s="198"/>
      <c r="S55" s="198"/>
      <c r="T55" s="200"/>
      <c r="U55" s="969"/>
      <c r="V55" s="1276"/>
      <c r="W55" s="1277"/>
      <c r="X55" s="453"/>
      <c r="Z55" s="345">
        <f t="shared" si="1"/>
        <v>0</v>
      </c>
      <c r="AA55" s="345">
        <f t="shared" si="2"/>
        <v>0</v>
      </c>
    </row>
    <row r="56" spans="1:27" ht="15" customHeight="1" x14ac:dyDescent="0.25">
      <c r="A56" s="64"/>
      <c r="B56" s="1024"/>
      <c r="C56" s="65"/>
      <c r="D56" s="178"/>
      <c r="E56" s="185"/>
      <c r="F56" s="212"/>
      <c r="G56" s="171"/>
      <c r="H56" s="172"/>
      <c r="I56" s="888"/>
      <c r="J56" s="200"/>
      <c r="K56" s="196"/>
      <c r="L56" s="197"/>
      <c r="M56" s="197"/>
      <c r="N56" s="197"/>
      <c r="O56" s="198"/>
      <c r="P56" s="198"/>
      <c r="Q56" s="199"/>
      <c r="R56" s="198"/>
      <c r="S56" s="198"/>
      <c r="T56" s="200"/>
      <c r="U56" s="969"/>
      <c r="V56" s="1276"/>
      <c r="W56" s="1277"/>
      <c r="X56" s="453"/>
      <c r="Z56" s="345">
        <f t="shared" si="1"/>
        <v>0</v>
      </c>
      <c r="AA56" s="345">
        <f t="shared" si="2"/>
        <v>0</v>
      </c>
    </row>
    <row r="57" spans="1:27" ht="15" customHeight="1" x14ac:dyDescent="0.25">
      <c r="A57" s="64"/>
      <c r="B57" s="1024"/>
      <c r="C57" s="65"/>
      <c r="D57" s="178"/>
      <c r="E57" s="185"/>
      <c r="F57" s="212"/>
      <c r="G57" s="171"/>
      <c r="H57" s="172"/>
      <c r="I57" s="888"/>
      <c r="J57" s="200"/>
      <c r="K57" s="196"/>
      <c r="L57" s="197"/>
      <c r="M57" s="197"/>
      <c r="N57" s="197"/>
      <c r="O57" s="198"/>
      <c r="P57" s="198"/>
      <c r="Q57" s="199"/>
      <c r="R57" s="198"/>
      <c r="S57" s="198"/>
      <c r="T57" s="200"/>
      <c r="U57" s="969"/>
      <c r="V57" s="1276"/>
      <c r="W57" s="1277"/>
      <c r="X57" s="453"/>
      <c r="Z57" s="345">
        <f t="shared" si="1"/>
        <v>0</v>
      </c>
      <c r="AA57" s="345">
        <f t="shared" si="2"/>
        <v>0</v>
      </c>
    </row>
    <row r="58" spans="1:27" ht="15" customHeight="1" x14ac:dyDescent="0.25">
      <c r="A58" s="64"/>
      <c r="B58" s="1024"/>
      <c r="C58" s="65"/>
      <c r="D58" s="178"/>
      <c r="E58" s="185"/>
      <c r="F58" s="212"/>
      <c r="G58" s="171"/>
      <c r="H58" s="172"/>
      <c r="I58" s="888"/>
      <c r="J58" s="200"/>
      <c r="K58" s="196"/>
      <c r="L58" s="197"/>
      <c r="M58" s="197"/>
      <c r="N58" s="197"/>
      <c r="O58" s="198"/>
      <c r="P58" s="198"/>
      <c r="Q58" s="199"/>
      <c r="R58" s="198"/>
      <c r="S58" s="198"/>
      <c r="T58" s="200"/>
      <c r="U58" s="969"/>
      <c r="V58" s="1276"/>
      <c r="W58" s="1277"/>
      <c r="X58" s="453"/>
      <c r="Z58" s="345">
        <f t="shared" si="1"/>
        <v>0</v>
      </c>
      <c r="AA58" s="345">
        <f t="shared" si="2"/>
        <v>0</v>
      </c>
    </row>
    <row r="59" spans="1:27" ht="15" customHeight="1" x14ac:dyDescent="0.25">
      <c r="A59" s="64"/>
      <c r="B59" s="1024"/>
      <c r="C59" s="65"/>
      <c r="D59" s="178"/>
      <c r="E59" s="185"/>
      <c r="F59" s="212"/>
      <c r="G59" s="171"/>
      <c r="H59" s="172"/>
      <c r="I59" s="888"/>
      <c r="J59" s="200"/>
      <c r="K59" s="196"/>
      <c r="L59" s="197"/>
      <c r="M59" s="197"/>
      <c r="N59" s="197"/>
      <c r="O59" s="198"/>
      <c r="P59" s="198"/>
      <c r="Q59" s="199"/>
      <c r="R59" s="198"/>
      <c r="S59" s="198"/>
      <c r="T59" s="200"/>
      <c r="U59" s="969"/>
      <c r="V59" s="1276"/>
      <c r="W59" s="1277"/>
      <c r="X59" s="453"/>
      <c r="Z59" s="345">
        <f t="shared" si="1"/>
        <v>0</v>
      </c>
      <c r="AA59" s="345">
        <f t="shared" si="2"/>
        <v>0</v>
      </c>
    </row>
    <row r="60" spans="1:27" ht="15" customHeight="1" x14ac:dyDescent="0.25">
      <c r="A60" s="64"/>
      <c r="B60" s="1024"/>
      <c r="C60" s="65"/>
      <c r="D60" s="178"/>
      <c r="E60" s="185"/>
      <c r="F60" s="212"/>
      <c r="G60" s="171"/>
      <c r="H60" s="172"/>
      <c r="I60" s="888"/>
      <c r="J60" s="200"/>
      <c r="K60" s="196"/>
      <c r="L60" s="197"/>
      <c r="M60" s="197"/>
      <c r="N60" s="197"/>
      <c r="O60" s="198"/>
      <c r="P60" s="198"/>
      <c r="Q60" s="199"/>
      <c r="R60" s="198"/>
      <c r="S60" s="198"/>
      <c r="T60" s="200"/>
      <c r="U60" s="969"/>
      <c r="V60" s="1276"/>
      <c r="W60" s="1277"/>
      <c r="X60" s="453"/>
      <c r="Z60" s="345">
        <f t="shared" si="1"/>
        <v>0</v>
      </c>
      <c r="AA60" s="345">
        <f t="shared" si="2"/>
        <v>0</v>
      </c>
    </row>
    <row r="61" spans="1:27" ht="15" customHeight="1" x14ac:dyDescent="0.25">
      <c r="A61" s="64"/>
      <c r="B61" s="1024"/>
      <c r="C61" s="65"/>
      <c r="D61" s="178"/>
      <c r="E61" s="185"/>
      <c r="F61" s="212"/>
      <c r="G61" s="171"/>
      <c r="H61" s="172"/>
      <c r="I61" s="888"/>
      <c r="J61" s="200"/>
      <c r="K61" s="196"/>
      <c r="L61" s="197"/>
      <c r="M61" s="197"/>
      <c r="N61" s="197"/>
      <c r="O61" s="198"/>
      <c r="P61" s="198"/>
      <c r="Q61" s="199"/>
      <c r="R61" s="198"/>
      <c r="S61" s="198"/>
      <c r="T61" s="200"/>
      <c r="U61" s="969"/>
      <c r="V61" s="1276"/>
      <c r="W61" s="1277"/>
      <c r="X61" s="453"/>
      <c r="Z61" s="345">
        <f t="shared" si="1"/>
        <v>0</v>
      </c>
      <c r="AA61" s="345">
        <f t="shared" si="2"/>
        <v>0</v>
      </c>
    </row>
    <row r="62" spans="1:27" ht="15" customHeight="1" x14ac:dyDescent="0.25">
      <c r="A62" s="64"/>
      <c r="B62" s="1024"/>
      <c r="C62" s="65"/>
      <c r="D62" s="178"/>
      <c r="E62" s="185"/>
      <c r="F62" s="212"/>
      <c r="G62" s="171"/>
      <c r="H62" s="172"/>
      <c r="I62" s="888"/>
      <c r="J62" s="200"/>
      <c r="K62" s="196"/>
      <c r="L62" s="197"/>
      <c r="M62" s="197"/>
      <c r="N62" s="197"/>
      <c r="O62" s="198"/>
      <c r="P62" s="198"/>
      <c r="Q62" s="199"/>
      <c r="R62" s="198"/>
      <c r="S62" s="198"/>
      <c r="T62" s="200"/>
      <c r="U62" s="969"/>
      <c r="V62" s="1276"/>
      <c r="W62" s="1277"/>
      <c r="X62" s="453"/>
      <c r="Z62" s="345">
        <f t="shared" si="1"/>
        <v>0</v>
      </c>
      <c r="AA62" s="345">
        <f t="shared" si="2"/>
        <v>0</v>
      </c>
    </row>
    <row r="63" spans="1:27" ht="15" customHeight="1" x14ac:dyDescent="0.25">
      <c r="A63" s="64"/>
      <c r="B63" s="1024"/>
      <c r="C63" s="65"/>
      <c r="D63" s="178"/>
      <c r="E63" s="185"/>
      <c r="F63" s="212"/>
      <c r="G63" s="171"/>
      <c r="H63" s="172"/>
      <c r="I63" s="888"/>
      <c r="J63" s="200"/>
      <c r="K63" s="196"/>
      <c r="L63" s="197"/>
      <c r="M63" s="197"/>
      <c r="N63" s="197"/>
      <c r="O63" s="198"/>
      <c r="P63" s="198"/>
      <c r="Q63" s="199"/>
      <c r="R63" s="198"/>
      <c r="S63" s="198"/>
      <c r="T63" s="200"/>
      <c r="U63" s="969"/>
      <c r="V63" s="1276"/>
      <c r="W63" s="1277"/>
      <c r="X63" s="453"/>
      <c r="Z63" s="345">
        <f t="shared" si="1"/>
        <v>0</v>
      </c>
      <c r="AA63" s="345">
        <f t="shared" si="2"/>
        <v>0</v>
      </c>
    </row>
    <row r="64" spans="1:27" ht="15" customHeight="1" x14ac:dyDescent="0.25">
      <c r="A64" s="64"/>
      <c r="B64" s="1024"/>
      <c r="C64" s="65"/>
      <c r="D64" s="178"/>
      <c r="E64" s="185"/>
      <c r="F64" s="212"/>
      <c r="G64" s="171"/>
      <c r="H64" s="172"/>
      <c r="I64" s="888"/>
      <c r="J64" s="200"/>
      <c r="K64" s="196"/>
      <c r="L64" s="197"/>
      <c r="M64" s="197"/>
      <c r="N64" s="197"/>
      <c r="O64" s="198"/>
      <c r="P64" s="198"/>
      <c r="Q64" s="199"/>
      <c r="R64" s="198"/>
      <c r="S64" s="198"/>
      <c r="T64" s="200"/>
      <c r="U64" s="969"/>
      <c r="V64" s="1276"/>
      <c r="W64" s="1277"/>
      <c r="X64" s="453"/>
      <c r="Z64" s="345">
        <f t="shared" si="1"/>
        <v>0</v>
      </c>
      <c r="AA64" s="345">
        <f t="shared" si="2"/>
        <v>0</v>
      </c>
    </row>
    <row r="65" spans="1:27" ht="15" customHeight="1" x14ac:dyDescent="0.25">
      <c r="A65" s="64"/>
      <c r="B65" s="1024"/>
      <c r="C65" s="65"/>
      <c r="D65" s="178"/>
      <c r="E65" s="185"/>
      <c r="F65" s="212"/>
      <c r="G65" s="171"/>
      <c r="H65" s="172"/>
      <c r="I65" s="888"/>
      <c r="J65" s="200"/>
      <c r="K65" s="196"/>
      <c r="L65" s="197"/>
      <c r="M65" s="197"/>
      <c r="N65" s="197"/>
      <c r="O65" s="198"/>
      <c r="P65" s="198"/>
      <c r="Q65" s="199"/>
      <c r="R65" s="198"/>
      <c r="S65" s="198"/>
      <c r="T65" s="200"/>
      <c r="U65" s="969"/>
      <c r="V65" s="1276"/>
      <c r="W65" s="1277"/>
      <c r="X65" s="453"/>
      <c r="Z65" s="345">
        <f t="shared" si="1"/>
        <v>0</v>
      </c>
      <c r="AA65" s="345">
        <f t="shared" si="2"/>
        <v>0</v>
      </c>
    </row>
    <row r="66" spans="1:27" ht="15" customHeight="1" x14ac:dyDescent="0.25">
      <c r="A66" s="64"/>
      <c r="B66" s="1024"/>
      <c r="C66" s="65"/>
      <c r="D66" s="178"/>
      <c r="E66" s="185"/>
      <c r="F66" s="212"/>
      <c r="G66" s="171"/>
      <c r="H66" s="172"/>
      <c r="I66" s="888"/>
      <c r="J66" s="200"/>
      <c r="K66" s="196"/>
      <c r="L66" s="197"/>
      <c r="M66" s="197"/>
      <c r="N66" s="197"/>
      <c r="O66" s="198"/>
      <c r="P66" s="198"/>
      <c r="Q66" s="199"/>
      <c r="R66" s="198"/>
      <c r="S66" s="198"/>
      <c r="T66" s="200"/>
      <c r="U66" s="969"/>
      <c r="V66" s="1276"/>
      <c r="W66" s="1277"/>
      <c r="X66" s="453"/>
      <c r="Z66" s="345">
        <f t="shared" si="1"/>
        <v>0</v>
      </c>
      <c r="AA66" s="345">
        <f t="shared" si="2"/>
        <v>0</v>
      </c>
    </row>
    <row r="67" spans="1:27" ht="15" customHeight="1" x14ac:dyDescent="0.25">
      <c r="A67" s="64"/>
      <c r="B67" s="1024"/>
      <c r="C67" s="65"/>
      <c r="D67" s="178"/>
      <c r="E67" s="185"/>
      <c r="F67" s="212"/>
      <c r="G67" s="171"/>
      <c r="H67" s="172"/>
      <c r="I67" s="888"/>
      <c r="J67" s="200"/>
      <c r="K67" s="196"/>
      <c r="L67" s="197"/>
      <c r="M67" s="197"/>
      <c r="N67" s="197"/>
      <c r="O67" s="198"/>
      <c r="P67" s="198"/>
      <c r="Q67" s="199"/>
      <c r="R67" s="198"/>
      <c r="S67" s="198"/>
      <c r="T67" s="200"/>
      <c r="U67" s="969"/>
      <c r="V67" s="1276"/>
      <c r="W67" s="1277"/>
      <c r="X67" s="453"/>
      <c r="Z67" s="345">
        <f t="shared" si="1"/>
        <v>0</v>
      </c>
      <c r="AA67" s="345">
        <f t="shared" si="2"/>
        <v>0</v>
      </c>
    </row>
    <row r="68" spans="1:27" ht="15" customHeight="1" x14ac:dyDescent="0.25">
      <c r="A68" s="64"/>
      <c r="B68" s="1024"/>
      <c r="C68" s="65"/>
      <c r="D68" s="178"/>
      <c r="E68" s="185"/>
      <c r="F68" s="212"/>
      <c r="G68" s="171"/>
      <c r="H68" s="172"/>
      <c r="I68" s="888"/>
      <c r="J68" s="200"/>
      <c r="K68" s="196"/>
      <c r="L68" s="197"/>
      <c r="M68" s="197"/>
      <c r="N68" s="197"/>
      <c r="O68" s="198"/>
      <c r="P68" s="198"/>
      <c r="Q68" s="199"/>
      <c r="R68" s="198"/>
      <c r="S68" s="198"/>
      <c r="T68" s="200"/>
      <c r="U68" s="969"/>
      <c r="V68" s="1276"/>
      <c r="W68" s="1277"/>
      <c r="X68" s="453"/>
      <c r="Z68" s="345">
        <f t="shared" si="1"/>
        <v>0</v>
      </c>
      <c r="AA68" s="345">
        <f t="shared" si="2"/>
        <v>0</v>
      </c>
    </row>
    <row r="69" spans="1:27" ht="15" customHeight="1" x14ac:dyDescent="0.25">
      <c r="A69" s="64"/>
      <c r="B69" s="1024"/>
      <c r="C69" s="65"/>
      <c r="D69" s="178"/>
      <c r="E69" s="185"/>
      <c r="F69" s="212"/>
      <c r="G69" s="171"/>
      <c r="H69" s="172"/>
      <c r="I69" s="888"/>
      <c r="J69" s="200"/>
      <c r="K69" s="196"/>
      <c r="L69" s="197"/>
      <c r="M69" s="197"/>
      <c r="N69" s="197"/>
      <c r="O69" s="198"/>
      <c r="P69" s="198"/>
      <c r="Q69" s="199"/>
      <c r="R69" s="198"/>
      <c r="S69" s="198"/>
      <c r="T69" s="200"/>
      <c r="U69" s="969"/>
      <c r="V69" s="1276"/>
      <c r="W69" s="1277"/>
      <c r="X69" s="453"/>
      <c r="Z69" s="345">
        <f t="shared" si="1"/>
        <v>0</v>
      </c>
      <c r="AA69" s="345">
        <f t="shared" si="2"/>
        <v>0</v>
      </c>
    </row>
    <row r="70" spans="1:27" ht="15" customHeight="1" x14ac:dyDescent="0.25">
      <c r="A70" s="64"/>
      <c r="B70" s="1024"/>
      <c r="C70" s="65"/>
      <c r="D70" s="178"/>
      <c r="E70" s="185"/>
      <c r="F70" s="212"/>
      <c r="G70" s="171"/>
      <c r="H70" s="172"/>
      <c r="I70" s="888"/>
      <c r="J70" s="200"/>
      <c r="K70" s="196"/>
      <c r="L70" s="197"/>
      <c r="M70" s="197"/>
      <c r="N70" s="197"/>
      <c r="O70" s="198"/>
      <c r="P70" s="198"/>
      <c r="Q70" s="199"/>
      <c r="R70" s="198"/>
      <c r="S70" s="198"/>
      <c r="T70" s="200"/>
      <c r="U70" s="969"/>
      <c r="V70" s="1276"/>
      <c r="W70" s="1277"/>
      <c r="X70" s="453"/>
      <c r="Z70" s="345">
        <f t="shared" si="1"/>
        <v>0</v>
      </c>
      <c r="AA70" s="345">
        <f t="shared" si="2"/>
        <v>0</v>
      </c>
    </row>
    <row r="71" spans="1:27" ht="15" customHeight="1" x14ac:dyDescent="0.25">
      <c r="A71" s="64"/>
      <c r="B71" s="1024"/>
      <c r="C71" s="65"/>
      <c r="D71" s="178"/>
      <c r="E71" s="185"/>
      <c r="F71" s="212"/>
      <c r="G71" s="171"/>
      <c r="H71" s="172"/>
      <c r="I71" s="888"/>
      <c r="J71" s="200"/>
      <c r="K71" s="196"/>
      <c r="L71" s="197"/>
      <c r="M71" s="197"/>
      <c r="N71" s="197"/>
      <c r="O71" s="198"/>
      <c r="P71" s="198"/>
      <c r="Q71" s="199"/>
      <c r="R71" s="198"/>
      <c r="S71" s="198"/>
      <c r="T71" s="200"/>
      <c r="U71" s="969"/>
      <c r="V71" s="1276"/>
      <c r="W71" s="1277"/>
      <c r="X71" s="453"/>
      <c r="Z71" s="345">
        <f t="shared" si="1"/>
        <v>0</v>
      </c>
      <c r="AA71" s="345">
        <f t="shared" si="2"/>
        <v>0</v>
      </c>
    </row>
    <row r="72" spans="1:27" ht="15" customHeight="1" x14ac:dyDescent="0.25">
      <c r="A72" s="64"/>
      <c r="B72" s="1024"/>
      <c r="C72" s="65"/>
      <c r="D72" s="178"/>
      <c r="E72" s="185"/>
      <c r="F72" s="212"/>
      <c r="G72" s="171"/>
      <c r="H72" s="172"/>
      <c r="I72" s="888"/>
      <c r="J72" s="200"/>
      <c r="K72" s="196"/>
      <c r="L72" s="197"/>
      <c r="M72" s="197"/>
      <c r="N72" s="197"/>
      <c r="O72" s="198"/>
      <c r="P72" s="198"/>
      <c r="Q72" s="199"/>
      <c r="R72" s="198"/>
      <c r="S72" s="198"/>
      <c r="T72" s="200"/>
      <c r="U72" s="969"/>
      <c r="V72" s="1276"/>
      <c r="W72" s="1277"/>
      <c r="X72" s="453"/>
      <c r="Z72" s="345">
        <f t="shared" si="1"/>
        <v>0</v>
      </c>
      <c r="AA72" s="345">
        <f t="shared" si="2"/>
        <v>0</v>
      </c>
    </row>
    <row r="73" spans="1:27" ht="15" customHeight="1" x14ac:dyDescent="0.25">
      <c r="A73" s="64"/>
      <c r="B73" s="1024"/>
      <c r="C73" s="65"/>
      <c r="D73" s="178"/>
      <c r="E73" s="185"/>
      <c r="F73" s="212"/>
      <c r="G73" s="171"/>
      <c r="H73" s="172"/>
      <c r="I73" s="888"/>
      <c r="J73" s="200"/>
      <c r="K73" s="196"/>
      <c r="L73" s="197"/>
      <c r="M73" s="197"/>
      <c r="N73" s="197"/>
      <c r="O73" s="198"/>
      <c r="P73" s="198"/>
      <c r="Q73" s="199"/>
      <c r="R73" s="198"/>
      <c r="S73" s="198"/>
      <c r="T73" s="200"/>
      <c r="U73" s="969"/>
      <c r="V73" s="1276"/>
      <c r="W73" s="1277"/>
      <c r="X73" s="453"/>
      <c r="Z73" s="345">
        <f t="shared" si="1"/>
        <v>0</v>
      </c>
      <c r="AA73" s="345">
        <f t="shared" si="2"/>
        <v>0</v>
      </c>
    </row>
    <row r="74" spans="1:27" ht="15" customHeight="1" x14ac:dyDescent="0.25">
      <c r="A74" s="64"/>
      <c r="B74" s="1024"/>
      <c r="C74" s="65"/>
      <c r="D74" s="178"/>
      <c r="E74" s="185"/>
      <c r="F74" s="212"/>
      <c r="G74" s="171"/>
      <c r="H74" s="172"/>
      <c r="I74" s="888"/>
      <c r="J74" s="200"/>
      <c r="K74" s="196"/>
      <c r="L74" s="197"/>
      <c r="M74" s="197"/>
      <c r="N74" s="197"/>
      <c r="O74" s="198"/>
      <c r="P74" s="198"/>
      <c r="Q74" s="199"/>
      <c r="R74" s="198"/>
      <c r="S74" s="198"/>
      <c r="T74" s="200"/>
      <c r="U74" s="969"/>
      <c r="V74" s="1276"/>
      <c r="W74" s="1277"/>
      <c r="X74" s="453"/>
      <c r="Z74" s="345">
        <f t="shared" si="1"/>
        <v>0</v>
      </c>
      <c r="AA74" s="345">
        <f t="shared" si="2"/>
        <v>0</v>
      </c>
    </row>
    <row r="75" spans="1:27" ht="15" customHeight="1" x14ac:dyDescent="0.25">
      <c r="A75" s="64"/>
      <c r="B75" s="1024"/>
      <c r="C75" s="65"/>
      <c r="D75" s="178"/>
      <c r="E75" s="185"/>
      <c r="F75" s="212"/>
      <c r="G75" s="171"/>
      <c r="H75" s="172"/>
      <c r="I75" s="888"/>
      <c r="J75" s="200"/>
      <c r="K75" s="196"/>
      <c r="L75" s="197"/>
      <c r="M75" s="197"/>
      <c r="N75" s="197"/>
      <c r="O75" s="198"/>
      <c r="P75" s="198"/>
      <c r="Q75" s="199"/>
      <c r="R75" s="198"/>
      <c r="S75" s="198"/>
      <c r="T75" s="200"/>
      <c r="U75" s="969"/>
      <c r="V75" s="1276"/>
      <c r="W75" s="1277"/>
      <c r="X75" s="453"/>
      <c r="Z75" s="345">
        <f t="shared" si="1"/>
        <v>0</v>
      </c>
      <c r="AA75" s="345">
        <f t="shared" si="2"/>
        <v>0</v>
      </c>
    </row>
    <row r="76" spans="1:27" ht="15" customHeight="1" x14ac:dyDescent="0.25">
      <c r="A76" s="64"/>
      <c r="B76" s="1024"/>
      <c r="C76" s="65"/>
      <c r="D76" s="178"/>
      <c r="E76" s="185"/>
      <c r="F76" s="212"/>
      <c r="G76" s="171"/>
      <c r="H76" s="172"/>
      <c r="I76" s="888"/>
      <c r="J76" s="200"/>
      <c r="K76" s="196"/>
      <c r="L76" s="197"/>
      <c r="M76" s="197"/>
      <c r="N76" s="197"/>
      <c r="O76" s="198"/>
      <c r="P76" s="198"/>
      <c r="Q76" s="199"/>
      <c r="R76" s="198"/>
      <c r="S76" s="198"/>
      <c r="T76" s="200"/>
      <c r="U76" s="969"/>
      <c r="V76" s="1276"/>
      <c r="W76" s="1277"/>
      <c r="X76" s="453"/>
      <c r="Z76" s="345">
        <f t="shared" si="1"/>
        <v>0</v>
      </c>
      <c r="AA76" s="345">
        <f t="shared" si="2"/>
        <v>0</v>
      </c>
    </row>
    <row r="77" spans="1:27" ht="15" customHeight="1" x14ac:dyDescent="0.25">
      <c r="A77" s="64"/>
      <c r="B77" s="1024"/>
      <c r="C77" s="65"/>
      <c r="D77" s="178"/>
      <c r="E77" s="185"/>
      <c r="F77" s="212"/>
      <c r="G77" s="171"/>
      <c r="H77" s="172"/>
      <c r="I77" s="888"/>
      <c r="J77" s="200"/>
      <c r="K77" s="196"/>
      <c r="L77" s="197"/>
      <c r="M77" s="197"/>
      <c r="N77" s="197"/>
      <c r="O77" s="198"/>
      <c r="P77" s="198"/>
      <c r="Q77" s="199"/>
      <c r="R77" s="198"/>
      <c r="S77" s="198"/>
      <c r="T77" s="200"/>
      <c r="U77" s="969"/>
      <c r="V77" s="1276"/>
      <c r="W77" s="1277"/>
      <c r="X77" s="453"/>
      <c r="Z77" s="345">
        <f t="shared" si="1"/>
        <v>0</v>
      </c>
      <c r="AA77" s="345">
        <f t="shared" si="2"/>
        <v>0</v>
      </c>
    </row>
    <row r="78" spans="1:27" ht="15" customHeight="1" x14ac:dyDescent="0.25">
      <c r="A78" s="64"/>
      <c r="B78" s="1024"/>
      <c r="C78" s="65"/>
      <c r="D78" s="178"/>
      <c r="E78" s="185"/>
      <c r="F78" s="212"/>
      <c r="G78" s="171"/>
      <c r="H78" s="172"/>
      <c r="I78" s="888"/>
      <c r="J78" s="200"/>
      <c r="K78" s="196"/>
      <c r="L78" s="197"/>
      <c r="M78" s="197"/>
      <c r="N78" s="197"/>
      <c r="O78" s="198"/>
      <c r="P78" s="198"/>
      <c r="Q78" s="199"/>
      <c r="R78" s="198"/>
      <c r="S78" s="198"/>
      <c r="T78" s="200"/>
      <c r="U78" s="969"/>
      <c r="V78" s="1276"/>
      <c r="W78" s="1277"/>
      <c r="X78" s="453"/>
      <c r="Z78" s="345">
        <f t="shared" si="1"/>
        <v>0</v>
      </c>
      <c r="AA78" s="345">
        <f t="shared" si="2"/>
        <v>0</v>
      </c>
    </row>
    <row r="79" spans="1:27" ht="15" customHeight="1" x14ac:dyDescent="0.25">
      <c r="A79" s="64"/>
      <c r="B79" s="1024"/>
      <c r="C79" s="65"/>
      <c r="D79" s="178"/>
      <c r="E79" s="185"/>
      <c r="F79" s="212"/>
      <c r="G79" s="171"/>
      <c r="H79" s="172"/>
      <c r="I79" s="888"/>
      <c r="J79" s="200"/>
      <c r="K79" s="196"/>
      <c r="L79" s="197"/>
      <c r="M79" s="197"/>
      <c r="N79" s="197"/>
      <c r="O79" s="198"/>
      <c r="P79" s="198"/>
      <c r="Q79" s="199"/>
      <c r="R79" s="198"/>
      <c r="S79" s="198"/>
      <c r="T79" s="200"/>
      <c r="U79" s="969"/>
      <c r="V79" s="1276"/>
      <c r="W79" s="1277"/>
      <c r="X79" s="453"/>
      <c r="Z79" s="345">
        <f t="shared" si="1"/>
        <v>0</v>
      </c>
      <c r="AA79" s="345">
        <f t="shared" si="2"/>
        <v>0</v>
      </c>
    </row>
    <row r="80" spans="1:27" ht="15" customHeight="1" x14ac:dyDescent="0.25">
      <c r="A80" s="64"/>
      <c r="B80" s="1024"/>
      <c r="C80" s="65"/>
      <c r="D80" s="178"/>
      <c r="E80" s="185"/>
      <c r="F80" s="212"/>
      <c r="G80" s="171"/>
      <c r="H80" s="172"/>
      <c r="I80" s="888"/>
      <c r="J80" s="200"/>
      <c r="K80" s="196"/>
      <c r="L80" s="197"/>
      <c r="M80" s="197"/>
      <c r="N80" s="197"/>
      <c r="O80" s="198"/>
      <c r="P80" s="198"/>
      <c r="Q80" s="199"/>
      <c r="R80" s="198"/>
      <c r="S80" s="198"/>
      <c r="T80" s="200"/>
      <c r="U80" s="969"/>
      <c r="V80" s="1276"/>
      <c r="W80" s="1277"/>
      <c r="X80" s="453"/>
      <c r="Z80" s="345">
        <f t="shared" si="1"/>
        <v>0</v>
      </c>
      <c r="AA80" s="345">
        <f t="shared" si="2"/>
        <v>0</v>
      </c>
    </row>
    <row r="81" spans="1:27" ht="15" customHeight="1" x14ac:dyDescent="0.25">
      <c r="A81" s="64"/>
      <c r="B81" s="1024"/>
      <c r="C81" s="65"/>
      <c r="D81" s="178"/>
      <c r="E81" s="185"/>
      <c r="F81" s="212"/>
      <c r="G81" s="171"/>
      <c r="H81" s="172"/>
      <c r="I81" s="888"/>
      <c r="J81" s="200"/>
      <c r="K81" s="196"/>
      <c r="L81" s="197"/>
      <c r="M81" s="197"/>
      <c r="N81" s="197"/>
      <c r="O81" s="198"/>
      <c r="P81" s="198"/>
      <c r="Q81" s="199"/>
      <c r="R81" s="198"/>
      <c r="S81" s="198"/>
      <c r="T81" s="200"/>
      <c r="U81" s="969"/>
      <c r="V81" s="1276"/>
      <c r="W81" s="1277"/>
      <c r="X81" s="453"/>
      <c r="Z81" s="345">
        <f t="shared" si="1"/>
        <v>0</v>
      </c>
      <c r="AA81" s="345">
        <f t="shared" si="2"/>
        <v>0</v>
      </c>
    </row>
    <row r="82" spans="1:27" ht="15" customHeight="1" x14ac:dyDescent="0.25">
      <c r="A82" s="64"/>
      <c r="B82" s="1024"/>
      <c r="C82" s="65"/>
      <c r="D82" s="178"/>
      <c r="E82" s="185"/>
      <c r="F82" s="212"/>
      <c r="G82" s="171"/>
      <c r="H82" s="172"/>
      <c r="I82" s="888"/>
      <c r="J82" s="200"/>
      <c r="K82" s="196"/>
      <c r="L82" s="197"/>
      <c r="M82" s="197"/>
      <c r="N82" s="197"/>
      <c r="O82" s="198"/>
      <c r="P82" s="198"/>
      <c r="Q82" s="199"/>
      <c r="R82" s="198"/>
      <c r="S82" s="198"/>
      <c r="T82" s="200"/>
      <c r="U82" s="969"/>
      <c r="V82" s="1276"/>
      <c r="W82" s="1277"/>
      <c r="X82" s="453"/>
      <c r="Z82" s="345">
        <f t="shared" ref="Z82:Z145" si="3">E82*G82</f>
        <v>0</v>
      </c>
      <c r="AA82" s="345">
        <f t="shared" ref="AA82:AA145" si="4">F82*H82</f>
        <v>0</v>
      </c>
    </row>
    <row r="83" spans="1:27" ht="15" customHeight="1" x14ac:dyDescent="0.25">
      <c r="A83" s="64"/>
      <c r="B83" s="1024"/>
      <c r="C83" s="65"/>
      <c r="D83" s="178"/>
      <c r="E83" s="185"/>
      <c r="F83" s="212"/>
      <c r="G83" s="171"/>
      <c r="H83" s="172"/>
      <c r="I83" s="888"/>
      <c r="J83" s="200"/>
      <c r="K83" s="196"/>
      <c r="L83" s="197"/>
      <c r="M83" s="197"/>
      <c r="N83" s="197"/>
      <c r="O83" s="198"/>
      <c r="P83" s="198"/>
      <c r="Q83" s="199"/>
      <c r="R83" s="198"/>
      <c r="S83" s="198"/>
      <c r="T83" s="200"/>
      <c r="U83" s="969"/>
      <c r="V83" s="1276"/>
      <c r="W83" s="1277"/>
      <c r="X83" s="453"/>
      <c r="Z83" s="345">
        <f t="shared" si="3"/>
        <v>0</v>
      </c>
      <c r="AA83" s="345">
        <f t="shared" si="4"/>
        <v>0</v>
      </c>
    </row>
    <row r="84" spans="1:27" ht="15" customHeight="1" x14ac:dyDescent="0.25">
      <c r="A84" s="64"/>
      <c r="B84" s="1024"/>
      <c r="C84" s="65"/>
      <c r="D84" s="178"/>
      <c r="E84" s="185"/>
      <c r="F84" s="212"/>
      <c r="G84" s="171"/>
      <c r="H84" s="172"/>
      <c r="I84" s="888"/>
      <c r="J84" s="200"/>
      <c r="K84" s="196"/>
      <c r="L84" s="197"/>
      <c r="M84" s="197"/>
      <c r="N84" s="197"/>
      <c r="O84" s="198"/>
      <c r="P84" s="198"/>
      <c r="Q84" s="199"/>
      <c r="R84" s="198"/>
      <c r="S84" s="198"/>
      <c r="T84" s="200"/>
      <c r="U84" s="969"/>
      <c r="V84" s="1276"/>
      <c r="W84" s="1277"/>
      <c r="X84" s="453"/>
      <c r="Z84" s="345">
        <f t="shared" si="3"/>
        <v>0</v>
      </c>
      <c r="AA84" s="345">
        <f t="shared" si="4"/>
        <v>0</v>
      </c>
    </row>
    <row r="85" spans="1:27" ht="15" customHeight="1" x14ac:dyDescent="0.25">
      <c r="A85" s="64"/>
      <c r="B85" s="1024"/>
      <c r="C85" s="65"/>
      <c r="D85" s="178"/>
      <c r="E85" s="185"/>
      <c r="F85" s="212"/>
      <c r="G85" s="171"/>
      <c r="H85" s="172"/>
      <c r="I85" s="888"/>
      <c r="J85" s="200"/>
      <c r="K85" s="196"/>
      <c r="L85" s="197"/>
      <c r="M85" s="197"/>
      <c r="N85" s="197"/>
      <c r="O85" s="198"/>
      <c r="P85" s="198"/>
      <c r="Q85" s="199"/>
      <c r="R85" s="198"/>
      <c r="S85" s="198"/>
      <c r="T85" s="200"/>
      <c r="U85" s="969"/>
      <c r="V85" s="1276"/>
      <c r="W85" s="1277"/>
      <c r="X85" s="453"/>
      <c r="Z85" s="345">
        <f t="shared" si="3"/>
        <v>0</v>
      </c>
      <c r="AA85" s="345">
        <f t="shared" si="4"/>
        <v>0</v>
      </c>
    </row>
    <row r="86" spans="1:27" ht="15" customHeight="1" x14ac:dyDescent="0.25">
      <c r="A86" s="64"/>
      <c r="B86" s="1024"/>
      <c r="C86" s="65"/>
      <c r="D86" s="178"/>
      <c r="E86" s="185"/>
      <c r="F86" s="212"/>
      <c r="G86" s="171"/>
      <c r="H86" s="172"/>
      <c r="I86" s="888"/>
      <c r="J86" s="200"/>
      <c r="K86" s="196"/>
      <c r="L86" s="197"/>
      <c r="M86" s="197"/>
      <c r="N86" s="197"/>
      <c r="O86" s="198"/>
      <c r="P86" s="198"/>
      <c r="Q86" s="199"/>
      <c r="R86" s="198"/>
      <c r="S86" s="198"/>
      <c r="T86" s="200"/>
      <c r="U86" s="969"/>
      <c r="V86" s="1276"/>
      <c r="W86" s="1277"/>
      <c r="X86" s="453"/>
      <c r="Z86" s="345">
        <f t="shared" si="3"/>
        <v>0</v>
      </c>
      <c r="AA86" s="345">
        <f t="shared" si="4"/>
        <v>0</v>
      </c>
    </row>
    <row r="87" spans="1:27" ht="15" customHeight="1" x14ac:dyDescent="0.25">
      <c r="A87" s="64"/>
      <c r="B87" s="1024"/>
      <c r="C87" s="65"/>
      <c r="D87" s="178"/>
      <c r="E87" s="185"/>
      <c r="F87" s="212"/>
      <c r="G87" s="171"/>
      <c r="H87" s="172"/>
      <c r="I87" s="888"/>
      <c r="J87" s="200"/>
      <c r="K87" s="196"/>
      <c r="L87" s="197"/>
      <c r="M87" s="197"/>
      <c r="N87" s="197"/>
      <c r="O87" s="198"/>
      <c r="P87" s="198"/>
      <c r="Q87" s="199"/>
      <c r="R87" s="198"/>
      <c r="S87" s="198"/>
      <c r="T87" s="200"/>
      <c r="U87" s="969"/>
      <c r="V87" s="1276"/>
      <c r="W87" s="1277"/>
      <c r="X87" s="453"/>
      <c r="Z87" s="345">
        <f t="shared" si="3"/>
        <v>0</v>
      </c>
      <c r="AA87" s="345">
        <f t="shared" si="4"/>
        <v>0</v>
      </c>
    </row>
    <row r="88" spans="1:27" ht="15" customHeight="1" x14ac:dyDescent="0.25">
      <c r="A88" s="64"/>
      <c r="B88" s="1024"/>
      <c r="C88" s="65"/>
      <c r="D88" s="178"/>
      <c r="E88" s="185"/>
      <c r="F88" s="212"/>
      <c r="G88" s="171"/>
      <c r="H88" s="172"/>
      <c r="I88" s="888"/>
      <c r="J88" s="200"/>
      <c r="K88" s="196"/>
      <c r="L88" s="197"/>
      <c r="M88" s="197"/>
      <c r="N88" s="197"/>
      <c r="O88" s="198"/>
      <c r="P88" s="198"/>
      <c r="Q88" s="199"/>
      <c r="R88" s="198"/>
      <c r="S88" s="198"/>
      <c r="T88" s="200"/>
      <c r="U88" s="969"/>
      <c r="V88" s="1276"/>
      <c r="W88" s="1277"/>
      <c r="X88" s="453"/>
      <c r="Z88" s="345">
        <f t="shared" si="3"/>
        <v>0</v>
      </c>
      <c r="AA88" s="345">
        <f t="shared" si="4"/>
        <v>0</v>
      </c>
    </row>
    <row r="89" spans="1:27" ht="15" customHeight="1" x14ac:dyDescent="0.25">
      <c r="A89" s="64"/>
      <c r="B89" s="1024"/>
      <c r="C89" s="65"/>
      <c r="D89" s="178"/>
      <c r="E89" s="185"/>
      <c r="F89" s="212"/>
      <c r="G89" s="171"/>
      <c r="H89" s="172"/>
      <c r="I89" s="888"/>
      <c r="J89" s="200"/>
      <c r="K89" s="196"/>
      <c r="L89" s="197"/>
      <c r="M89" s="197"/>
      <c r="N89" s="197"/>
      <c r="O89" s="198"/>
      <c r="P89" s="198"/>
      <c r="Q89" s="199"/>
      <c r="R89" s="198"/>
      <c r="S89" s="198"/>
      <c r="T89" s="200"/>
      <c r="U89" s="969"/>
      <c r="V89" s="1276"/>
      <c r="W89" s="1277"/>
      <c r="X89" s="453"/>
      <c r="Z89" s="345">
        <f t="shared" si="3"/>
        <v>0</v>
      </c>
      <c r="AA89" s="345">
        <f t="shared" si="4"/>
        <v>0</v>
      </c>
    </row>
    <row r="90" spans="1:27" ht="15" customHeight="1" x14ac:dyDescent="0.25">
      <c r="A90" s="64"/>
      <c r="B90" s="1024"/>
      <c r="C90" s="65"/>
      <c r="D90" s="178"/>
      <c r="E90" s="185"/>
      <c r="F90" s="212"/>
      <c r="G90" s="171"/>
      <c r="H90" s="172"/>
      <c r="I90" s="888"/>
      <c r="J90" s="200"/>
      <c r="K90" s="196"/>
      <c r="L90" s="197"/>
      <c r="M90" s="197"/>
      <c r="N90" s="197"/>
      <c r="O90" s="198"/>
      <c r="P90" s="198"/>
      <c r="Q90" s="199"/>
      <c r="R90" s="198"/>
      <c r="S90" s="198"/>
      <c r="T90" s="200"/>
      <c r="U90" s="969"/>
      <c r="V90" s="1276"/>
      <c r="W90" s="1277"/>
      <c r="X90" s="453"/>
      <c r="Z90" s="345">
        <f t="shared" si="3"/>
        <v>0</v>
      </c>
      <c r="AA90" s="345">
        <f t="shared" si="4"/>
        <v>0</v>
      </c>
    </row>
    <row r="91" spans="1:27" ht="15" customHeight="1" x14ac:dyDescent="0.25">
      <c r="A91" s="64"/>
      <c r="B91" s="1024"/>
      <c r="C91" s="65"/>
      <c r="D91" s="178"/>
      <c r="E91" s="185"/>
      <c r="F91" s="212"/>
      <c r="G91" s="171"/>
      <c r="H91" s="172"/>
      <c r="I91" s="888"/>
      <c r="J91" s="200"/>
      <c r="K91" s="196"/>
      <c r="L91" s="197"/>
      <c r="M91" s="197"/>
      <c r="N91" s="197"/>
      <c r="O91" s="198"/>
      <c r="P91" s="198"/>
      <c r="Q91" s="199"/>
      <c r="R91" s="198"/>
      <c r="S91" s="198"/>
      <c r="T91" s="200"/>
      <c r="U91" s="969"/>
      <c r="V91" s="1276"/>
      <c r="W91" s="1277"/>
      <c r="X91" s="453"/>
      <c r="Z91" s="345">
        <f t="shared" si="3"/>
        <v>0</v>
      </c>
      <c r="AA91" s="345">
        <f t="shared" si="4"/>
        <v>0</v>
      </c>
    </row>
    <row r="92" spans="1:27" ht="15" customHeight="1" x14ac:dyDescent="0.25">
      <c r="A92" s="64"/>
      <c r="B92" s="1024"/>
      <c r="C92" s="65"/>
      <c r="D92" s="178"/>
      <c r="E92" s="185"/>
      <c r="F92" s="212"/>
      <c r="G92" s="171"/>
      <c r="H92" s="172"/>
      <c r="I92" s="888"/>
      <c r="J92" s="200"/>
      <c r="K92" s="196"/>
      <c r="L92" s="197"/>
      <c r="M92" s="197"/>
      <c r="N92" s="197"/>
      <c r="O92" s="198"/>
      <c r="P92" s="198"/>
      <c r="Q92" s="199"/>
      <c r="R92" s="198"/>
      <c r="S92" s="198"/>
      <c r="T92" s="200"/>
      <c r="U92" s="969"/>
      <c r="V92" s="1276"/>
      <c r="W92" s="1277"/>
      <c r="X92" s="453"/>
      <c r="Z92" s="345">
        <f t="shared" si="3"/>
        <v>0</v>
      </c>
      <c r="AA92" s="345">
        <f t="shared" si="4"/>
        <v>0</v>
      </c>
    </row>
    <row r="93" spans="1:27" ht="15" customHeight="1" x14ac:dyDescent="0.25">
      <c r="A93" s="64"/>
      <c r="B93" s="1024"/>
      <c r="C93" s="65"/>
      <c r="D93" s="178"/>
      <c r="E93" s="185"/>
      <c r="F93" s="212"/>
      <c r="G93" s="171"/>
      <c r="H93" s="172"/>
      <c r="I93" s="888"/>
      <c r="J93" s="200"/>
      <c r="K93" s="196"/>
      <c r="L93" s="197"/>
      <c r="M93" s="197"/>
      <c r="N93" s="197"/>
      <c r="O93" s="198"/>
      <c r="P93" s="198"/>
      <c r="Q93" s="199"/>
      <c r="R93" s="198"/>
      <c r="S93" s="198"/>
      <c r="T93" s="200"/>
      <c r="U93" s="969"/>
      <c r="V93" s="1276"/>
      <c r="W93" s="1277"/>
      <c r="X93" s="453"/>
      <c r="Z93" s="345">
        <f t="shared" si="3"/>
        <v>0</v>
      </c>
      <c r="AA93" s="345">
        <f t="shared" si="4"/>
        <v>0</v>
      </c>
    </row>
    <row r="94" spans="1:27" ht="15" customHeight="1" x14ac:dyDescent="0.25">
      <c r="A94" s="64"/>
      <c r="B94" s="1024"/>
      <c r="C94" s="65"/>
      <c r="D94" s="178"/>
      <c r="E94" s="185"/>
      <c r="F94" s="212"/>
      <c r="G94" s="171"/>
      <c r="H94" s="172"/>
      <c r="I94" s="888"/>
      <c r="J94" s="200"/>
      <c r="K94" s="196"/>
      <c r="L94" s="197"/>
      <c r="M94" s="197"/>
      <c r="N94" s="197"/>
      <c r="O94" s="198"/>
      <c r="P94" s="198"/>
      <c r="Q94" s="199"/>
      <c r="R94" s="198"/>
      <c r="S94" s="198"/>
      <c r="T94" s="200"/>
      <c r="U94" s="969"/>
      <c r="V94" s="1276"/>
      <c r="W94" s="1277"/>
      <c r="X94" s="453"/>
      <c r="Z94" s="345">
        <f t="shared" si="3"/>
        <v>0</v>
      </c>
      <c r="AA94" s="345">
        <f t="shared" si="4"/>
        <v>0</v>
      </c>
    </row>
    <row r="95" spans="1:27" ht="15" customHeight="1" x14ac:dyDescent="0.25">
      <c r="A95" s="64"/>
      <c r="B95" s="1024"/>
      <c r="C95" s="65"/>
      <c r="D95" s="178"/>
      <c r="E95" s="185"/>
      <c r="F95" s="212"/>
      <c r="G95" s="171"/>
      <c r="H95" s="172"/>
      <c r="I95" s="888"/>
      <c r="J95" s="200"/>
      <c r="K95" s="196"/>
      <c r="L95" s="197"/>
      <c r="M95" s="197"/>
      <c r="N95" s="197"/>
      <c r="O95" s="198"/>
      <c r="P95" s="198"/>
      <c r="Q95" s="199"/>
      <c r="R95" s="198"/>
      <c r="S95" s="198"/>
      <c r="T95" s="200"/>
      <c r="U95" s="969"/>
      <c r="V95" s="1276"/>
      <c r="W95" s="1277"/>
      <c r="X95" s="453"/>
      <c r="Z95" s="345">
        <f t="shared" si="3"/>
        <v>0</v>
      </c>
      <c r="AA95" s="345">
        <f t="shared" si="4"/>
        <v>0</v>
      </c>
    </row>
    <row r="96" spans="1:27" ht="15" customHeight="1" x14ac:dyDescent="0.25">
      <c r="A96" s="64"/>
      <c r="B96" s="1024"/>
      <c r="C96" s="65"/>
      <c r="D96" s="178"/>
      <c r="E96" s="185"/>
      <c r="F96" s="212"/>
      <c r="G96" s="171"/>
      <c r="H96" s="172"/>
      <c r="I96" s="888"/>
      <c r="J96" s="200"/>
      <c r="K96" s="196"/>
      <c r="L96" s="197"/>
      <c r="M96" s="197"/>
      <c r="N96" s="197"/>
      <c r="O96" s="198"/>
      <c r="P96" s="198"/>
      <c r="Q96" s="199"/>
      <c r="R96" s="198"/>
      <c r="S96" s="198"/>
      <c r="T96" s="200"/>
      <c r="U96" s="969"/>
      <c r="V96" s="1276"/>
      <c r="W96" s="1277"/>
      <c r="X96" s="453"/>
      <c r="Z96" s="345">
        <f t="shared" si="3"/>
        <v>0</v>
      </c>
      <c r="AA96" s="345">
        <f t="shared" si="4"/>
        <v>0</v>
      </c>
    </row>
    <row r="97" spans="1:27" ht="15" customHeight="1" x14ac:dyDescent="0.25">
      <c r="A97" s="64"/>
      <c r="B97" s="1024"/>
      <c r="C97" s="65"/>
      <c r="D97" s="178"/>
      <c r="E97" s="185"/>
      <c r="F97" s="212"/>
      <c r="G97" s="171"/>
      <c r="H97" s="172"/>
      <c r="I97" s="888"/>
      <c r="J97" s="200"/>
      <c r="K97" s="196"/>
      <c r="L97" s="197"/>
      <c r="M97" s="197"/>
      <c r="N97" s="197"/>
      <c r="O97" s="198"/>
      <c r="P97" s="198"/>
      <c r="Q97" s="199"/>
      <c r="R97" s="198"/>
      <c r="S97" s="198"/>
      <c r="T97" s="200"/>
      <c r="U97" s="969"/>
      <c r="V97" s="1276"/>
      <c r="W97" s="1277"/>
      <c r="X97" s="453"/>
      <c r="Z97" s="345">
        <f t="shared" si="3"/>
        <v>0</v>
      </c>
      <c r="AA97" s="345">
        <f t="shared" si="4"/>
        <v>0</v>
      </c>
    </row>
    <row r="98" spans="1:27" ht="15" customHeight="1" x14ac:dyDescent="0.25">
      <c r="A98" s="64"/>
      <c r="B98" s="1024"/>
      <c r="C98" s="65"/>
      <c r="D98" s="178"/>
      <c r="E98" s="185"/>
      <c r="F98" s="212"/>
      <c r="G98" s="171"/>
      <c r="H98" s="172"/>
      <c r="I98" s="888"/>
      <c r="J98" s="200"/>
      <c r="K98" s="196"/>
      <c r="L98" s="197"/>
      <c r="M98" s="197"/>
      <c r="N98" s="197"/>
      <c r="O98" s="198"/>
      <c r="P98" s="198"/>
      <c r="Q98" s="199"/>
      <c r="R98" s="198"/>
      <c r="S98" s="198"/>
      <c r="T98" s="200"/>
      <c r="U98" s="969"/>
      <c r="V98" s="1276"/>
      <c r="W98" s="1277"/>
      <c r="X98" s="453"/>
      <c r="Z98" s="345">
        <f t="shared" si="3"/>
        <v>0</v>
      </c>
      <c r="AA98" s="345">
        <f t="shared" si="4"/>
        <v>0</v>
      </c>
    </row>
    <row r="99" spans="1:27" ht="15" customHeight="1" x14ac:dyDescent="0.25">
      <c r="A99" s="64"/>
      <c r="B99" s="1024"/>
      <c r="C99" s="65"/>
      <c r="D99" s="178"/>
      <c r="E99" s="185"/>
      <c r="F99" s="212"/>
      <c r="G99" s="171"/>
      <c r="H99" s="172"/>
      <c r="I99" s="888"/>
      <c r="J99" s="200"/>
      <c r="K99" s="196"/>
      <c r="L99" s="197"/>
      <c r="M99" s="197"/>
      <c r="N99" s="197"/>
      <c r="O99" s="198"/>
      <c r="P99" s="198"/>
      <c r="Q99" s="199"/>
      <c r="R99" s="198"/>
      <c r="S99" s="198"/>
      <c r="T99" s="200"/>
      <c r="U99" s="969"/>
      <c r="V99" s="1276"/>
      <c r="W99" s="1277"/>
      <c r="X99" s="453"/>
      <c r="Z99" s="345">
        <f t="shared" si="3"/>
        <v>0</v>
      </c>
      <c r="AA99" s="345">
        <f t="shared" si="4"/>
        <v>0</v>
      </c>
    </row>
    <row r="100" spans="1:27" ht="15" customHeight="1" x14ac:dyDescent="0.25">
      <c r="A100" s="64"/>
      <c r="B100" s="1024"/>
      <c r="C100" s="65"/>
      <c r="D100" s="178"/>
      <c r="E100" s="185"/>
      <c r="F100" s="212"/>
      <c r="G100" s="171"/>
      <c r="H100" s="172"/>
      <c r="I100" s="888"/>
      <c r="J100" s="200"/>
      <c r="K100" s="196"/>
      <c r="L100" s="197"/>
      <c r="M100" s="197"/>
      <c r="N100" s="197"/>
      <c r="O100" s="198"/>
      <c r="P100" s="198"/>
      <c r="Q100" s="199"/>
      <c r="R100" s="198"/>
      <c r="S100" s="198"/>
      <c r="T100" s="200"/>
      <c r="U100" s="969"/>
      <c r="V100" s="1276"/>
      <c r="W100" s="1277"/>
      <c r="X100" s="453"/>
      <c r="Z100" s="345">
        <f t="shared" si="3"/>
        <v>0</v>
      </c>
      <c r="AA100" s="345">
        <f t="shared" si="4"/>
        <v>0</v>
      </c>
    </row>
    <row r="101" spans="1:27" ht="15" customHeight="1" x14ac:dyDescent="0.25">
      <c r="A101" s="64"/>
      <c r="B101" s="1024"/>
      <c r="C101" s="65"/>
      <c r="D101" s="178"/>
      <c r="E101" s="185"/>
      <c r="F101" s="212"/>
      <c r="G101" s="171"/>
      <c r="H101" s="172"/>
      <c r="I101" s="888"/>
      <c r="J101" s="200"/>
      <c r="K101" s="196"/>
      <c r="L101" s="197"/>
      <c r="M101" s="197"/>
      <c r="N101" s="197"/>
      <c r="O101" s="198"/>
      <c r="P101" s="198"/>
      <c r="Q101" s="199"/>
      <c r="R101" s="198"/>
      <c r="S101" s="198"/>
      <c r="T101" s="200"/>
      <c r="U101" s="969"/>
      <c r="V101" s="1276"/>
      <c r="W101" s="1277"/>
      <c r="X101" s="453"/>
      <c r="Z101" s="345">
        <f t="shared" si="3"/>
        <v>0</v>
      </c>
      <c r="AA101" s="345">
        <f t="shared" si="4"/>
        <v>0</v>
      </c>
    </row>
    <row r="102" spans="1:27" ht="15" customHeight="1" x14ac:dyDescent="0.25">
      <c r="A102" s="64"/>
      <c r="B102" s="1024"/>
      <c r="C102" s="65"/>
      <c r="D102" s="178"/>
      <c r="E102" s="185"/>
      <c r="F102" s="212"/>
      <c r="G102" s="171"/>
      <c r="H102" s="172"/>
      <c r="I102" s="888"/>
      <c r="J102" s="200"/>
      <c r="K102" s="196"/>
      <c r="L102" s="197"/>
      <c r="M102" s="197"/>
      <c r="N102" s="197"/>
      <c r="O102" s="198"/>
      <c r="P102" s="198"/>
      <c r="Q102" s="199"/>
      <c r="R102" s="198"/>
      <c r="S102" s="198"/>
      <c r="T102" s="200"/>
      <c r="U102" s="969"/>
      <c r="V102" s="1276"/>
      <c r="W102" s="1277"/>
      <c r="X102" s="453"/>
      <c r="Z102" s="345">
        <f t="shared" si="3"/>
        <v>0</v>
      </c>
      <c r="AA102" s="345">
        <f t="shared" si="4"/>
        <v>0</v>
      </c>
    </row>
    <row r="103" spans="1:27" ht="15" customHeight="1" x14ac:dyDescent="0.25">
      <c r="A103" s="64"/>
      <c r="B103" s="1024"/>
      <c r="C103" s="65"/>
      <c r="D103" s="178"/>
      <c r="E103" s="185"/>
      <c r="F103" s="212"/>
      <c r="G103" s="171"/>
      <c r="H103" s="172"/>
      <c r="I103" s="888"/>
      <c r="J103" s="200"/>
      <c r="K103" s="196"/>
      <c r="L103" s="197"/>
      <c r="M103" s="197"/>
      <c r="N103" s="197"/>
      <c r="O103" s="198"/>
      <c r="P103" s="198"/>
      <c r="Q103" s="199"/>
      <c r="R103" s="198"/>
      <c r="S103" s="198"/>
      <c r="T103" s="200"/>
      <c r="U103" s="969"/>
      <c r="V103" s="1276"/>
      <c r="W103" s="1277"/>
      <c r="X103" s="453"/>
      <c r="Z103" s="345">
        <f t="shared" si="3"/>
        <v>0</v>
      </c>
      <c r="AA103" s="345">
        <f t="shared" si="4"/>
        <v>0</v>
      </c>
    </row>
    <row r="104" spans="1:27" ht="15" customHeight="1" x14ac:dyDescent="0.25">
      <c r="A104" s="64"/>
      <c r="B104" s="1024"/>
      <c r="C104" s="65"/>
      <c r="D104" s="178"/>
      <c r="E104" s="185"/>
      <c r="F104" s="212"/>
      <c r="G104" s="171"/>
      <c r="H104" s="172"/>
      <c r="I104" s="888"/>
      <c r="J104" s="200"/>
      <c r="K104" s="196"/>
      <c r="L104" s="197"/>
      <c r="M104" s="197"/>
      <c r="N104" s="197"/>
      <c r="O104" s="198"/>
      <c r="P104" s="198"/>
      <c r="Q104" s="199"/>
      <c r="R104" s="198"/>
      <c r="S104" s="198"/>
      <c r="T104" s="200"/>
      <c r="U104" s="969"/>
      <c r="V104" s="1276"/>
      <c r="W104" s="1277"/>
      <c r="X104" s="453"/>
      <c r="Z104" s="345">
        <f t="shared" si="3"/>
        <v>0</v>
      </c>
      <c r="AA104" s="345">
        <f t="shared" si="4"/>
        <v>0</v>
      </c>
    </row>
    <row r="105" spans="1:27" ht="15" customHeight="1" x14ac:dyDescent="0.25">
      <c r="A105" s="64"/>
      <c r="B105" s="1024"/>
      <c r="C105" s="65"/>
      <c r="D105" s="178"/>
      <c r="E105" s="185"/>
      <c r="F105" s="212"/>
      <c r="G105" s="171"/>
      <c r="H105" s="172"/>
      <c r="I105" s="888"/>
      <c r="J105" s="200"/>
      <c r="K105" s="196"/>
      <c r="L105" s="197"/>
      <c r="M105" s="197"/>
      <c r="N105" s="197"/>
      <c r="O105" s="198"/>
      <c r="P105" s="198"/>
      <c r="Q105" s="199"/>
      <c r="R105" s="198"/>
      <c r="S105" s="198"/>
      <c r="T105" s="200"/>
      <c r="U105" s="969"/>
      <c r="V105" s="1276"/>
      <c r="W105" s="1277"/>
      <c r="X105" s="453"/>
      <c r="Z105" s="345">
        <f t="shared" si="3"/>
        <v>0</v>
      </c>
      <c r="AA105" s="345">
        <f t="shared" si="4"/>
        <v>0</v>
      </c>
    </row>
    <row r="106" spans="1:27" ht="15" customHeight="1" x14ac:dyDescent="0.25">
      <c r="A106" s="64"/>
      <c r="B106" s="1024"/>
      <c r="C106" s="65"/>
      <c r="D106" s="178"/>
      <c r="E106" s="185"/>
      <c r="F106" s="212"/>
      <c r="G106" s="171"/>
      <c r="H106" s="172"/>
      <c r="I106" s="888"/>
      <c r="J106" s="200"/>
      <c r="K106" s="196"/>
      <c r="L106" s="197"/>
      <c r="M106" s="197"/>
      <c r="N106" s="197"/>
      <c r="O106" s="198"/>
      <c r="P106" s="198"/>
      <c r="Q106" s="199"/>
      <c r="R106" s="198"/>
      <c r="S106" s="198"/>
      <c r="T106" s="200"/>
      <c r="U106" s="969"/>
      <c r="V106" s="1276"/>
      <c r="W106" s="1277"/>
      <c r="X106" s="453"/>
      <c r="Z106" s="345">
        <f t="shared" si="3"/>
        <v>0</v>
      </c>
      <c r="AA106" s="345">
        <f t="shared" si="4"/>
        <v>0</v>
      </c>
    </row>
    <row r="107" spans="1:27" ht="15" customHeight="1" x14ac:dyDescent="0.25">
      <c r="A107" s="64"/>
      <c r="B107" s="1024"/>
      <c r="C107" s="65"/>
      <c r="D107" s="178"/>
      <c r="E107" s="185"/>
      <c r="F107" s="212"/>
      <c r="G107" s="171"/>
      <c r="H107" s="172"/>
      <c r="I107" s="888"/>
      <c r="J107" s="200"/>
      <c r="K107" s="196"/>
      <c r="L107" s="197"/>
      <c r="M107" s="197"/>
      <c r="N107" s="197"/>
      <c r="O107" s="198"/>
      <c r="P107" s="198"/>
      <c r="Q107" s="199"/>
      <c r="R107" s="198"/>
      <c r="S107" s="198"/>
      <c r="T107" s="200"/>
      <c r="U107" s="969"/>
      <c r="V107" s="1276"/>
      <c r="W107" s="1277"/>
      <c r="X107" s="453"/>
      <c r="Z107" s="345">
        <f t="shared" si="3"/>
        <v>0</v>
      </c>
      <c r="AA107" s="345">
        <f t="shared" si="4"/>
        <v>0</v>
      </c>
    </row>
    <row r="108" spans="1:27" ht="15" customHeight="1" x14ac:dyDescent="0.25">
      <c r="A108" s="64"/>
      <c r="B108" s="1024"/>
      <c r="C108" s="65"/>
      <c r="D108" s="178"/>
      <c r="E108" s="185"/>
      <c r="F108" s="212"/>
      <c r="G108" s="171"/>
      <c r="H108" s="172"/>
      <c r="I108" s="888"/>
      <c r="J108" s="200"/>
      <c r="K108" s="196"/>
      <c r="L108" s="197"/>
      <c r="M108" s="197"/>
      <c r="N108" s="197"/>
      <c r="O108" s="198"/>
      <c r="P108" s="198"/>
      <c r="Q108" s="199"/>
      <c r="R108" s="198"/>
      <c r="S108" s="198"/>
      <c r="T108" s="200"/>
      <c r="U108" s="969"/>
      <c r="V108" s="1276"/>
      <c r="W108" s="1277"/>
      <c r="X108" s="453"/>
      <c r="Z108" s="345">
        <f t="shared" si="3"/>
        <v>0</v>
      </c>
      <c r="AA108" s="345">
        <f t="shared" si="4"/>
        <v>0</v>
      </c>
    </row>
    <row r="109" spans="1:27" ht="15" customHeight="1" x14ac:dyDescent="0.25">
      <c r="A109" s="64"/>
      <c r="B109" s="1024"/>
      <c r="C109" s="65"/>
      <c r="D109" s="178"/>
      <c r="E109" s="185"/>
      <c r="F109" s="212"/>
      <c r="G109" s="171"/>
      <c r="H109" s="172"/>
      <c r="I109" s="888"/>
      <c r="J109" s="200"/>
      <c r="K109" s="196"/>
      <c r="L109" s="197"/>
      <c r="M109" s="197"/>
      <c r="N109" s="197"/>
      <c r="O109" s="198"/>
      <c r="P109" s="198"/>
      <c r="Q109" s="199"/>
      <c r="R109" s="198"/>
      <c r="S109" s="198"/>
      <c r="T109" s="200"/>
      <c r="U109" s="969"/>
      <c r="V109" s="1276"/>
      <c r="W109" s="1277"/>
      <c r="X109" s="453"/>
      <c r="Z109" s="345">
        <f t="shared" si="3"/>
        <v>0</v>
      </c>
      <c r="AA109" s="345">
        <f t="shared" si="4"/>
        <v>0</v>
      </c>
    </row>
    <row r="110" spans="1:27" ht="15" customHeight="1" x14ac:dyDescent="0.25">
      <c r="A110" s="64"/>
      <c r="B110" s="1024"/>
      <c r="C110" s="65"/>
      <c r="D110" s="178"/>
      <c r="E110" s="185"/>
      <c r="F110" s="212"/>
      <c r="G110" s="171"/>
      <c r="H110" s="172"/>
      <c r="I110" s="888"/>
      <c r="J110" s="200"/>
      <c r="K110" s="196"/>
      <c r="L110" s="197"/>
      <c r="M110" s="197"/>
      <c r="N110" s="197"/>
      <c r="O110" s="198"/>
      <c r="P110" s="198"/>
      <c r="Q110" s="199"/>
      <c r="R110" s="198"/>
      <c r="S110" s="198"/>
      <c r="T110" s="200"/>
      <c r="U110" s="969"/>
      <c r="V110" s="1276"/>
      <c r="W110" s="1277"/>
      <c r="X110" s="453"/>
      <c r="Z110" s="345">
        <f t="shared" si="3"/>
        <v>0</v>
      </c>
      <c r="AA110" s="345">
        <f t="shared" si="4"/>
        <v>0</v>
      </c>
    </row>
    <row r="111" spans="1:27" ht="15" customHeight="1" x14ac:dyDescent="0.25">
      <c r="A111" s="64"/>
      <c r="B111" s="1024"/>
      <c r="C111" s="65"/>
      <c r="D111" s="178"/>
      <c r="E111" s="185"/>
      <c r="F111" s="212"/>
      <c r="G111" s="171"/>
      <c r="H111" s="172"/>
      <c r="I111" s="888"/>
      <c r="J111" s="200"/>
      <c r="K111" s="196"/>
      <c r="L111" s="197"/>
      <c r="M111" s="197"/>
      <c r="N111" s="197"/>
      <c r="O111" s="198"/>
      <c r="P111" s="198"/>
      <c r="Q111" s="199"/>
      <c r="R111" s="198"/>
      <c r="S111" s="198"/>
      <c r="T111" s="200"/>
      <c r="U111" s="969"/>
      <c r="V111" s="1276"/>
      <c r="W111" s="1277"/>
      <c r="X111" s="453"/>
      <c r="Z111" s="345">
        <f t="shared" si="3"/>
        <v>0</v>
      </c>
      <c r="AA111" s="345">
        <f t="shared" si="4"/>
        <v>0</v>
      </c>
    </row>
    <row r="112" spans="1:27" ht="15" customHeight="1" x14ac:dyDescent="0.25">
      <c r="A112" s="64"/>
      <c r="B112" s="1024"/>
      <c r="C112" s="65"/>
      <c r="D112" s="178"/>
      <c r="E112" s="185"/>
      <c r="F112" s="212"/>
      <c r="G112" s="171"/>
      <c r="H112" s="172"/>
      <c r="I112" s="888"/>
      <c r="J112" s="200"/>
      <c r="K112" s="196"/>
      <c r="L112" s="197"/>
      <c r="M112" s="197"/>
      <c r="N112" s="197"/>
      <c r="O112" s="198"/>
      <c r="P112" s="198"/>
      <c r="Q112" s="199"/>
      <c r="R112" s="198"/>
      <c r="S112" s="198"/>
      <c r="T112" s="200"/>
      <c r="U112" s="969"/>
      <c r="V112" s="1276"/>
      <c r="W112" s="1277"/>
      <c r="X112" s="453"/>
      <c r="Z112" s="345">
        <f t="shared" si="3"/>
        <v>0</v>
      </c>
      <c r="AA112" s="345">
        <f t="shared" si="4"/>
        <v>0</v>
      </c>
    </row>
    <row r="113" spans="1:27" ht="15" customHeight="1" x14ac:dyDescent="0.25">
      <c r="A113" s="64"/>
      <c r="B113" s="1024"/>
      <c r="C113" s="65"/>
      <c r="D113" s="178"/>
      <c r="E113" s="185"/>
      <c r="F113" s="212"/>
      <c r="G113" s="171"/>
      <c r="H113" s="172"/>
      <c r="I113" s="888"/>
      <c r="J113" s="200"/>
      <c r="K113" s="196"/>
      <c r="L113" s="197"/>
      <c r="M113" s="197"/>
      <c r="N113" s="197"/>
      <c r="O113" s="198"/>
      <c r="P113" s="198"/>
      <c r="Q113" s="199"/>
      <c r="R113" s="198"/>
      <c r="S113" s="198"/>
      <c r="T113" s="200"/>
      <c r="U113" s="969"/>
      <c r="V113" s="1276"/>
      <c r="W113" s="1277"/>
      <c r="X113" s="453"/>
      <c r="Z113" s="345">
        <f t="shared" si="3"/>
        <v>0</v>
      </c>
      <c r="AA113" s="345">
        <f t="shared" si="4"/>
        <v>0</v>
      </c>
    </row>
    <row r="114" spans="1:27" ht="15" customHeight="1" x14ac:dyDescent="0.25">
      <c r="A114" s="64"/>
      <c r="B114" s="1024"/>
      <c r="C114" s="65"/>
      <c r="D114" s="178"/>
      <c r="E114" s="185"/>
      <c r="F114" s="212"/>
      <c r="G114" s="171"/>
      <c r="H114" s="172"/>
      <c r="I114" s="888"/>
      <c r="J114" s="200"/>
      <c r="K114" s="196"/>
      <c r="L114" s="197"/>
      <c r="M114" s="197"/>
      <c r="N114" s="197"/>
      <c r="O114" s="198"/>
      <c r="P114" s="198"/>
      <c r="Q114" s="199"/>
      <c r="R114" s="198"/>
      <c r="S114" s="198"/>
      <c r="T114" s="200"/>
      <c r="U114" s="969"/>
      <c r="V114" s="1276"/>
      <c r="W114" s="1277"/>
      <c r="X114" s="453"/>
      <c r="Z114" s="345">
        <f t="shared" si="3"/>
        <v>0</v>
      </c>
      <c r="AA114" s="345">
        <f t="shared" si="4"/>
        <v>0</v>
      </c>
    </row>
    <row r="115" spans="1:27" ht="15" customHeight="1" x14ac:dyDescent="0.25">
      <c r="A115" s="64"/>
      <c r="B115" s="1024"/>
      <c r="C115" s="65"/>
      <c r="D115" s="178"/>
      <c r="E115" s="185"/>
      <c r="F115" s="212"/>
      <c r="G115" s="171"/>
      <c r="H115" s="172"/>
      <c r="I115" s="888"/>
      <c r="J115" s="200"/>
      <c r="K115" s="196"/>
      <c r="L115" s="197"/>
      <c r="M115" s="197"/>
      <c r="N115" s="197"/>
      <c r="O115" s="198"/>
      <c r="P115" s="198"/>
      <c r="Q115" s="199"/>
      <c r="R115" s="198"/>
      <c r="S115" s="198"/>
      <c r="T115" s="200"/>
      <c r="U115" s="969"/>
      <c r="V115" s="1276"/>
      <c r="W115" s="1277"/>
      <c r="X115" s="453"/>
      <c r="Z115" s="345">
        <f t="shared" si="3"/>
        <v>0</v>
      </c>
      <c r="AA115" s="345">
        <f t="shared" si="4"/>
        <v>0</v>
      </c>
    </row>
    <row r="116" spans="1:27" ht="15" customHeight="1" x14ac:dyDescent="0.25">
      <c r="A116" s="64"/>
      <c r="B116" s="1024"/>
      <c r="C116" s="65"/>
      <c r="D116" s="178"/>
      <c r="E116" s="185"/>
      <c r="F116" s="212"/>
      <c r="G116" s="171"/>
      <c r="H116" s="172"/>
      <c r="I116" s="888"/>
      <c r="J116" s="200"/>
      <c r="K116" s="196"/>
      <c r="L116" s="197"/>
      <c r="M116" s="197"/>
      <c r="N116" s="197"/>
      <c r="O116" s="198"/>
      <c r="P116" s="198"/>
      <c r="Q116" s="199"/>
      <c r="R116" s="198"/>
      <c r="S116" s="198"/>
      <c r="T116" s="200"/>
      <c r="U116" s="969"/>
      <c r="V116" s="1276"/>
      <c r="W116" s="1277"/>
      <c r="X116" s="453"/>
      <c r="Z116" s="345">
        <f t="shared" si="3"/>
        <v>0</v>
      </c>
      <c r="AA116" s="345">
        <f t="shared" si="4"/>
        <v>0</v>
      </c>
    </row>
    <row r="117" spans="1:27" ht="15" customHeight="1" x14ac:dyDescent="0.25">
      <c r="A117" s="64"/>
      <c r="B117" s="1024"/>
      <c r="C117" s="65"/>
      <c r="D117" s="178"/>
      <c r="E117" s="185"/>
      <c r="F117" s="212"/>
      <c r="G117" s="171"/>
      <c r="H117" s="172"/>
      <c r="I117" s="888"/>
      <c r="J117" s="200"/>
      <c r="K117" s="196"/>
      <c r="L117" s="197"/>
      <c r="M117" s="197"/>
      <c r="N117" s="197"/>
      <c r="O117" s="198"/>
      <c r="P117" s="198"/>
      <c r="Q117" s="199"/>
      <c r="R117" s="198"/>
      <c r="S117" s="198"/>
      <c r="T117" s="200"/>
      <c r="U117" s="969"/>
      <c r="V117" s="1276"/>
      <c r="W117" s="1277"/>
      <c r="X117" s="453"/>
      <c r="Z117" s="345">
        <f t="shared" si="3"/>
        <v>0</v>
      </c>
      <c r="AA117" s="345">
        <f t="shared" si="4"/>
        <v>0</v>
      </c>
    </row>
    <row r="118" spans="1:27" ht="15" customHeight="1" x14ac:dyDescent="0.25">
      <c r="A118" s="64"/>
      <c r="B118" s="1024"/>
      <c r="C118" s="65"/>
      <c r="D118" s="178"/>
      <c r="E118" s="185"/>
      <c r="F118" s="212"/>
      <c r="G118" s="171"/>
      <c r="H118" s="172"/>
      <c r="I118" s="888"/>
      <c r="J118" s="200"/>
      <c r="K118" s="196"/>
      <c r="L118" s="197"/>
      <c r="M118" s="197"/>
      <c r="N118" s="197"/>
      <c r="O118" s="198"/>
      <c r="P118" s="198"/>
      <c r="Q118" s="199"/>
      <c r="R118" s="198"/>
      <c r="S118" s="198"/>
      <c r="T118" s="200"/>
      <c r="U118" s="969"/>
      <c r="V118" s="1276"/>
      <c r="W118" s="1277"/>
      <c r="X118" s="453"/>
      <c r="Z118" s="345">
        <f t="shared" si="3"/>
        <v>0</v>
      </c>
      <c r="AA118" s="345">
        <f t="shared" si="4"/>
        <v>0</v>
      </c>
    </row>
    <row r="119" spans="1:27" ht="15" customHeight="1" x14ac:dyDescent="0.25">
      <c r="A119" s="64"/>
      <c r="B119" s="1024"/>
      <c r="C119" s="65"/>
      <c r="D119" s="178"/>
      <c r="E119" s="185"/>
      <c r="F119" s="212"/>
      <c r="G119" s="171"/>
      <c r="H119" s="172"/>
      <c r="I119" s="888"/>
      <c r="J119" s="200"/>
      <c r="K119" s="196"/>
      <c r="L119" s="197"/>
      <c r="M119" s="197"/>
      <c r="N119" s="197"/>
      <c r="O119" s="198"/>
      <c r="P119" s="198"/>
      <c r="Q119" s="199"/>
      <c r="R119" s="198"/>
      <c r="S119" s="198"/>
      <c r="T119" s="200"/>
      <c r="U119" s="969"/>
      <c r="V119" s="1276"/>
      <c r="W119" s="1277"/>
      <c r="X119" s="453"/>
      <c r="Z119" s="345">
        <f t="shared" si="3"/>
        <v>0</v>
      </c>
      <c r="AA119" s="345">
        <f t="shared" si="4"/>
        <v>0</v>
      </c>
    </row>
    <row r="120" spans="1:27" ht="15" customHeight="1" x14ac:dyDescent="0.25">
      <c r="A120" s="64"/>
      <c r="B120" s="1024"/>
      <c r="C120" s="65"/>
      <c r="D120" s="178"/>
      <c r="E120" s="185"/>
      <c r="F120" s="212"/>
      <c r="G120" s="171"/>
      <c r="H120" s="172"/>
      <c r="I120" s="888"/>
      <c r="J120" s="200"/>
      <c r="K120" s="196"/>
      <c r="L120" s="197"/>
      <c r="M120" s="197"/>
      <c r="N120" s="197"/>
      <c r="O120" s="198"/>
      <c r="P120" s="198"/>
      <c r="Q120" s="199"/>
      <c r="R120" s="198"/>
      <c r="S120" s="198"/>
      <c r="T120" s="200"/>
      <c r="U120" s="969"/>
      <c r="V120" s="1276"/>
      <c r="W120" s="1277"/>
      <c r="X120" s="453"/>
      <c r="Z120" s="345">
        <f t="shared" si="3"/>
        <v>0</v>
      </c>
      <c r="AA120" s="345">
        <f t="shared" si="4"/>
        <v>0</v>
      </c>
    </row>
    <row r="121" spans="1:27" ht="15" customHeight="1" x14ac:dyDescent="0.25">
      <c r="A121" s="64"/>
      <c r="B121" s="1024"/>
      <c r="C121" s="65"/>
      <c r="D121" s="178"/>
      <c r="E121" s="185"/>
      <c r="F121" s="212"/>
      <c r="G121" s="171"/>
      <c r="H121" s="172"/>
      <c r="I121" s="888"/>
      <c r="J121" s="200"/>
      <c r="K121" s="196"/>
      <c r="L121" s="197"/>
      <c r="M121" s="197"/>
      <c r="N121" s="197"/>
      <c r="O121" s="198"/>
      <c r="P121" s="198"/>
      <c r="Q121" s="199"/>
      <c r="R121" s="198"/>
      <c r="S121" s="198"/>
      <c r="T121" s="200"/>
      <c r="U121" s="969"/>
      <c r="V121" s="1276"/>
      <c r="W121" s="1277"/>
      <c r="X121" s="453"/>
      <c r="Z121" s="345">
        <f t="shared" si="3"/>
        <v>0</v>
      </c>
      <c r="AA121" s="345">
        <f t="shared" si="4"/>
        <v>0</v>
      </c>
    </row>
    <row r="122" spans="1:27" ht="15" customHeight="1" x14ac:dyDescent="0.25">
      <c r="A122" s="64"/>
      <c r="B122" s="1024"/>
      <c r="C122" s="65"/>
      <c r="D122" s="178"/>
      <c r="E122" s="185"/>
      <c r="F122" s="212"/>
      <c r="G122" s="171"/>
      <c r="H122" s="172"/>
      <c r="I122" s="888"/>
      <c r="J122" s="200"/>
      <c r="K122" s="196"/>
      <c r="L122" s="197"/>
      <c r="M122" s="197"/>
      <c r="N122" s="197"/>
      <c r="O122" s="198"/>
      <c r="P122" s="198"/>
      <c r="Q122" s="199"/>
      <c r="R122" s="198"/>
      <c r="S122" s="198"/>
      <c r="T122" s="200"/>
      <c r="U122" s="969"/>
      <c r="V122" s="1276"/>
      <c r="W122" s="1277"/>
      <c r="X122" s="453"/>
      <c r="Z122" s="345">
        <f t="shared" si="3"/>
        <v>0</v>
      </c>
      <c r="AA122" s="345">
        <f t="shared" si="4"/>
        <v>0</v>
      </c>
    </row>
    <row r="123" spans="1:27" ht="15" customHeight="1" x14ac:dyDescent="0.25">
      <c r="A123" s="64"/>
      <c r="B123" s="1024"/>
      <c r="C123" s="65"/>
      <c r="D123" s="178"/>
      <c r="E123" s="185"/>
      <c r="F123" s="212"/>
      <c r="G123" s="171"/>
      <c r="H123" s="172"/>
      <c r="I123" s="888"/>
      <c r="J123" s="200"/>
      <c r="K123" s="196"/>
      <c r="L123" s="197"/>
      <c r="M123" s="197"/>
      <c r="N123" s="197"/>
      <c r="O123" s="198"/>
      <c r="P123" s="198"/>
      <c r="Q123" s="199"/>
      <c r="R123" s="198"/>
      <c r="S123" s="198"/>
      <c r="T123" s="200"/>
      <c r="U123" s="969"/>
      <c r="V123" s="1276"/>
      <c r="W123" s="1277"/>
      <c r="X123" s="453"/>
      <c r="Z123" s="345">
        <f t="shared" si="3"/>
        <v>0</v>
      </c>
      <c r="AA123" s="345">
        <f t="shared" si="4"/>
        <v>0</v>
      </c>
    </row>
    <row r="124" spans="1:27" ht="15" customHeight="1" x14ac:dyDescent="0.25">
      <c r="A124" s="64"/>
      <c r="B124" s="1024"/>
      <c r="C124" s="65"/>
      <c r="D124" s="178"/>
      <c r="E124" s="185"/>
      <c r="F124" s="212"/>
      <c r="G124" s="171"/>
      <c r="H124" s="172"/>
      <c r="I124" s="888"/>
      <c r="J124" s="200"/>
      <c r="K124" s="196"/>
      <c r="L124" s="197"/>
      <c r="M124" s="197"/>
      <c r="N124" s="197"/>
      <c r="O124" s="198"/>
      <c r="P124" s="198"/>
      <c r="Q124" s="199"/>
      <c r="R124" s="198"/>
      <c r="S124" s="198"/>
      <c r="T124" s="200"/>
      <c r="U124" s="969"/>
      <c r="V124" s="1276"/>
      <c r="W124" s="1277"/>
      <c r="X124" s="453"/>
      <c r="Z124" s="345">
        <f t="shared" si="3"/>
        <v>0</v>
      </c>
      <c r="AA124" s="345">
        <f t="shared" si="4"/>
        <v>0</v>
      </c>
    </row>
    <row r="125" spans="1:27" ht="15" customHeight="1" x14ac:dyDescent="0.25">
      <c r="A125" s="64"/>
      <c r="B125" s="1024"/>
      <c r="C125" s="65"/>
      <c r="D125" s="178"/>
      <c r="E125" s="185"/>
      <c r="F125" s="212"/>
      <c r="G125" s="171"/>
      <c r="H125" s="172"/>
      <c r="I125" s="888"/>
      <c r="J125" s="200"/>
      <c r="K125" s="196"/>
      <c r="L125" s="197"/>
      <c r="M125" s="197"/>
      <c r="N125" s="197"/>
      <c r="O125" s="198"/>
      <c r="P125" s="198"/>
      <c r="Q125" s="199"/>
      <c r="R125" s="198"/>
      <c r="S125" s="198"/>
      <c r="T125" s="200"/>
      <c r="U125" s="969"/>
      <c r="V125" s="1276"/>
      <c r="W125" s="1277"/>
      <c r="X125" s="453"/>
      <c r="Z125" s="345">
        <f t="shared" si="3"/>
        <v>0</v>
      </c>
      <c r="AA125" s="345">
        <f t="shared" si="4"/>
        <v>0</v>
      </c>
    </row>
    <row r="126" spans="1:27" ht="15" customHeight="1" x14ac:dyDescent="0.25">
      <c r="A126" s="64"/>
      <c r="B126" s="1024"/>
      <c r="C126" s="65"/>
      <c r="D126" s="178"/>
      <c r="E126" s="185"/>
      <c r="F126" s="212"/>
      <c r="G126" s="171"/>
      <c r="H126" s="172"/>
      <c r="I126" s="888"/>
      <c r="J126" s="200"/>
      <c r="K126" s="196"/>
      <c r="L126" s="197"/>
      <c r="M126" s="197"/>
      <c r="N126" s="197"/>
      <c r="O126" s="198"/>
      <c r="P126" s="198"/>
      <c r="Q126" s="199"/>
      <c r="R126" s="198"/>
      <c r="S126" s="198"/>
      <c r="T126" s="200"/>
      <c r="U126" s="969"/>
      <c r="V126" s="1276"/>
      <c r="W126" s="1277"/>
      <c r="X126" s="453"/>
      <c r="Z126" s="345">
        <f t="shared" si="3"/>
        <v>0</v>
      </c>
      <c r="AA126" s="345">
        <f t="shared" si="4"/>
        <v>0</v>
      </c>
    </row>
    <row r="127" spans="1:27" ht="15" customHeight="1" x14ac:dyDescent="0.25">
      <c r="A127" s="64"/>
      <c r="B127" s="1024"/>
      <c r="C127" s="65"/>
      <c r="D127" s="178"/>
      <c r="E127" s="185"/>
      <c r="F127" s="212"/>
      <c r="G127" s="171"/>
      <c r="H127" s="172"/>
      <c r="I127" s="888"/>
      <c r="J127" s="200"/>
      <c r="K127" s="196"/>
      <c r="L127" s="197"/>
      <c r="M127" s="197"/>
      <c r="N127" s="197"/>
      <c r="O127" s="198"/>
      <c r="P127" s="198"/>
      <c r="Q127" s="199"/>
      <c r="R127" s="198"/>
      <c r="S127" s="198"/>
      <c r="T127" s="200"/>
      <c r="U127" s="969"/>
      <c r="V127" s="1276"/>
      <c r="W127" s="1277"/>
      <c r="X127" s="453"/>
      <c r="Z127" s="345">
        <f t="shared" si="3"/>
        <v>0</v>
      </c>
      <c r="AA127" s="345">
        <f t="shared" si="4"/>
        <v>0</v>
      </c>
    </row>
    <row r="128" spans="1:27" ht="15" customHeight="1" x14ac:dyDescent="0.25">
      <c r="A128" s="64"/>
      <c r="B128" s="1024"/>
      <c r="C128" s="65"/>
      <c r="D128" s="178"/>
      <c r="E128" s="185"/>
      <c r="F128" s="212"/>
      <c r="G128" s="171"/>
      <c r="H128" s="172"/>
      <c r="I128" s="888"/>
      <c r="J128" s="200"/>
      <c r="K128" s="196"/>
      <c r="L128" s="197"/>
      <c r="M128" s="197"/>
      <c r="N128" s="197"/>
      <c r="O128" s="198"/>
      <c r="P128" s="198"/>
      <c r="Q128" s="199"/>
      <c r="R128" s="198"/>
      <c r="S128" s="198"/>
      <c r="T128" s="200"/>
      <c r="U128" s="969"/>
      <c r="V128" s="1276"/>
      <c r="W128" s="1277"/>
      <c r="X128" s="453"/>
      <c r="Z128" s="345">
        <f t="shared" si="3"/>
        <v>0</v>
      </c>
      <c r="AA128" s="345">
        <f t="shared" si="4"/>
        <v>0</v>
      </c>
    </row>
    <row r="129" spans="1:27" ht="15" customHeight="1" x14ac:dyDescent="0.25">
      <c r="A129" s="64"/>
      <c r="B129" s="1024"/>
      <c r="C129" s="65"/>
      <c r="D129" s="178"/>
      <c r="E129" s="185"/>
      <c r="F129" s="212"/>
      <c r="G129" s="171"/>
      <c r="H129" s="172"/>
      <c r="I129" s="888"/>
      <c r="J129" s="200"/>
      <c r="K129" s="196"/>
      <c r="L129" s="197"/>
      <c r="M129" s="197"/>
      <c r="N129" s="197"/>
      <c r="O129" s="198"/>
      <c r="P129" s="198"/>
      <c r="Q129" s="199"/>
      <c r="R129" s="198"/>
      <c r="S129" s="198"/>
      <c r="T129" s="200"/>
      <c r="U129" s="969"/>
      <c r="V129" s="1276"/>
      <c r="W129" s="1277"/>
      <c r="X129" s="453"/>
      <c r="Z129" s="345">
        <f t="shared" si="3"/>
        <v>0</v>
      </c>
      <c r="AA129" s="345">
        <f t="shared" si="4"/>
        <v>0</v>
      </c>
    </row>
    <row r="130" spans="1:27" ht="15" customHeight="1" x14ac:dyDescent="0.25">
      <c r="A130" s="64"/>
      <c r="B130" s="1024"/>
      <c r="C130" s="65"/>
      <c r="D130" s="178"/>
      <c r="E130" s="185"/>
      <c r="F130" s="212"/>
      <c r="G130" s="171"/>
      <c r="H130" s="172"/>
      <c r="I130" s="888"/>
      <c r="J130" s="200"/>
      <c r="K130" s="196"/>
      <c r="L130" s="197"/>
      <c r="M130" s="197"/>
      <c r="N130" s="197"/>
      <c r="O130" s="198"/>
      <c r="P130" s="198"/>
      <c r="Q130" s="199"/>
      <c r="R130" s="198"/>
      <c r="S130" s="198"/>
      <c r="T130" s="200"/>
      <c r="U130" s="969"/>
      <c r="V130" s="1276"/>
      <c r="W130" s="1277"/>
      <c r="X130" s="453"/>
      <c r="Z130" s="345">
        <f t="shared" si="3"/>
        <v>0</v>
      </c>
      <c r="AA130" s="345">
        <f t="shared" si="4"/>
        <v>0</v>
      </c>
    </row>
    <row r="131" spans="1:27" ht="15" customHeight="1" x14ac:dyDescent="0.25">
      <c r="A131" s="64"/>
      <c r="B131" s="1024"/>
      <c r="C131" s="65"/>
      <c r="D131" s="178"/>
      <c r="E131" s="185"/>
      <c r="F131" s="212"/>
      <c r="G131" s="171"/>
      <c r="H131" s="172"/>
      <c r="I131" s="888"/>
      <c r="J131" s="200"/>
      <c r="K131" s="196"/>
      <c r="L131" s="197"/>
      <c r="M131" s="197"/>
      <c r="N131" s="197"/>
      <c r="O131" s="198"/>
      <c r="P131" s="198"/>
      <c r="Q131" s="199"/>
      <c r="R131" s="198"/>
      <c r="S131" s="198"/>
      <c r="T131" s="200"/>
      <c r="U131" s="969"/>
      <c r="V131" s="1276"/>
      <c r="W131" s="1277"/>
      <c r="X131" s="453"/>
      <c r="Z131" s="345">
        <f t="shared" si="3"/>
        <v>0</v>
      </c>
      <c r="AA131" s="345">
        <f t="shared" si="4"/>
        <v>0</v>
      </c>
    </row>
    <row r="132" spans="1:27" ht="15" customHeight="1" x14ac:dyDescent="0.25">
      <c r="A132" s="64"/>
      <c r="B132" s="1024"/>
      <c r="C132" s="65"/>
      <c r="D132" s="178"/>
      <c r="E132" s="185"/>
      <c r="F132" s="212"/>
      <c r="G132" s="171"/>
      <c r="H132" s="172"/>
      <c r="I132" s="888"/>
      <c r="J132" s="200"/>
      <c r="K132" s="196"/>
      <c r="L132" s="197"/>
      <c r="M132" s="197"/>
      <c r="N132" s="197"/>
      <c r="O132" s="198"/>
      <c r="P132" s="198"/>
      <c r="Q132" s="199"/>
      <c r="R132" s="198"/>
      <c r="S132" s="198"/>
      <c r="T132" s="200"/>
      <c r="U132" s="969"/>
      <c r="V132" s="1276"/>
      <c r="W132" s="1277"/>
      <c r="X132" s="453"/>
      <c r="Z132" s="345">
        <f t="shared" si="3"/>
        <v>0</v>
      </c>
      <c r="AA132" s="345">
        <f t="shared" si="4"/>
        <v>0</v>
      </c>
    </row>
    <row r="133" spans="1:27" ht="15" customHeight="1" x14ac:dyDescent="0.25">
      <c r="A133" s="64"/>
      <c r="B133" s="1024"/>
      <c r="C133" s="65"/>
      <c r="D133" s="178"/>
      <c r="E133" s="185"/>
      <c r="F133" s="212"/>
      <c r="G133" s="171"/>
      <c r="H133" s="172"/>
      <c r="I133" s="888"/>
      <c r="J133" s="200"/>
      <c r="K133" s="196"/>
      <c r="L133" s="197"/>
      <c r="M133" s="197"/>
      <c r="N133" s="197"/>
      <c r="O133" s="198"/>
      <c r="P133" s="198"/>
      <c r="Q133" s="199"/>
      <c r="R133" s="198"/>
      <c r="S133" s="198"/>
      <c r="T133" s="200"/>
      <c r="U133" s="969"/>
      <c r="V133" s="1276"/>
      <c r="W133" s="1277"/>
      <c r="X133" s="453"/>
      <c r="Z133" s="345">
        <f t="shared" si="3"/>
        <v>0</v>
      </c>
      <c r="AA133" s="345">
        <f t="shared" si="4"/>
        <v>0</v>
      </c>
    </row>
    <row r="134" spans="1:27" ht="15" customHeight="1" x14ac:dyDescent="0.25">
      <c r="A134" s="64"/>
      <c r="B134" s="1024"/>
      <c r="C134" s="65"/>
      <c r="D134" s="178"/>
      <c r="E134" s="185"/>
      <c r="F134" s="212"/>
      <c r="G134" s="171"/>
      <c r="H134" s="172"/>
      <c r="I134" s="888"/>
      <c r="J134" s="200"/>
      <c r="K134" s="196"/>
      <c r="L134" s="197"/>
      <c r="M134" s="197"/>
      <c r="N134" s="197"/>
      <c r="O134" s="198"/>
      <c r="P134" s="198"/>
      <c r="Q134" s="199"/>
      <c r="R134" s="198"/>
      <c r="S134" s="198"/>
      <c r="T134" s="200"/>
      <c r="U134" s="969"/>
      <c r="V134" s="1276"/>
      <c r="W134" s="1277"/>
      <c r="X134" s="453"/>
      <c r="Z134" s="345">
        <f t="shared" si="3"/>
        <v>0</v>
      </c>
      <c r="AA134" s="345">
        <f t="shared" si="4"/>
        <v>0</v>
      </c>
    </row>
    <row r="135" spans="1:27" ht="15" customHeight="1" x14ac:dyDescent="0.25">
      <c r="A135" s="64"/>
      <c r="B135" s="1024"/>
      <c r="C135" s="65"/>
      <c r="D135" s="178"/>
      <c r="E135" s="185"/>
      <c r="F135" s="212"/>
      <c r="G135" s="171"/>
      <c r="H135" s="172"/>
      <c r="I135" s="888"/>
      <c r="J135" s="200"/>
      <c r="K135" s="196"/>
      <c r="L135" s="197"/>
      <c r="M135" s="197"/>
      <c r="N135" s="197"/>
      <c r="O135" s="198"/>
      <c r="P135" s="198"/>
      <c r="Q135" s="199"/>
      <c r="R135" s="198"/>
      <c r="S135" s="198"/>
      <c r="T135" s="200"/>
      <c r="U135" s="969"/>
      <c r="V135" s="1276"/>
      <c r="W135" s="1277"/>
      <c r="X135" s="453"/>
      <c r="Z135" s="345">
        <f t="shared" si="3"/>
        <v>0</v>
      </c>
      <c r="AA135" s="345">
        <f t="shared" si="4"/>
        <v>0</v>
      </c>
    </row>
    <row r="136" spans="1:27" ht="15" customHeight="1" x14ac:dyDescent="0.25">
      <c r="A136" s="64"/>
      <c r="B136" s="1024"/>
      <c r="C136" s="65"/>
      <c r="D136" s="178"/>
      <c r="E136" s="185"/>
      <c r="F136" s="212"/>
      <c r="G136" s="171"/>
      <c r="H136" s="172"/>
      <c r="I136" s="888"/>
      <c r="J136" s="200"/>
      <c r="K136" s="196"/>
      <c r="L136" s="197"/>
      <c r="M136" s="197"/>
      <c r="N136" s="197"/>
      <c r="O136" s="198"/>
      <c r="P136" s="198"/>
      <c r="Q136" s="199"/>
      <c r="R136" s="198"/>
      <c r="S136" s="198"/>
      <c r="T136" s="200"/>
      <c r="U136" s="969"/>
      <c r="V136" s="1276"/>
      <c r="W136" s="1277"/>
      <c r="X136" s="453"/>
      <c r="Z136" s="345">
        <f t="shared" si="3"/>
        <v>0</v>
      </c>
      <c r="AA136" s="345">
        <f t="shared" si="4"/>
        <v>0</v>
      </c>
    </row>
    <row r="137" spans="1:27" ht="15" customHeight="1" x14ac:dyDescent="0.25">
      <c r="A137" s="64"/>
      <c r="B137" s="1024"/>
      <c r="C137" s="65"/>
      <c r="D137" s="178"/>
      <c r="E137" s="185"/>
      <c r="F137" s="212"/>
      <c r="G137" s="171"/>
      <c r="H137" s="172"/>
      <c r="I137" s="888"/>
      <c r="J137" s="200"/>
      <c r="K137" s="196"/>
      <c r="L137" s="197"/>
      <c r="M137" s="197"/>
      <c r="N137" s="197"/>
      <c r="O137" s="198"/>
      <c r="P137" s="198"/>
      <c r="Q137" s="199"/>
      <c r="R137" s="198"/>
      <c r="S137" s="198"/>
      <c r="T137" s="200"/>
      <c r="U137" s="969"/>
      <c r="V137" s="1276"/>
      <c r="W137" s="1277"/>
      <c r="X137" s="453"/>
      <c r="Z137" s="345">
        <f t="shared" si="3"/>
        <v>0</v>
      </c>
      <c r="AA137" s="345">
        <f t="shared" si="4"/>
        <v>0</v>
      </c>
    </row>
    <row r="138" spans="1:27" ht="15" customHeight="1" x14ac:dyDescent="0.25">
      <c r="A138" s="64"/>
      <c r="B138" s="1024"/>
      <c r="C138" s="65"/>
      <c r="D138" s="178"/>
      <c r="E138" s="185"/>
      <c r="F138" s="212"/>
      <c r="G138" s="171"/>
      <c r="H138" s="172"/>
      <c r="I138" s="888"/>
      <c r="J138" s="200"/>
      <c r="K138" s="196"/>
      <c r="L138" s="197"/>
      <c r="M138" s="197"/>
      <c r="N138" s="197"/>
      <c r="O138" s="198"/>
      <c r="P138" s="198"/>
      <c r="Q138" s="199"/>
      <c r="R138" s="198"/>
      <c r="S138" s="198"/>
      <c r="T138" s="200"/>
      <c r="U138" s="969"/>
      <c r="V138" s="1276"/>
      <c r="W138" s="1277"/>
      <c r="X138" s="453"/>
      <c r="Z138" s="345">
        <f t="shared" si="3"/>
        <v>0</v>
      </c>
      <c r="AA138" s="345">
        <f t="shared" si="4"/>
        <v>0</v>
      </c>
    </row>
    <row r="139" spans="1:27" ht="15" customHeight="1" x14ac:dyDescent="0.25">
      <c r="A139" s="64"/>
      <c r="B139" s="1024"/>
      <c r="C139" s="65"/>
      <c r="D139" s="178"/>
      <c r="E139" s="185"/>
      <c r="F139" s="212"/>
      <c r="G139" s="171"/>
      <c r="H139" s="172"/>
      <c r="I139" s="888"/>
      <c r="J139" s="200"/>
      <c r="K139" s="196"/>
      <c r="L139" s="197"/>
      <c r="M139" s="197"/>
      <c r="N139" s="197"/>
      <c r="O139" s="198"/>
      <c r="P139" s="198"/>
      <c r="Q139" s="199"/>
      <c r="R139" s="198"/>
      <c r="S139" s="198"/>
      <c r="T139" s="200"/>
      <c r="U139" s="969"/>
      <c r="V139" s="1276"/>
      <c r="W139" s="1277"/>
      <c r="X139" s="453"/>
      <c r="Z139" s="345">
        <f t="shared" si="3"/>
        <v>0</v>
      </c>
      <c r="AA139" s="345">
        <f t="shared" si="4"/>
        <v>0</v>
      </c>
    </row>
    <row r="140" spans="1:27" ht="15" customHeight="1" x14ac:dyDescent="0.25">
      <c r="A140" s="64"/>
      <c r="B140" s="1024"/>
      <c r="C140" s="65"/>
      <c r="D140" s="178"/>
      <c r="E140" s="185"/>
      <c r="F140" s="212"/>
      <c r="G140" s="171"/>
      <c r="H140" s="172"/>
      <c r="I140" s="888"/>
      <c r="J140" s="200"/>
      <c r="K140" s="196"/>
      <c r="L140" s="197"/>
      <c r="M140" s="197"/>
      <c r="N140" s="197"/>
      <c r="O140" s="198"/>
      <c r="P140" s="198"/>
      <c r="Q140" s="199"/>
      <c r="R140" s="198"/>
      <c r="S140" s="198"/>
      <c r="T140" s="200"/>
      <c r="U140" s="969"/>
      <c r="V140" s="1276"/>
      <c r="W140" s="1277"/>
      <c r="X140" s="453"/>
      <c r="Z140" s="345">
        <f t="shared" si="3"/>
        <v>0</v>
      </c>
      <c r="AA140" s="345">
        <f t="shared" si="4"/>
        <v>0</v>
      </c>
    </row>
    <row r="141" spans="1:27" ht="15" customHeight="1" x14ac:dyDescent="0.25">
      <c r="A141" s="64"/>
      <c r="B141" s="1024"/>
      <c r="C141" s="65"/>
      <c r="D141" s="178"/>
      <c r="E141" s="185"/>
      <c r="F141" s="212"/>
      <c r="G141" s="171"/>
      <c r="H141" s="172"/>
      <c r="I141" s="888"/>
      <c r="J141" s="200"/>
      <c r="K141" s="196"/>
      <c r="L141" s="197"/>
      <c r="M141" s="197"/>
      <c r="N141" s="197"/>
      <c r="O141" s="198"/>
      <c r="P141" s="198"/>
      <c r="Q141" s="199"/>
      <c r="R141" s="198"/>
      <c r="S141" s="198"/>
      <c r="T141" s="200"/>
      <c r="U141" s="969"/>
      <c r="V141" s="1276"/>
      <c r="W141" s="1277"/>
      <c r="X141" s="453"/>
      <c r="Z141" s="345">
        <f t="shared" si="3"/>
        <v>0</v>
      </c>
      <c r="AA141" s="345">
        <f t="shared" si="4"/>
        <v>0</v>
      </c>
    </row>
    <row r="142" spans="1:27" ht="15" customHeight="1" x14ac:dyDescent="0.25">
      <c r="A142" s="64"/>
      <c r="B142" s="1024"/>
      <c r="C142" s="65"/>
      <c r="D142" s="178"/>
      <c r="E142" s="185"/>
      <c r="F142" s="212"/>
      <c r="G142" s="171"/>
      <c r="H142" s="172"/>
      <c r="I142" s="888"/>
      <c r="J142" s="200"/>
      <c r="K142" s="196"/>
      <c r="L142" s="197"/>
      <c r="M142" s="197"/>
      <c r="N142" s="197"/>
      <c r="O142" s="198"/>
      <c r="P142" s="198"/>
      <c r="Q142" s="199"/>
      <c r="R142" s="198"/>
      <c r="S142" s="198"/>
      <c r="T142" s="200"/>
      <c r="U142" s="969"/>
      <c r="V142" s="1276"/>
      <c r="W142" s="1277"/>
      <c r="X142" s="453"/>
      <c r="Z142" s="345">
        <f t="shared" si="3"/>
        <v>0</v>
      </c>
      <c r="AA142" s="345">
        <f t="shared" si="4"/>
        <v>0</v>
      </c>
    </row>
    <row r="143" spans="1:27" ht="15" customHeight="1" x14ac:dyDescent="0.25">
      <c r="A143" s="64"/>
      <c r="B143" s="1024"/>
      <c r="C143" s="65"/>
      <c r="D143" s="178"/>
      <c r="E143" s="185"/>
      <c r="F143" s="212"/>
      <c r="G143" s="171"/>
      <c r="H143" s="172"/>
      <c r="I143" s="888"/>
      <c r="J143" s="200"/>
      <c r="K143" s="196"/>
      <c r="L143" s="197"/>
      <c r="M143" s="197"/>
      <c r="N143" s="197"/>
      <c r="O143" s="198"/>
      <c r="P143" s="198"/>
      <c r="Q143" s="199"/>
      <c r="R143" s="198"/>
      <c r="S143" s="198"/>
      <c r="T143" s="200"/>
      <c r="U143" s="969"/>
      <c r="V143" s="1276"/>
      <c r="W143" s="1277"/>
      <c r="X143" s="453"/>
      <c r="Z143" s="345">
        <f t="shared" si="3"/>
        <v>0</v>
      </c>
      <c r="AA143" s="345">
        <f t="shared" si="4"/>
        <v>0</v>
      </c>
    </row>
    <row r="144" spans="1:27" ht="15" customHeight="1" x14ac:dyDescent="0.25">
      <c r="A144" s="64"/>
      <c r="B144" s="1024"/>
      <c r="C144" s="65"/>
      <c r="D144" s="178"/>
      <c r="E144" s="185"/>
      <c r="F144" s="212"/>
      <c r="G144" s="171"/>
      <c r="H144" s="172"/>
      <c r="I144" s="888"/>
      <c r="J144" s="200"/>
      <c r="K144" s="196"/>
      <c r="L144" s="197"/>
      <c r="M144" s="197"/>
      <c r="N144" s="197"/>
      <c r="O144" s="198"/>
      <c r="P144" s="198"/>
      <c r="Q144" s="199"/>
      <c r="R144" s="198"/>
      <c r="S144" s="198"/>
      <c r="T144" s="200"/>
      <c r="U144" s="969"/>
      <c r="V144" s="1276"/>
      <c r="W144" s="1277"/>
      <c r="X144" s="453"/>
      <c r="Z144" s="345">
        <f t="shared" si="3"/>
        <v>0</v>
      </c>
      <c r="AA144" s="345">
        <f t="shared" si="4"/>
        <v>0</v>
      </c>
    </row>
    <row r="145" spans="1:27" ht="15" customHeight="1" x14ac:dyDescent="0.25">
      <c r="A145" s="64"/>
      <c r="B145" s="1024"/>
      <c r="C145" s="65"/>
      <c r="D145" s="178"/>
      <c r="E145" s="185"/>
      <c r="F145" s="212"/>
      <c r="G145" s="171"/>
      <c r="H145" s="172"/>
      <c r="I145" s="888"/>
      <c r="J145" s="200"/>
      <c r="K145" s="196"/>
      <c r="L145" s="197"/>
      <c r="M145" s="197"/>
      <c r="N145" s="197"/>
      <c r="O145" s="198"/>
      <c r="P145" s="198"/>
      <c r="Q145" s="199"/>
      <c r="R145" s="198"/>
      <c r="S145" s="198"/>
      <c r="T145" s="200"/>
      <c r="U145" s="969"/>
      <c r="V145" s="1276"/>
      <c r="W145" s="1277"/>
      <c r="X145" s="453"/>
      <c r="Z145" s="345">
        <f t="shared" si="3"/>
        <v>0</v>
      </c>
      <c r="AA145" s="345">
        <f t="shared" si="4"/>
        <v>0</v>
      </c>
    </row>
    <row r="146" spans="1:27" ht="15" customHeight="1" x14ac:dyDescent="0.25">
      <c r="A146" s="64"/>
      <c r="B146" s="1024"/>
      <c r="C146" s="65"/>
      <c r="D146" s="178"/>
      <c r="E146" s="185"/>
      <c r="F146" s="212"/>
      <c r="G146" s="171"/>
      <c r="H146" s="172"/>
      <c r="I146" s="888"/>
      <c r="J146" s="200"/>
      <c r="K146" s="196"/>
      <c r="L146" s="197"/>
      <c r="M146" s="197"/>
      <c r="N146" s="197"/>
      <c r="O146" s="198"/>
      <c r="P146" s="198"/>
      <c r="Q146" s="199"/>
      <c r="R146" s="198"/>
      <c r="S146" s="198"/>
      <c r="T146" s="200"/>
      <c r="U146" s="969"/>
      <c r="V146" s="1276"/>
      <c r="W146" s="1277"/>
      <c r="X146" s="453"/>
      <c r="Z146" s="345">
        <f t="shared" ref="Z146:Z195" si="5">E146*G146</f>
        <v>0</v>
      </c>
      <c r="AA146" s="345">
        <f t="shared" ref="AA146:AA195" si="6">F146*H146</f>
        <v>0</v>
      </c>
    </row>
    <row r="147" spans="1:27" ht="15" customHeight="1" x14ac:dyDescent="0.25">
      <c r="A147" s="64"/>
      <c r="B147" s="1024"/>
      <c r="C147" s="65"/>
      <c r="D147" s="178"/>
      <c r="E147" s="185"/>
      <c r="F147" s="212"/>
      <c r="G147" s="171"/>
      <c r="H147" s="172"/>
      <c r="I147" s="888"/>
      <c r="J147" s="200"/>
      <c r="K147" s="196"/>
      <c r="L147" s="197"/>
      <c r="M147" s="197"/>
      <c r="N147" s="197"/>
      <c r="O147" s="198"/>
      <c r="P147" s="198"/>
      <c r="Q147" s="199"/>
      <c r="R147" s="198"/>
      <c r="S147" s="198"/>
      <c r="T147" s="200"/>
      <c r="U147" s="969"/>
      <c r="V147" s="1276"/>
      <c r="W147" s="1277"/>
      <c r="X147" s="453"/>
      <c r="Z147" s="345">
        <f t="shared" si="5"/>
        <v>0</v>
      </c>
      <c r="AA147" s="345">
        <f t="shared" si="6"/>
        <v>0</v>
      </c>
    </row>
    <row r="148" spans="1:27" ht="15" customHeight="1" x14ac:dyDescent="0.25">
      <c r="A148" s="64"/>
      <c r="B148" s="1024"/>
      <c r="C148" s="65"/>
      <c r="D148" s="178"/>
      <c r="E148" s="185"/>
      <c r="F148" s="212"/>
      <c r="G148" s="171"/>
      <c r="H148" s="172"/>
      <c r="I148" s="888"/>
      <c r="J148" s="200"/>
      <c r="K148" s="196"/>
      <c r="L148" s="197"/>
      <c r="M148" s="197"/>
      <c r="N148" s="197"/>
      <c r="O148" s="198"/>
      <c r="P148" s="198"/>
      <c r="Q148" s="199"/>
      <c r="R148" s="198"/>
      <c r="S148" s="198"/>
      <c r="T148" s="200"/>
      <c r="U148" s="969"/>
      <c r="V148" s="1276"/>
      <c r="W148" s="1277"/>
      <c r="X148" s="453"/>
      <c r="Z148" s="345">
        <f t="shared" si="5"/>
        <v>0</v>
      </c>
      <c r="AA148" s="345">
        <f t="shared" si="6"/>
        <v>0</v>
      </c>
    </row>
    <row r="149" spans="1:27" ht="15" customHeight="1" x14ac:dyDescent="0.25">
      <c r="A149" s="64"/>
      <c r="B149" s="1024"/>
      <c r="C149" s="65"/>
      <c r="D149" s="178"/>
      <c r="E149" s="185"/>
      <c r="F149" s="212"/>
      <c r="G149" s="171"/>
      <c r="H149" s="172"/>
      <c r="I149" s="888"/>
      <c r="J149" s="200"/>
      <c r="K149" s="196"/>
      <c r="L149" s="197"/>
      <c r="M149" s="197"/>
      <c r="N149" s="197"/>
      <c r="O149" s="198"/>
      <c r="P149" s="198"/>
      <c r="Q149" s="199"/>
      <c r="R149" s="198"/>
      <c r="S149" s="198"/>
      <c r="T149" s="200"/>
      <c r="U149" s="969"/>
      <c r="V149" s="1276"/>
      <c r="W149" s="1277"/>
      <c r="X149" s="453"/>
      <c r="Z149" s="345">
        <f t="shared" si="5"/>
        <v>0</v>
      </c>
      <c r="AA149" s="345">
        <f t="shared" si="6"/>
        <v>0</v>
      </c>
    </row>
    <row r="150" spans="1:27" ht="15" customHeight="1" x14ac:dyDescent="0.25">
      <c r="A150" s="64"/>
      <c r="B150" s="1024"/>
      <c r="C150" s="65"/>
      <c r="D150" s="178"/>
      <c r="E150" s="185"/>
      <c r="F150" s="212"/>
      <c r="G150" s="171"/>
      <c r="H150" s="172"/>
      <c r="I150" s="888"/>
      <c r="J150" s="200"/>
      <c r="K150" s="196"/>
      <c r="L150" s="197"/>
      <c r="M150" s="197"/>
      <c r="N150" s="197"/>
      <c r="O150" s="198"/>
      <c r="P150" s="198"/>
      <c r="Q150" s="199"/>
      <c r="R150" s="198"/>
      <c r="S150" s="198"/>
      <c r="T150" s="200"/>
      <c r="U150" s="969"/>
      <c r="V150" s="1276"/>
      <c r="W150" s="1277"/>
      <c r="X150" s="453"/>
      <c r="Z150" s="345">
        <f t="shared" si="5"/>
        <v>0</v>
      </c>
      <c r="AA150" s="345">
        <f t="shared" si="6"/>
        <v>0</v>
      </c>
    </row>
    <row r="151" spans="1:27" ht="15" customHeight="1" x14ac:dyDescent="0.25">
      <c r="A151" s="64"/>
      <c r="B151" s="1024"/>
      <c r="C151" s="65"/>
      <c r="D151" s="178"/>
      <c r="E151" s="185"/>
      <c r="F151" s="212"/>
      <c r="G151" s="171"/>
      <c r="H151" s="172"/>
      <c r="I151" s="888"/>
      <c r="J151" s="200"/>
      <c r="K151" s="196"/>
      <c r="L151" s="197"/>
      <c r="M151" s="197"/>
      <c r="N151" s="197"/>
      <c r="O151" s="198"/>
      <c r="P151" s="198"/>
      <c r="Q151" s="199"/>
      <c r="R151" s="198"/>
      <c r="S151" s="198"/>
      <c r="T151" s="200"/>
      <c r="U151" s="969"/>
      <c r="V151" s="1276"/>
      <c r="W151" s="1277"/>
      <c r="X151" s="453"/>
      <c r="Z151" s="345">
        <f t="shared" si="5"/>
        <v>0</v>
      </c>
      <c r="AA151" s="345">
        <f t="shared" si="6"/>
        <v>0</v>
      </c>
    </row>
    <row r="152" spans="1:27" ht="15" customHeight="1" x14ac:dyDescent="0.25">
      <c r="A152" s="64"/>
      <c r="B152" s="1024"/>
      <c r="C152" s="65"/>
      <c r="D152" s="178"/>
      <c r="E152" s="185"/>
      <c r="F152" s="212"/>
      <c r="G152" s="171"/>
      <c r="H152" s="172"/>
      <c r="I152" s="888"/>
      <c r="J152" s="200"/>
      <c r="K152" s="196"/>
      <c r="L152" s="197"/>
      <c r="M152" s="197"/>
      <c r="N152" s="197"/>
      <c r="O152" s="198"/>
      <c r="P152" s="198"/>
      <c r="Q152" s="199"/>
      <c r="R152" s="198"/>
      <c r="S152" s="198"/>
      <c r="T152" s="200"/>
      <c r="U152" s="969"/>
      <c r="V152" s="1276"/>
      <c r="W152" s="1277"/>
      <c r="X152" s="453"/>
      <c r="Z152" s="345">
        <f t="shared" si="5"/>
        <v>0</v>
      </c>
      <c r="AA152" s="345">
        <f t="shared" si="6"/>
        <v>0</v>
      </c>
    </row>
    <row r="153" spans="1:27" ht="15" customHeight="1" x14ac:dyDescent="0.25">
      <c r="A153" s="64"/>
      <c r="B153" s="1024"/>
      <c r="C153" s="65"/>
      <c r="D153" s="178"/>
      <c r="E153" s="185"/>
      <c r="F153" s="212"/>
      <c r="G153" s="171"/>
      <c r="H153" s="172"/>
      <c r="I153" s="888"/>
      <c r="J153" s="200"/>
      <c r="K153" s="196"/>
      <c r="L153" s="197"/>
      <c r="M153" s="197"/>
      <c r="N153" s="197"/>
      <c r="O153" s="198"/>
      <c r="P153" s="198"/>
      <c r="Q153" s="199"/>
      <c r="R153" s="198"/>
      <c r="S153" s="198"/>
      <c r="T153" s="200"/>
      <c r="U153" s="969"/>
      <c r="V153" s="1276"/>
      <c r="W153" s="1277"/>
      <c r="X153" s="453"/>
      <c r="Z153" s="345">
        <f t="shared" si="5"/>
        <v>0</v>
      </c>
      <c r="AA153" s="345">
        <f t="shared" si="6"/>
        <v>0</v>
      </c>
    </row>
    <row r="154" spans="1:27" ht="15" customHeight="1" x14ac:dyDescent="0.25">
      <c r="A154" s="64"/>
      <c r="B154" s="1024"/>
      <c r="C154" s="65"/>
      <c r="D154" s="178"/>
      <c r="E154" s="185"/>
      <c r="F154" s="212"/>
      <c r="G154" s="171"/>
      <c r="H154" s="172"/>
      <c r="I154" s="888"/>
      <c r="J154" s="200"/>
      <c r="K154" s="196"/>
      <c r="L154" s="197"/>
      <c r="M154" s="197"/>
      <c r="N154" s="197"/>
      <c r="O154" s="198"/>
      <c r="P154" s="198"/>
      <c r="Q154" s="199"/>
      <c r="R154" s="198"/>
      <c r="S154" s="198"/>
      <c r="T154" s="200"/>
      <c r="U154" s="969"/>
      <c r="V154" s="1276"/>
      <c r="W154" s="1277"/>
      <c r="X154" s="453"/>
      <c r="Z154" s="345">
        <f t="shared" si="5"/>
        <v>0</v>
      </c>
      <c r="AA154" s="345">
        <f t="shared" si="6"/>
        <v>0</v>
      </c>
    </row>
    <row r="155" spans="1:27" ht="15" customHeight="1" x14ac:dyDescent="0.25">
      <c r="A155" s="64"/>
      <c r="B155" s="1024"/>
      <c r="C155" s="65"/>
      <c r="D155" s="178"/>
      <c r="E155" s="185"/>
      <c r="F155" s="212"/>
      <c r="G155" s="171"/>
      <c r="H155" s="172"/>
      <c r="I155" s="888"/>
      <c r="J155" s="200"/>
      <c r="K155" s="196"/>
      <c r="L155" s="197"/>
      <c r="M155" s="197"/>
      <c r="N155" s="197"/>
      <c r="O155" s="198"/>
      <c r="P155" s="198"/>
      <c r="Q155" s="199"/>
      <c r="R155" s="198"/>
      <c r="S155" s="198"/>
      <c r="T155" s="200"/>
      <c r="U155" s="969"/>
      <c r="V155" s="1276"/>
      <c r="W155" s="1277"/>
      <c r="X155" s="453"/>
      <c r="Z155" s="345">
        <f t="shared" si="5"/>
        <v>0</v>
      </c>
      <c r="AA155" s="345">
        <f t="shared" si="6"/>
        <v>0</v>
      </c>
    </row>
    <row r="156" spans="1:27" ht="15" customHeight="1" x14ac:dyDescent="0.25">
      <c r="A156" s="64"/>
      <c r="B156" s="1024"/>
      <c r="C156" s="65"/>
      <c r="D156" s="178"/>
      <c r="E156" s="185"/>
      <c r="F156" s="212"/>
      <c r="G156" s="171"/>
      <c r="H156" s="172"/>
      <c r="I156" s="888"/>
      <c r="J156" s="200"/>
      <c r="K156" s="196"/>
      <c r="L156" s="197"/>
      <c r="M156" s="197"/>
      <c r="N156" s="197"/>
      <c r="O156" s="198"/>
      <c r="P156" s="198"/>
      <c r="Q156" s="199"/>
      <c r="R156" s="198"/>
      <c r="S156" s="198"/>
      <c r="T156" s="200"/>
      <c r="U156" s="969"/>
      <c r="V156" s="1276"/>
      <c r="W156" s="1277"/>
      <c r="X156" s="453"/>
      <c r="Z156" s="345">
        <f t="shared" si="5"/>
        <v>0</v>
      </c>
      <c r="AA156" s="345">
        <f t="shared" si="6"/>
        <v>0</v>
      </c>
    </row>
    <row r="157" spans="1:27" ht="15" customHeight="1" x14ac:dyDescent="0.25">
      <c r="A157" s="64"/>
      <c r="B157" s="1024"/>
      <c r="C157" s="65"/>
      <c r="D157" s="178"/>
      <c r="E157" s="185"/>
      <c r="F157" s="212"/>
      <c r="G157" s="171"/>
      <c r="H157" s="172"/>
      <c r="I157" s="888"/>
      <c r="J157" s="200"/>
      <c r="K157" s="196"/>
      <c r="L157" s="197"/>
      <c r="M157" s="197"/>
      <c r="N157" s="197"/>
      <c r="O157" s="198"/>
      <c r="P157" s="198"/>
      <c r="Q157" s="199"/>
      <c r="R157" s="198"/>
      <c r="S157" s="198"/>
      <c r="T157" s="200"/>
      <c r="U157" s="969"/>
      <c r="V157" s="1276"/>
      <c r="W157" s="1277"/>
      <c r="X157" s="453"/>
      <c r="Z157" s="345">
        <f t="shared" si="5"/>
        <v>0</v>
      </c>
      <c r="AA157" s="345">
        <f t="shared" si="6"/>
        <v>0</v>
      </c>
    </row>
    <row r="158" spans="1:27" ht="15" customHeight="1" x14ac:dyDescent="0.25">
      <c r="A158" s="64"/>
      <c r="B158" s="1024"/>
      <c r="C158" s="65"/>
      <c r="D158" s="178"/>
      <c r="E158" s="185"/>
      <c r="F158" s="212"/>
      <c r="G158" s="171"/>
      <c r="H158" s="172"/>
      <c r="I158" s="888"/>
      <c r="J158" s="200"/>
      <c r="K158" s="196"/>
      <c r="L158" s="197"/>
      <c r="M158" s="197"/>
      <c r="N158" s="197"/>
      <c r="O158" s="198"/>
      <c r="P158" s="198"/>
      <c r="Q158" s="199"/>
      <c r="R158" s="198"/>
      <c r="S158" s="198"/>
      <c r="T158" s="200"/>
      <c r="U158" s="969"/>
      <c r="V158" s="1276"/>
      <c r="W158" s="1277"/>
      <c r="X158" s="453"/>
      <c r="Z158" s="345">
        <f t="shared" si="5"/>
        <v>0</v>
      </c>
      <c r="AA158" s="345">
        <f t="shared" si="6"/>
        <v>0</v>
      </c>
    </row>
    <row r="159" spans="1:27" ht="15" customHeight="1" x14ac:dyDescent="0.25">
      <c r="A159" s="64"/>
      <c r="B159" s="1024"/>
      <c r="C159" s="65"/>
      <c r="D159" s="178"/>
      <c r="E159" s="185"/>
      <c r="F159" s="212"/>
      <c r="G159" s="171"/>
      <c r="H159" s="172"/>
      <c r="I159" s="888"/>
      <c r="J159" s="200"/>
      <c r="K159" s="196"/>
      <c r="L159" s="197"/>
      <c r="M159" s="197"/>
      <c r="N159" s="197"/>
      <c r="O159" s="198"/>
      <c r="P159" s="198"/>
      <c r="Q159" s="199"/>
      <c r="R159" s="198"/>
      <c r="S159" s="198"/>
      <c r="T159" s="200"/>
      <c r="U159" s="969"/>
      <c r="V159" s="1276"/>
      <c r="W159" s="1277"/>
      <c r="X159" s="453"/>
      <c r="Z159" s="345">
        <f t="shared" si="5"/>
        <v>0</v>
      </c>
      <c r="AA159" s="345">
        <f t="shared" si="6"/>
        <v>0</v>
      </c>
    </row>
    <row r="160" spans="1:27" ht="15" customHeight="1" x14ac:dyDescent="0.25">
      <c r="A160" s="64"/>
      <c r="B160" s="1024"/>
      <c r="C160" s="65"/>
      <c r="D160" s="178"/>
      <c r="E160" s="185"/>
      <c r="F160" s="212"/>
      <c r="G160" s="171"/>
      <c r="H160" s="172"/>
      <c r="I160" s="888"/>
      <c r="J160" s="200"/>
      <c r="K160" s="196"/>
      <c r="L160" s="197"/>
      <c r="M160" s="197"/>
      <c r="N160" s="197"/>
      <c r="O160" s="198"/>
      <c r="P160" s="198"/>
      <c r="Q160" s="199"/>
      <c r="R160" s="198"/>
      <c r="S160" s="198"/>
      <c r="T160" s="200"/>
      <c r="U160" s="969"/>
      <c r="V160" s="1276"/>
      <c r="W160" s="1277"/>
      <c r="X160" s="453"/>
      <c r="Z160" s="345">
        <f t="shared" si="5"/>
        <v>0</v>
      </c>
      <c r="AA160" s="345">
        <f t="shared" si="6"/>
        <v>0</v>
      </c>
    </row>
    <row r="161" spans="1:27" ht="15" customHeight="1" x14ac:dyDescent="0.25">
      <c r="A161" s="64"/>
      <c r="B161" s="1024"/>
      <c r="C161" s="65"/>
      <c r="D161" s="178"/>
      <c r="E161" s="185"/>
      <c r="F161" s="212"/>
      <c r="G161" s="171"/>
      <c r="H161" s="172"/>
      <c r="I161" s="888"/>
      <c r="J161" s="200"/>
      <c r="K161" s="196"/>
      <c r="L161" s="197"/>
      <c r="M161" s="197"/>
      <c r="N161" s="197"/>
      <c r="O161" s="198"/>
      <c r="P161" s="198"/>
      <c r="Q161" s="199"/>
      <c r="R161" s="198"/>
      <c r="S161" s="198"/>
      <c r="T161" s="200"/>
      <c r="U161" s="969"/>
      <c r="V161" s="1276"/>
      <c r="W161" s="1277"/>
      <c r="X161" s="453"/>
      <c r="Z161" s="345">
        <f t="shared" si="5"/>
        <v>0</v>
      </c>
      <c r="AA161" s="345">
        <f t="shared" si="6"/>
        <v>0</v>
      </c>
    </row>
    <row r="162" spans="1:27" ht="15" customHeight="1" x14ac:dyDescent="0.25">
      <c r="A162" s="64"/>
      <c r="B162" s="1024"/>
      <c r="C162" s="65"/>
      <c r="D162" s="178"/>
      <c r="E162" s="185"/>
      <c r="F162" s="212"/>
      <c r="G162" s="171"/>
      <c r="H162" s="172"/>
      <c r="I162" s="888"/>
      <c r="J162" s="200"/>
      <c r="K162" s="196"/>
      <c r="L162" s="197"/>
      <c r="M162" s="197"/>
      <c r="N162" s="197"/>
      <c r="O162" s="198"/>
      <c r="P162" s="198"/>
      <c r="Q162" s="199"/>
      <c r="R162" s="198"/>
      <c r="S162" s="198"/>
      <c r="T162" s="200"/>
      <c r="U162" s="969"/>
      <c r="V162" s="1276"/>
      <c r="W162" s="1277"/>
      <c r="X162" s="453"/>
      <c r="Z162" s="345">
        <f t="shared" si="5"/>
        <v>0</v>
      </c>
      <c r="AA162" s="345">
        <f t="shared" si="6"/>
        <v>0</v>
      </c>
    </row>
    <row r="163" spans="1:27" ht="15" customHeight="1" x14ac:dyDescent="0.25">
      <c r="A163" s="64"/>
      <c r="B163" s="1024"/>
      <c r="C163" s="65"/>
      <c r="D163" s="178"/>
      <c r="E163" s="185"/>
      <c r="F163" s="212"/>
      <c r="G163" s="171"/>
      <c r="H163" s="172"/>
      <c r="I163" s="888"/>
      <c r="J163" s="200"/>
      <c r="K163" s="196"/>
      <c r="L163" s="197"/>
      <c r="M163" s="197"/>
      <c r="N163" s="197"/>
      <c r="O163" s="198"/>
      <c r="P163" s="198"/>
      <c r="Q163" s="199"/>
      <c r="R163" s="198"/>
      <c r="S163" s="198"/>
      <c r="T163" s="200"/>
      <c r="U163" s="969"/>
      <c r="V163" s="1276"/>
      <c r="W163" s="1277"/>
      <c r="X163" s="453"/>
      <c r="Z163" s="345">
        <f t="shared" si="5"/>
        <v>0</v>
      </c>
      <c r="AA163" s="345">
        <f t="shared" si="6"/>
        <v>0</v>
      </c>
    </row>
    <row r="164" spans="1:27" ht="15" customHeight="1" x14ac:dyDescent="0.25">
      <c r="A164" s="64"/>
      <c r="B164" s="1024"/>
      <c r="C164" s="65"/>
      <c r="D164" s="178"/>
      <c r="E164" s="185"/>
      <c r="F164" s="212"/>
      <c r="G164" s="171"/>
      <c r="H164" s="172"/>
      <c r="I164" s="888"/>
      <c r="J164" s="200"/>
      <c r="K164" s="196"/>
      <c r="L164" s="197"/>
      <c r="M164" s="197"/>
      <c r="N164" s="197"/>
      <c r="O164" s="198"/>
      <c r="P164" s="198"/>
      <c r="Q164" s="199"/>
      <c r="R164" s="198"/>
      <c r="S164" s="198"/>
      <c r="T164" s="200"/>
      <c r="U164" s="969"/>
      <c r="V164" s="1276"/>
      <c r="W164" s="1277"/>
      <c r="X164" s="453"/>
      <c r="Z164" s="345">
        <f t="shared" si="5"/>
        <v>0</v>
      </c>
      <c r="AA164" s="345">
        <f t="shared" si="6"/>
        <v>0</v>
      </c>
    </row>
    <row r="165" spans="1:27" ht="15" customHeight="1" x14ac:dyDescent="0.25">
      <c r="A165" s="64"/>
      <c r="B165" s="1024"/>
      <c r="C165" s="65"/>
      <c r="D165" s="178"/>
      <c r="E165" s="185"/>
      <c r="F165" s="212"/>
      <c r="G165" s="171"/>
      <c r="H165" s="172"/>
      <c r="I165" s="888"/>
      <c r="J165" s="200"/>
      <c r="K165" s="196"/>
      <c r="L165" s="197"/>
      <c r="M165" s="197"/>
      <c r="N165" s="197"/>
      <c r="O165" s="198"/>
      <c r="P165" s="198"/>
      <c r="Q165" s="199"/>
      <c r="R165" s="198"/>
      <c r="S165" s="198"/>
      <c r="T165" s="200"/>
      <c r="U165" s="969"/>
      <c r="V165" s="1276"/>
      <c r="W165" s="1277"/>
      <c r="X165" s="453"/>
      <c r="Z165" s="345">
        <f t="shared" si="5"/>
        <v>0</v>
      </c>
      <c r="AA165" s="345">
        <f t="shared" si="6"/>
        <v>0</v>
      </c>
    </row>
    <row r="166" spans="1:27" ht="15" customHeight="1" x14ac:dyDescent="0.25">
      <c r="A166" s="64"/>
      <c r="B166" s="1024"/>
      <c r="C166" s="65"/>
      <c r="D166" s="178"/>
      <c r="E166" s="185"/>
      <c r="F166" s="212"/>
      <c r="G166" s="171"/>
      <c r="H166" s="172"/>
      <c r="I166" s="888"/>
      <c r="J166" s="200"/>
      <c r="K166" s="196"/>
      <c r="L166" s="197"/>
      <c r="M166" s="197"/>
      <c r="N166" s="197"/>
      <c r="O166" s="198"/>
      <c r="P166" s="198"/>
      <c r="Q166" s="199"/>
      <c r="R166" s="198"/>
      <c r="S166" s="198"/>
      <c r="T166" s="200"/>
      <c r="U166" s="969"/>
      <c r="V166" s="1276"/>
      <c r="W166" s="1277"/>
      <c r="X166" s="453"/>
      <c r="Z166" s="345">
        <f t="shared" si="5"/>
        <v>0</v>
      </c>
      <c r="AA166" s="345">
        <f t="shared" si="6"/>
        <v>0</v>
      </c>
    </row>
    <row r="167" spans="1:27" ht="15" customHeight="1" x14ac:dyDescent="0.25">
      <c r="A167" s="64"/>
      <c r="B167" s="1024"/>
      <c r="C167" s="65"/>
      <c r="D167" s="178"/>
      <c r="E167" s="185"/>
      <c r="F167" s="212"/>
      <c r="G167" s="171"/>
      <c r="H167" s="172"/>
      <c r="I167" s="888"/>
      <c r="J167" s="200"/>
      <c r="K167" s="196"/>
      <c r="L167" s="197"/>
      <c r="M167" s="197"/>
      <c r="N167" s="197"/>
      <c r="O167" s="198"/>
      <c r="P167" s="198"/>
      <c r="Q167" s="199"/>
      <c r="R167" s="198"/>
      <c r="S167" s="198"/>
      <c r="T167" s="200"/>
      <c r="U167" s="969"/>
      <c r="V167" s="1276"/>
      <c r="W167" s="1277"/>
      <c r="X167" s="453"/>
      <c r="Z167" s="345">
        <f t="shared" si="5"/>
        <v>0</v>
      </c>
      <c r="AA167" s="345">
        <f t="shared" si="6"/>
        <v>0</v>
      </c>
    </row>
    <row r="168" spans="1:27" ht="15" customHeight="1" x14ac:dyDescent="0.25">
      <c r="A168" s="64"/>
      <c r="B168" s="1024"/>
      <c r="C168" s="65"/>
      <c r="D168" s="178"/>
      <c r="E168" s="185"/>
      <c r="F168" s="212"/>
      <c r="G168" s="171"/>
      <c r="H168" s="172"/>
      <c r="I168" s="888"/>
      <c r="J168" s="200"/>
      <c r="K168" s="196"/>
      <c r="L168" s="197"/>
      <c r="M168" s="197"/>
      <c r="N168" s="197"/>
      <c r="O168" s="198"/>
      <c r="P168" s="198"/>
      <c r="Q168" s="199"/>
      <c r="R168" s="198"/>
      <c r="S168" s="198"/>
      <c r="T168" s="200"/>
      <c r="U168" s="969"/>
      <c r="V168" s="1276"/>
      <c r="W168" s="1277"/>
      <c r="X168" s="453"/>
      <c r="Z168" s="345">
        <f t="shared" si="5"/>
        <v>0</v>
      </c>
      <c r="AA168" s="345">
        <f t="shared" si="6"/>
        <v>0</v>
      </c>
    </row>
    <row r="169" spans="1:27" ht="15" customHeight="1" x14ac:dyDescent="0.25">
      <c r="A169" s="64"/>
      <c r="B169" s="1024"/>
      <c r="C169" s="65"/>
      <c r="D169" s="178"/>
      <c r="E169" s="185"/>
      <c r="F169" s="212"/>
      <c r="G169" s="171"/>
      <c r="H169" s="172"/>
      <c r="I169" s="888"/>
      <c r="J169" s="200"/>
      <c r="K169" s="196"/>
      <c r="L169" s="197"/>
      <c r="M169" s="197"/>
      <c r="N169" s="197"/>
      <c r="O169" s="198"/>
      <c r="P169" s="198"/>
      <c r="Q169" s="199"/>
      <c r="R169" s="198"/>
      <c r="S169" s="198"/>
      <c r="T169" s="200"/>
      <c r="U169" s="969"/>
      <c r="V169" s="1276"/>
      <c r="W169" s="1277"/>
      <c r="X169" s="453"/>
      <c r="Z169" s="345">
        <f t="shared" si="5"/>
        <v>0</v>
      </c>
      <c r="AA169" s="345">
        <f t="shared" si="6"/>
        <v>0</v>
      </c>
    </row>
    <row r="170" spans="1:27" ht="15" customHeight="1" x14ac:dyDescent="0.25">
      <c r="A170" s="64"/>
      <c r="B170" s="1024"/>
      <c r="C170" s="65"/>
      <c r="D170" s="178"/>
      <c r="E170" s="185"/>
      <c r="F170" s="212"/>
      <c r="G170" s="171"/>
      <c r="H170" s="172"/>
      <c r="I170" s="888"/>
      <c r="J170" s="200"/>
      <c r="K170" s="196"/>
      <c r="L170" s="197"/>
      <c r="M170" s="197"/>
      <c r="N170" s="197"/>
      <c r="O170" s="198"/>
      <c r="P170" s="198"/>
      <c r="Q170" s="199"/>
      <c r="R170" s="198"/>
      <c r="S170" s="198"/>
      <c r="T170" s="200"/>
      <c r="U170" s="969"/>
      <c r="V170" s="1276"/>
      <c r="W170" s="1277"/>
      <c r="X170" s="453"/>
      <c r="Z170" s="345">
        <f t="shared" si="5"/>
        <v>0</v>
      </c>
      <c r="AA170" s="345">
        <f t="shared" si="6"/>
        <v>0</v>
      </c>
    </row>
    <row r="171" spans="1:27" ht="15" customHeight="1" x14ac:dyDescent="0.25">
      <c r="A171" s="64"/>
      <c r="B171" s="1024"/>
      <c r="C171" s="65"/>
      <c r="D171" s="178"/>
      <c r="E171" s="185"/>
      <c r="F171" s="212"/>
      <c r="G171" s="171"/>
      <c r="H171" s="172"/>
      <c r="I171" s="888"/>
      <c r="J171" s="200"/>
      <c r="K171" s="196"/>
      <c r="L171" s="197"/>
      <c r="M171" s="197"/>
      <c r="N171" s="197"/>
      <c r="O171" s="198"/>
      <c r="P171" s="198"/>
      <c r="Q171" s="199"/>
      <c r="R171" s="198"/>
      <c r="S171" s="198"/>
      <c r="T171" s="200"/>
      <c r="U171" s="969"/>
      <c r="V171" s="1276"/>
      <c r="W171" s="1277"/>
      <c r="X171" s="453"/>
      <c r="Z171" s="345">
        <f t="shared" si="5"/>
        <v>0</v>
      </c>
      <c r="AA171" s="345">
        <f t="shared" si="6"/>
        <v>0</v>
      </c>
    </row>
    <row r="172" spans="1:27" ht="15" customHeight="1" x14ac:dyDescent="0.25">
      <c r="A172" s="64"/>
      <c r="B172" s="1024"/>
      <c r="C172" s="65"/>
      <c r="D172" s="178"/>
      <c r="E172" s="185"/>
      <c r="F172" s="212"/>
      <c r="G172" s="171"/>
      <c r="H172" s="172"/>
      <c r="I172" s="888"/>
      <c r="J172" s="200"/>
      <c r="K172" s="196"/>
      <c r="L172" s="197"/>
      <c r="M172" s="197"/>
      <c r="N172" s="197"/>
      <c r="O172" s="198"/>
      <c r="P172" s="198"/>
      <c r="Q172" s="199"/>
      <c r="R172" s="198"/>
      <c r="S172" s="198"/>
      <c r="T172" s="200"/>
      <c r="U172" s="969"/>
      <c r="V172" s="1276"/>
      <c r="W172" s="1277"/>
      <c r="X172" s="453"/>
      <c r="Z172" s="345">
        <f t="shared" si="5"/>
        <v>0</v>
      </c>
      <c r="AA172" s="345">
        <f t="shared" si="6"/>
        <v>0</v>
      </c>
    </row>
    <row r="173" spans="1:27" ht="15" customHeight="1" x14ac:dyDescent="0.25">
      <c r="A173" s="64"/>
      <c r="B173" s="1024"/>
      <c r="C173" s="65"/>
      <c r="D173" s="178"/>
      <c r="E173" s="185"/>
      <c r="F173" s="212"/>
      <c r="G173" s="171"/>
      <c r="H173" s="172"/>
      <c r="I173" s="888"/>
      <c r="J173" s="200"/>
      <c r="K173" s="196"/>
      <c r="L173" s="197"/>
      <c r="M173" s="197"/>
      <c r="N173" s="197"/>
      <c r="O173" s="198"/>
      <c r="P173" s="198"/>
      <c r="Q173" s="199"/>
      <c r="R173" s="198"/>
      <c r="S173" s="198"/>
      <c r="T173" s="200"/>
      <c r="U173" s="969"/>
      <c r="V173" s="1276"/>
      <c r="W173" s="1277"/>
      <c r="X173" s="453"/>
      <c r="Z173" s="345">
        <f t="shared" si="5"/>
        <v>0</v>
      </c>
      <c r="AA173" s="345">
        <f t="shared" si="6"/>
        <v>0</v>
      </c>
    </row>
    <row r="174" spans="1:27" ht="15" customHeight="1" x14ac:dyDescent="0.25">
      <c r="A174" s="64"/>
      <c r="B174" s="1024"/>
      <c r="C174" s="65"/>
      <c r="D174" s="178"/>
      <c r="E174" s="185"/>
      <c r="F174" s="212"/>
      <c r="G174" s="171"/>
      <c r="H174" s="172"/>
      <c r="I174" s="888"/>
      <c r="J174" s="200"/>
      <c r="K174" s="196"/>
      <c r="L174" s="197"/>
      <c r="M174" s="197"/>
      <c r="N174" s="197"/>
      <c r="O174" s="198"/>
      <c r="P174" s="198"/>
      <c r="Q174" s="199"/>
      <c r="R174" s="198"/>
      <c r="S174" s="198"/>
      <c r="T174" s="200"/>
      <c r="U174" s="969"/>
      <c r="V174" s="1276"/>
      <c r="W174" s="1277"/>
      <c r="X174" s="453"/>
      <c r="Z174" s="345">
        <f t="shared" si="5"/>
        <v>0</v>
      </c>
      <c r="AA174" s="345">
        <f t="shared" si="6"/>
        <v>0</v>
      </c>
    </row>
    <row r="175" spans="1:27" ht="15" customHeight="1" x14ac:dyDescent="0.25">
      <c r="A175" s="64"/>
      <c r="B175" s="1024"/>
      <c r="C175" s="65"/>
      <c r="D175" s="178"/>
      <c r="E175" s="185"/>
      <c r="F175" s="212"/>
      <c r="G175" s="171"/>
      <c r="H175" s="172"/>
      <c r="I175" s="888"/>
      <c r="J175" s="200"/>
      <c r="K175" s="196"/>
      <c r="L175" s="197"/>
      <c r="M175" s="197"/>
      <c r="N175" s="197"/>
      <c r="O175" s="198"/>
      <c r="P175" s="198"/>
      <c r="Q175" s="199"/>
      <c r="R175" s="198"/>
      <c r="S175" s="198"/>
      <c r="T175" s="200"/>
      <c r="U175" s="969"/>
      <c r="V175" s="1276"/>
      <c r="W175" s="1277"/>
      <c r="X175" s="453"/>
      <c r="Z175" s="345">
        <f t="shared" si="5"/>
        <v>0</v>
      </c>
      <c r="AA175" s="345">
        <f t="shared" si="6"/>
        <v>0</v>
      </c>
    </row>
    <row r="176" spans="1:27" ht="15" customHeight="1" x14ac:dyDescent="0.25">
      <c r="A176" s="64"/>
      <c r="B176" s="1024"/>
      <c r="C176" s="65"/>
      <c r="D176" s="178"/>
      <c r="E176" s="185"/>
      <c r="F176" s="212"/>
      <c r="G176" s="171"/>
      <c r="H176" s="172"/>
      <c r="I176" s="888"/>
      <c r="J176" s="200"/>
      <c r="K176" s="196"/>
      <c r="L176" s="197"/>
      <c r="M176" s="197"/>
      <c r="N176" s="197"/>
      <c r="O176" s="198"/>
      <c r="P176" s="198"/>
      <c r="Q176" s="199"/>
      <c r="R176" s="198"/>
      <c r="S176" s="198"/>
      <c r="T176" s="200"/>
      <c r="U176" s="969"/>
      <c r="V176" s="1276"/>
      <c r="W176" s="1277"/>
      <c r="X176" s="453"/>
      <c r="Z176" s="345">
        <f t="shared" si="5"/>
        <v>0</v>
      </c>
      <c r="AA176" s="345">
        <f t="shared" si="6"/>
        <v>0</v>
      </c>
    </row>
    <row r="177" spans="1:27" ht="15" customHeight="1" x14ac:dyDescent="0.25">
      <c r="A177" s="64"/>
      <c r="B177" s="1024"/>
      <c r="C177" s="65"/>
      <c r="D177" s="178"/>
      <c r="E177" s="185"/>
      <c r="F177" s="212"/>
      <c r="G177" s="171"/>
      <c r="H177" s="172"/>
      <c r="I177" s="888"/>
      <c r="J177" s="200"/>
      <c r="K177" s="196"/>
      <c r="L177" s="197"/>
      <c r="M177" s="197"/>
      <c r="N177" s="197"/>
      <c r="O177" s="198"/>
      <c r="P177" s="198"/>
      <c r="Q177" s="199"/>
      <c r="R177" s="198"/>
      <c r="S177" s="198"/>
      <c r="T177" s="200"/>
      <c r="U177" s="969"/>
      <c r="V177" s="1276"/>
      <c r="W177" s="1277"/>
      <c r="X177" s="453"/>
      <c r="Z177" s="345">
        <f t="shared" si="5"/>
        <v>0</v>
      </c>
      <c r="AA177" s="345">
        <f t="shared" si="6"/>
        <v>0</v>
      </c>
    </row>
    <row r="178" spans="1:27" ht="15" customHeight="1" x14ac:dyDescent="0.25">
      <c r="A178" s="64"/>
      <c r="B178" s="1024"/>
      <c r="C178" s="65"/>
      <c r="D178" s="178"/>
      <c r="E178" s="185"/>
      <c r="F178" s="212"/>
      <c r="G178" s="171"/>
      <c r="H178" s="172"/>
      <c r="I178" s="888"/>
      <c r="J178" s="200"/>
      <c r="K178" s="196"/>
      <c r="L178" s="197"/>
      <c r="M178" s="197"/>
      <c r="N178" s="197"/>
      <c r="O178" s="198"/>
      <c r="P178" s="198"/>
      <c r="Q178" s="199"/>
      <c r="R178" s="198"/>
      <c r="S178" s="198"/>
      <c r="T178" s="200"/>
      <c r="U178" s="969"/>
      <c r="V178" s="1276"/>
      <c r="W178" s="1277"/>
      <c r="X178" s="453"/>
      <c r="Z178" s="345">
        <f t="shared" si="5"/>
        <v>0</v>
      </c>
      <c r="AA178" s="345">
        <f t="shared" si="6"/>
        <v>0</v>
      </c>
    </row>
    <row r="179" spans="1:27" ht="15" customHeight="1" x14ac:dyDescent="0.25">
      <c r="A179" s="64"/>
      <c r="B179" s="1024"/>
      <c r="C179" s="65"/>
      <c r="D179" s="178"/>
      <c r="E179" s="185"/>
      <c r="F179" s="212"/>
      <c r="G179" s="171"/>
      <c r="H179" s="172"/>
      <c r="I179" s="888"/>
      <c r="J179" s="200"/>
      <c r="K179" s="196"/>
      <c r="L179" s="197"/>
      <c r="M179" s="197"/>
      <c r="N179" s="197"/>
      <c r="O179" s="198"/>
      <c r="P179" s="198"/>
      <c r="Q179" s="199"/>
      <c r="R179" s="198"/>
      <c r="S179" s="198"/>
      <c r="T179" s="200"/>
      <c r="U179" s="969"/>
      <c r="V179" s="1276"/>
      <c r="W179" s="1277"/>
      <c r="X179" s="453"/>
      <c r="Z179" s="345">
        <f t="shared" si="5"/>
        <v>0</v>
      </c>
      <c r="AA179" s="345">
        <f t="shared" si="6"/>
        <v>0</v>
      </c>
    </row>
    <row r="180" spans="1:27" ht="15" customHeight="1" x14ac:dyDescent="0.25">
      <c r="A180" s="64"/>
      <c r="B180" s="1024"/>
      <c r="C180" s="65"/>
      <c r="D180" s="178"/>
      <c r="E180" s="185"/>
      <c r="F180" s="212"/>
      <c r="G180" s="171"/>
      <c r="H180" s="172"/>
      <c r="I180" s="888"/>
      <c r="J180" s="200"/>
      <c r="K180" s="196"/>
      <c r="L180" s="197"/>
      <c r="M180" s="197"/>
      <c r="N180" s="197"/>
      <c r="O180" s="198"/>
      <c r="P180" s="198"/>
      <c r="Q180" s="199"/>
      <c r="R180" s="198"/>
      <c r="S180" s="198"/>
      <c r="T180" s="200"/>
      <c r="U180" s="969"/>
      <c r="V180" s="1276"/>
      <c r="W180" s="1277"/>
      <c r="X180" s="453"/>
      <c r="Z180" s="345">
        <f t="shared" si="5"/>
        <v>0</v>
      </c>
      <c r="AA180" s="345">
        <f t="shared" si="6"/>
        <v>0</v>
      </c>
    </row>
    <row r="181" spans="1:27" ht="15" customHeight="1" x14ac:dyDescent="0.25">
      <c r="A181" s="64"/>
      <c r="B181" s="1024"/>
      <c r="C181" s="65"/>
      <c r="D181" s="178"/>
      <c r="E181" s="185"/>
      <c r="F181" s="212"/>
      <c r="G181" s="171"/>
      <c r="H181" s="172"/>
      <c r="I181" s="888"/>
      <c r="J181" s="200"/>
      <c r="K181" s="196"/>
      <c r="L181" s="197"/>
      <c r="M181" s="197"/>
      <c r="N181" s="197"/>
      <c r="O181" s="198"/>
      <c r="P181" s="198"/>
      <c r="Q181" s="199"/>
      <c r="R181" s="198"/>
      <c r="S181" s="198"/>
      <c r="T181" s="200"/>
      <c r="U181" s="969"/>
      <c r="V181" s="1276"/>
      <c r="W181" s="1277"/>
      <c r="X181" s="453"/>
      <c r="Z181" s="345">
        <f t="shared" si="5"/>
        <v>0</v>
      </c>
      <c r="AA181" s="345">
        <f t="shared" si="6"/>
        <v>0</v>
      </c>
    </row>
    <row r="182" spans="1:27" ht="15" customHeight="1" x14ac:dyDescent="0.25">
      <c r="A182" s="64"/>
      <c r="B182" s="1024"/>
      <c r="C182" s="65"/>
      <c r="D182" s="178"/>
      <c r="E182" s="185"/>
      <c r="F182" s="212"/>
      <c r="G182" s="171"/>
      <c r="H182" s="172"/>
      <c r="I182" s="888"/>
      <c r="J182" s="200"/>
      <c r="K182" s="196"/>
      <c r="L182" s="197"/>
      <c r="M182" s="197"/>
      <c r="N182" s="197"/>
      <c r="O182" s="198"/>
      <c r="P182" s="198"/>
      <c r="Q182" s="199"/>
      <c r="R182" s="198"/>
      <c r="S182" s="198"/>
      <c r="T182" s="200"/>
      <c r="U182" s="969"/>
      <c r="V182" s="1276"/>
      <c r="W182" s="1277"/>
      <c r="X182" s="453"/>
      <c r="Z182" s="345">
        <f t="shared" si="5"/>
        <v>0</v>
      </c>
      <c r="AA182" s="345">
        <f t="shared" si="6"/>
        <v>0</v>
      </c>
    </row>
    <row r="183" spans="1:27" ht="15" customHeight="1" x14ac:dyDescent="0.25">
      <c r="A183" s="64"/>
      <c r="B183" s="1024"/>
      <c r="C183" s="65"/>
      <c r="D183" s="178"/>
      <c r="E183" s="185"/>
      <c r="F183" s="212"/>
      <c r="G183" s="171"/>
      <c r="H183" s="172"/>
      <c r="I183" s="888"/>
      <c r="J183" s="200"/>
      <c r="K183" s="196"/>
      <c r="L183" s="197"/>
      <c r="M183" s="197"/>
      <c r="N183" s="197"/>
      <c r="O183" s="198"/>
      <c r="P183" s="198"/>
      <c r="Q183" s="199"/>
      <c r="R183" s="198"/>
      <c r="S183" s="198"/>
      <c r="T183" s="200"/>
      <c r="U183" s="969"/>
      <c r="V183" s="1276"/>
      <c r="W183" s="1277"/>
      <c r="X183" s="453"/>
      <c r="Z183" s="345">
        <f t="shared" si="5"/>
        <v>0</v>
      </c>
      <c r="AA183" s="345">
        <f t="shared" si="6"/>
        <v>0</v>
      </c>
    </row>
    <row r="184" spans="1:27" ht="15" customHeight="1" x14ac:dyDescent="0.25">
      <c r="A184" s="64"/>
      <c r="B184" s="1024"/>
      <c r="C184" s="65"/>
      <c r="D184" s="178"/>
      <c r="E184" s="185"/>
      <c r="F184" s="212"/>
      <c r="G184" s="171"/>
      <c r="H184" s="172"/>
      <c r="I184" s="888"/>
      <c r="J184" s="200"/>
      <c r="K184" s="196"/>
      <c r="L184" s="197"/>
      <c r="M184" s="197"/>
      <c r="N184" s="197"/>
      <c r="O184" s="198"/>
      <c r="P184" s="198"/>
      <c r="Q184" s="199"/>
      <c r="R184" s="198"/>
      <c r="S184" s="198"/>
      <c r="T184" s="200"/>
      <c r="U184" s="969"/>
      <c r="V184" s="1276"/>
      <c r="W184" s="1277"/>
      <c r="X184" s="453"/>
      <c r="Z184" s="345">
        <f t="shared" si="5"/>
        <v>0</v>
      </c>
      <c r="AA184" s="345">
        <f t="shared" si="6"/>
        <v>0</v>
      </c>
    </row>
    <row r="185" spans="1:27" ht="15" customHeight="1" x14ac:dyDescent="0.25">
      <c r="A185" s="64"/>
      <c r="B185" s="1024"/>
      <c r="C185" s="65"/>
      <c r="D185" s="178"/>
      <c r="E185" s="185"/>
      <c r="F185" s="212"/>
      <c r="G185" s="171"/>
      <c r="H185" s="172"/>
      <c r="I185" s="888"/>
      <c r="J185" s="200"/>
      <c r="K185" s="196"/>
      <c r="L185" s="197"/>
      <c r="M185" s="197"/>
      <c r="N185" s="197"/>
      <c r="O185" s="198"/>
      <c r="P185" s="198"/>
      <c r="Q185" s="199"/>
      <c r="R185" s="198"/>
      <c r="S185" s="198"/>
      <c r="T185" s="200"/>
      <c r="U185" s="969"/>
      <c r="V185" s="1276"/>
      <c r="W185" s="1277"/>
      <c r="X185" s="453"/>
      <c r="Z185" s="345">
        <f t="shared" si="5"/>
        <v>0</v>
      </c>
      <c r="AA185" s="345">
        <f t="shared" si="6"/>
        <v>0</v>
      </c>
    </row>
    <row r="186" spans="1:27" ht="15" customHeight="1" x14ac:dyDescent="0.25">
      <c r="A186" s="64"/>
      <c r="B186" s="1024"/>
      <c r="C186" s="65"/>
      <c r="D186" s="178"/>
      <c r="E186" s="185"/>
      <c r="F186" s="212"/>
      <c r="G186" s="171"/>
      <c r="H186" s="172"/>
      <c r="I186" s="888"/>
      <c r="J186" s="200"/>
      <c r="K186" s="196"/>
      <c r="L186" s="197"/>
      <c r="M186" s="197"/>
      <c r="N186" s="197"/>
      <c r="O186" s="198"/>
      <c r="P186" s="198"/>
      <c r="Q186" s="199"/>
      <c r="R186" s="198"/>
      <c r="S186" s="198"/>
      <c r="T186" s="200"/>
      <c r="U186" s="969"/>
      <c r="V186" s="1276"/>
      <c r="W186" s="1277"/>
      <c r="X186" s="453"/>
      <c r="Z186" s="345">
        <f t="shared" si="5"/>
        <v>0</v>
      </c>
      <c r="AA186" s="345">
        <f t="shared" si="6"/>
        <v>0</v>
      </c>
    </row>
    <row r="187" spans="1:27" ht="15" customHeight="1" x14ac:dyDescent="0.25">
      <c r="A187" s="64"/>
      <c r="B187" s="1024"/>
      <c r="C187" s="65"/>
      <c r="D187" s="178"/>
      <c r="E187" s="185"/>
      <c r="F187" s="212"/>
      <c r="G187" s="171"/>
      <c r="H187" s="172"/>
      <c r="I187" s="888"/>
      <c r="J187" s="200"/>
      <c r="K187" s="196"/>
      <c r="L187" s="197"/>
      <c r="M187" s="197"/>
      <c r="N187" s="197"/>
      <c r="O187" s="198"/>
      <c r="P187" s="198"/>
      <c r="Q187" s="199"/>
      <c r="R187" s="198"/>
      <c r="S187" s="198"/>
      <c r="T187" s="200"/>
      <c r="U187" s="969"/>
      <c r="V187" s="1276"/>
      <c r="W187" s="1277"/>
      <c r="X187" s="453"/>
      <c r="Z187" s="345">
        <f t="shared" si="5"/>
        <v>0</v>
      </c>
      <c r="AA187" s="345">
        <f t="shared" si="6"/>
        <v>0</v>
      </c>
    </row>
    <row r="188" spans="1:27" ht="15" customHeight="1" x14ac:dyDescent="0.25">
      <c r="A188" s="64"/>
      <c r="B188" s="1024"/>
      <c r="C188" s="65"/>
      <c r="D188" s="178"/>
      <c r="E188" s="185"/>
      <c r="F188" s="212"/>
      <c r="G188" s="171"/>
      <c r="H188" s="172"/>
      <c r="I188" s="888"/>
      <c r="J188" s="200"/>
      <c r="K188" s="196"/>
      <c r="L188" s="197"/>
      <c r="M188" s="197"/>
      <c r="N188" s="197"/>
      <c r="O188" s="198"/>
      <c r="P188" s="198"/>
      <c r="Q188" s="199"/>
      <c r="R188" s="198"/>
      <c r="S188" s="198"/>
      <c r="T188" s="200"/>
      <c r="U188" s="969"/>
      <c r="V188" s="1276"/>
      <c r="W188" s="1277"/>
      <c r="X188" s="453"/>
      <c r="Z188" s="345">
        <f t="shared" si="5"/>
        <v>0</v>
      </c>
      <c r="AA188" s="345">
        <f t="shared" si="6"/>
        <v>0</v>
      </c>
    </row>
    <row r="189" spans="1:27" ht="15" customHeight="1" x14ac:dyDescent="0.25">
      <c r="A189" s="64"/>
      <c r="B189" s="1024"/>
      <c r="C189" s="65"/>
      <c r="D189" s="178"/>
      <c r="E189" s="185"/>
      <c r="F189" s="212"/>
      <c r="G189" s="171"/>
      <c r="H189" s="172"/>
      <c r="I189" s="888"/>
      <c r="J189" s="200"/>
      <c r="K189" s="196"/>
      <c r="L189" s="197"/>
      <c r="M189" s="197"/>
      <c r="N189" s="197"/>
      <c r="O189" s="198"/>
      <c r="P189" s="198"/>
      <c r="Q189" s="199"/>
      <c r="R189" s="198"/>
      <c r="S189" s="198"/>
      <c r="T189" s="200"/>
      <c r="U189" s="969"/>
      <c r="V189" s="1276"/>
      <c r="W189" s="1277"/>
      <c r="X189" s="453"/>
      <c r="Z189" s="345">
        <f t="shared" si="5"/>
        <v>0</v>
      </c>
      <c r="AA189" s="345">
        <f t="shared" si="6"/>
        <v>0</v>
      </c>
    </row>
    <row r="190" spans="1:27" ht="15" customHeight="1" x14ac:dyDescent="0.25">
      <c r="A190" s="64"/>
      <c r="B190" s="1024"/>
      <c r="C190" s="65"/>
      <c r="D190" s="178"/>
      <c r="E190" s="185"/>
      <c r="F190" s="212"/>
      <c r="G190" s="171"/>
      <c r="H190" s="172"/>
      <c r="I190" s="888"/>
      <c r="J190" s="200"/>
      <c r="K190" s="196"/>
      <c r="L190" s="197"/>
      <c r="M190" s="197"/>
      <c r="N190" s="197"/>
      <c r="O190" s="198"/>
      <c r="P190" s="198"/>
      <c r="Q190" s="199"/>
      <c r="R190" s="198"/>
      <c r="S190" s="198"/>
      <c r="T190" s="200"/>
      <c r="U190" s="969"/>
      <c r="V190" s="1276"/>
      <c r="W190" s="1277"/>
      <c r="X190" s="453"/>
      <c r="Z190" s="345">
        <f t="shared" si="5"/>
        <v>0</v>
      </c>
      <c r="AA190" s="345">
        <f t="shared" si="6"/>
        <v>0</v>
      </c>
    </row>
    <row r="191" spans="1:27" ht="15" customHeight="1" x14ac:dyDescent="0.25">
      <c r="A191" s="64"/>
      <c r="B191" s="1024"/>
      <c r="C191" s="65"/>
      <c r="D191" s="178"/>
      <c r="E191" s="185"/>
      <c r="F191" s="212"/>
      <c r="G191" s="171"/>
      <c r="H191" s="172"/>
      <c r="I191" s="888"/>
      <c r="J191" s="200"/>
      <c r="K191" s="196"/>
      <c r="L191" s="197"/>
      <c r="M191" s="197"/>
      <c r="N191" s="197"/>
      <c r="O191" s="198"/>
      <c r="P191" s="198"/>
      <c r="Q191" s="199"/>
      <c r="R191" s="198"/>
      <c r="S191" s="198"/>
      <c r="T191" s="200"/>
      <c r="U191" s="969"/>
      <c r="V191" s="1276"/>
      <c r="W191" s="1277"/>
      <c r="X191" s="453"/>
      <c r="Z191" s="345">
        <f t="shared" si="5"/>
        <v>0</v>
      </c>
      <c r="AA191" s="345">
        <f t="shared" si="6"/>
        <v>0</v>
      </c>
    </row>
    <row r="192" spans="1:27" ht="15" customHeight="1" x14ac:dyDescent="0.25">
      <c r="A192" s="64"/>
      <c r="B192" s="1024"/>
      <c r="C192" s="65"/>
      <c r="D192" s="178"/>
      <c r="E192" s="185"/>
      <c r="F192" s="212"/>
      <c r="G192" s="171"/>
      <c r="H192" s="172"/>
      <c r="I192" s="888"/>
      <c r="J192" s="200"/>
      <c r="K192" s="196"/>
      <c r="L192" s="197"/>
      <c r="M192" s="197"/>
      <c r="N192" s="197"/>
      <c r="O192" s="198"/>
      <c r="P192" s="198"/>
      <c r="Q192" s="199"/>
      <c r="R192" s="198"/>
      <c r="S192" s="198"/>
      <c r="T192" s="200"/>
      <c r="U192" s="969"/>
      <c r="V192" s="1276"/>
      <c r="W192" s="1277"/>
      <c r="X192" s="453"/>
      <c r="Z192" s="345">
        <f t="shared" si="5"/>
        <v>0</v>
      </c>
      <c r="AA192" s="345">
        <f t="shared" si="6"/>
        <v>0</v>
      </c>
    </row>
    <row r="193" spans="1:27" ht="15" customHeight="1" x14ac:dyDescent="0.25">
      <c r="A193" s="64"/>
      <c r="B193" s="1024"/>
      <c r="C193" s="65"/>
      <c r="D193" s="178"/>
      <c r="E193" s="185"/>
      <c r="F193" s="212"/>
      <c r="G193" s="171"/>
      <c r="H193" s="172"/>
      <c r="I193" s="888"/>
      <c r="J193" s="200"/>
      <c r="K193" s="196"/>
      <c r="L193" s="197"/>
      <c r="M193" s="197"/>
      <c r="N193" s="197"/>
      <c r="O193" s="198"/>
      <c r="P193" s="198"/>
      <c r="Q193" s="199"/>
      <c r="R193" s="198"/>
      <c r="S193" s="198"/>
      <c r="T193" s="200"/>
      <c r="U193" s="969"/>
      <c r="V193" s="1276"/>
      <c r="W193" s="1277"/>
      <c r="X193" s="453"/>
      <c r="Z193" s="345">
        <f t="shared" si="5"/>
        <v>0</v>
      </c>
      <c r="AA193" s="345">
        <f t="shared" si="6"/>
        <v>0</v>
      </c>
    </row>
    <row r="194" spans="1:27" ht="15" customHeight="1" x14ac:dyDescent="0.25">
      <c r="A194" s="64"/>
      <c r="B194" s="1024"/>
      <c r="C194" s="65"/>
      <c r="D194" s="178"/>
      <c r="E194" s="185"/>
      <c r="F194" s="212"/>
      <c r="G194" s="171"/>
      <c r="H194" s="172"/>
      <c r="I194" s="888"/>
      <c r="J194" s="200"/>
      <c r="K194" s="196"/>
      <c r="L194" s="197"/>
      <c r="M194" s="197"/>
      <c r="N194" s="197"/>
      <c r="O194" s="198"/>
      <c r="P194" s="198"/>
      <c r="Q194" s="199"/>
      <c r="R194" s="198"/>
      <c r="S194" s="198"/>
      <c r="T194" s="200"/>
      <c r="U194" s="969"/>
      <c r="V194" s="1276"/>
      <c r="W194" s="1277"/>
      <c r="X194" s="453"/>
      <c r="Z194" s="345">
        <f t="shared" si="5"/>
        <v>0</v>
      </c>
      <c r="AA194" s="345">
        <f t="shared" si="6"/>
        <v>0</v>
      </c>
    </row>
    <row r="195" spans="1:27" ht="15" customHeight="1" x14ac:dyDescent="0.25">
      <c r="A195" s="974"/>
      <c r="B195" s="1024"/>
      <c r="C195" s="65"/>
      <c r="D195" s="178"/>
      <c r="E195" s="185"/>
      <c r="F195" s="186"/>
      <c r="G195" s="972"/>
      <c r="H195" s="58"/>
      <c r="I195" s="199"/>
      <c r="J195" s="200"/>
      <c r="K195" s="196"/>
      <c r="L195" s="197"/>
      <c r="M195" s="197"/>
      <c r="N195" s="197"/>
      <c r="O195" s="197"/>
      <c r="P195" s="198"/>
      <c r="Q195" s="199"/>
      <c r="R195" s="197"/>
      <c r="S195" s="197"/>
      <c r="T195" s="200"/>
      <c r="U195" s="969"/>
      <c r="V195" s="1276"/>
      <c r="W195" s="1277"/>
      <c r="X195" s="453"/>
      <c r="Z195" s="345">
        <f t="shared" si="5"/>
        <v>0</v>
      </c>
      <c r="AA195" s="345">
        <f t="shared" si="6"/>
        <v>0</v>
      </c>
    </row>
    <row r="196" spans="1:27" ht="15" customHeight="1" x14ac:dyDescent="0.25">
      <c r="A196" s="974"/>
      <c r="B196" s="1024"/>
      <c r="C196" s="65"/>
      <c r="D196" s="178"/>
      <c r="E196" s="185"/>
      <c r="F196" s="186"/>
      <c r="G196" s="972"/>
      <c r="H196" s="58"/>
      <c r="I196" s="199"/>
      <c r="J196" s="200"/>
      <c r="K196" s="196"/>
      <c r="L196" s="197"/>
      <c r="M196" s="197"/>
      <c r="N196" s="197"/>
      <c r="O196" s="197"/>
      <c r="P196" s="198"/>
      <c r="Q196" s="199"/>
      <c r="R196" s="197"/>
      <c r="S196" s="197"/>
      <c r="T196" s="200"/>
      <c r="U196" s="969"/>
      <c r="V196" s="1276"/>
      <c r="W196" s="1277"/>
      <c r="X196" s="453"/>
      <c r="Z196" s="345">
        <f>E196*G196</f>
        <v>0</v>
      </c>
      <c r="AA196" s="345">
        <f>F196*H196</f>
        <v>0</v>
      </c>
    </row>
    <row r="197" spans="1:27" ht="15" customHeight="1" x14ac:dyDescent="0.25">
      <c r="A197" s="64"/>
      <c r="B197" s="1024"/>
      <c r="C197" s="65"/>
      <c r="D197" s="178"/>
      <c r="E197" s="185"/>
      <c r="F197" s="212"/>
      <c r="G197" s="171"/>
      <c r="H197" s="172"/>
      <c r="I197" s="888"/>
      <c r="J197" s="200"/>
      <c r="K197" s="196"/>
      <c r="L197" s="197"/>
      <c r="M197" s="197"/>
      <c r="N197" s="197"/>
      <c r="O197" s="198"/>
      <c r="P197" s="198"/>
      <c r="Q197" s="199"/>
      <c r="R197" s="198"/>
      <c r="S197" s="198"/>
      <c r="T197" s="200"/>
      <c r="U197" s="969"/>
      <c r="V197" s="1276"/>
      <c r="W197" s="1277"/>
      <c r="X197" s="453"/>
      <c r="Z197" s="345">
        <f t="shared" ref="Z197:Z260" si="7">E197*G197</f>
        <v>0</v>
      </c>
      <c r="AA197" s="345">
        <f t="shared" ref="AA197:AA260" si="8">F197*H197</f>
        <v>0</v>
      </c>
    </row>
    <row r="198" spans="1:27" ht="15" customHeight="1" x14ac:dyDescent="0.25">
      <c r="A198" s="64"/>
      <c r="B198" s="1024"/>
      <c r="C198" s="65"/>
      <c r="D198" s="178"/>
      <c r="E198" s="185"/>
      <c r="F198" s="212"/>
      <c r="G198" s="171"/>
      <c r="H198" s="172"/>
      <c r="I198" s="888"/>
      <c r="J198" s="200"/>
      <c r="K198" s="196"/>
      <c r="L198" s="197"/>
      <c r="M198" s="197"/>
      <c r="N198" s="197"/>
      <c r="O198" s="198"/>
      <c r="P198" s="198"/>
      <c r="Q198" s="199"/>
      <c r="R198" s="198"/>
      <c r="S198" s="198"/>
      <c r="T198" s="200"/>
      <c r="U198" s="969"/>
      <c r="V198" s="1276"/>
      <c r="W198" s="1277"/>
      <c r="X198" s="453"/>
      <c r="Z198" s="345">
        <f t="shared" si="7"/>
        <v>0</v>
      </c>
      <c r="AA198" s="345">
        <f t="shared" si="8"/>
        <v>0</v>
      </c>
    </row>
    <row r="199" spans="1:27" ht="15" customHeight="1" x14ac:dyDescent="0.25">
      <c r="A199" s="64"/>
      <c r="B199" s="1024"/>
      <c r="C199" s="65"/>
      <c r="D199" s="178"/>
      <c r="E199" s="185"/>
      <c r="F199" s="212"/>
      <c r="G199" s="171"/>
      <c r="H199" s="172"/>
      <c r="I199" s="888"/>
      <c r="J199" s="200"/>
      <c r="K199" s="196"/>
      <c r="L199" s="197"/>
      <c r="M199" s="197"/>
      <c r="N199" s="197"/>
      <c r="O199" s="198"/>
      <c r="P199" s="198"/>
      <c r="Q199" s="199"/>
      <c r="R199" s="198"/>
      <c r="S199" s="198"/>
      <c r="T199" s="200"/>
      <c r="U199" s="969"/>
      <c r="V199" s="1276"/>
      <c r="W199" s="1277"/>
      <c r="X199" s="453"/>
      <c r="Z199" s="345">
        <f t="shared" si="7"/>
        <v>0</v>
      </c>
      <c r="AA199" s="345">
        <f t="shared" si="8"/>
        <v>0</v>
      </c>
    </row>
    <row r="200" spans="1:27" ht="15" customHeight="1" x14ac:dyDescent="0.25">
      <c r="A200" s="64"/>
      <c r="B200" s="1024"/>
      <c r="C200" s="65"/>
      <c r="D200" s="178"/>
      <c r="E200" s="185"/>
      <c r="F200" s="212"/>
      <c r="G200" s="171"/>
      <c r="H200" s="172"/>
      <c r="I200" s="888"/>
      <c r="J200" s="200"/>
      <c r="K200" s="196"/>
      <c r="L200" s="197"/>
      <c r="M200" s="197"/>
      <c r="N200" s="197"/>
      <c r="O200" s="198"/>
      <c r="P200" s="198"/>
      <c r="Q200" s="199"/>
      <c r="R200" s="198"/>
      <c r="S200" s="198"/>
      <c r="T200" s="200"/>
      <c r="U200" s="969"/>
      <c r="V200" s="1276"/>
      <c r="W200" s="1277"/>
      <c r="X200" s="453"/>
      <c r="Z200" s="345">
        <f t="shared" si="7"/>
        <v>0</v>
      </c>
      <c r="AA200" s="345">
        <f t="shared" si="8"/>
        <v>0</v>
      </c>
    </row>
    <row r="201" spans="1:27" ht="15" customHeight="1" x14ac:dyDescent="0.25">
      <c r="A201" s="64"/>
      <c r="B201" s="1024"/>
      <c r="C201" s="65"/>
      <c r="D201" s="178"/>
      <c r="E201" s="185"/>
      <c r="F201" s="212"/>
      <c r="G201" s="171"/>
      <c r="H201" s="172"/>
      <c r="I201" s="888"/>
      <c r="J201" s="200"/>
      <c r="K201" s="196"/>
      <c r="L201" s="197"/>
      <c r="M201" s="197"/>
      <c r="N201" s="197"/>
      <c r="O201" s="198"/>
      <c r="P201" s="198"/>
      <c r="Q201" s="199"/>
      <c r="R201" s="198"/>
      <c r="S201" s="198"/>
      <c r="T201" s="200"/>
      <c r="U201" s="969"/>
      <c r="V201" s="1276"/>
      <c r="W201" s="1277"/>
      <c r="X201" s="453"/>
      <c r="Z201" s="345">
        <f t="shared" si="7"/>
        <v>0</v>
      </c>
      <c r="AA201" s="345">
        <f t="shared" si="8"/>
        <v>0</v>
      </c>
    </row>
    <row r="202" spans="1:27" ht="15" customHeight="1" x14ac:dyDescent="0.25">
      <c r="A202" s="64"/>
      <c r="B202" s="1024"/>
      <c r="C202" s="65"/>
      <c r="D202" s="178"/>
      <c r="E202" s="185"/>
      <c r="F202" s="212"/>
      <c r="G202" s="171"/>
      <c r="H202" s="172"/>
      <c r="I202" s="888"/>
      <c r="J202" s="200"/>
      <c r="K202" s="196"/>
      <c r="L202" s="197"/>
      <c r="M202" s="197"/>
      <c r="N202" s="197"/>
      <c r="O202" s="198"/>
      <c r="P202" s="198"/>
      <c r="Q202" s="199"/>
      <c r="R202" s="198"/>
      <c r="S202" s="198"/>
      <c r="T202" s="200"/>
      <c r="U202" s="969"/>
      <c r="V202" s="1276"/>
      <c r="W202" s="1277"/>
      <c r="X202" s="453"/>
      <c r="Z202" s="345">
        <f t="shared" si="7"/>
        <v>0</v>
      </c>
      <c r="AA202" s="345">
        <f t="shared" si="8"/>
        <v>0</v>
      </c>
    </row>
    <row r="203" spans="1:27" ht="15" customHeight="1" x14ac:dyDescent="0.25">
      <c r="A203" s="64"/>
      <c r="B203" s="1024"/>
      <c r="C203" s="65"/>
      <c r="D203" s="178"/>
      <c r="E203" s="185"/>
      <c r="F203" s="212"/>
      <c r="G203" s="171"/>
      <c r="H203" s="172"/>
      <c r="I203" s="888"/>
      <c r="J203" s="200"/>
      <c r="K203" s="196"/>
      <c r="L203" s="197"/>
      <c r="M203" s="197"/>
      <c r="N203" s="197"/>
      <c r="O203" s="198"/>
      <c r="P203" s="198"/>
      <c r="Q203" s="199"/>
      <c r="R203" s="198"/>
      <c r="S203" s="198"/>
      <c r="T203" s="200"/>
      <c r="U203" s="969"/>
      <c r="V203" s="1276"/>
      <c r="W203" s="1277"/>
      <c r="X203" s="453"/>
      <c r="Z203" s="345">
        <f t="shared" si="7"/>
        <v>0</v>
      </c>
      <c r="AA203" s="345">
        <f t="shared" si="8"/>
        <v>0</v>
      </c>
    </row>
    <row r="204" spans="1:27" ht="15" customHeight="1" x14ac:dyDescent="0.25">
      <c r="A204" s="64"/>
      <c r="B204" s="1024"/>
      <c r="C204" s="65"/>
      <c r="D204" s="178"/>
      <c r="E204" s="185"/>
      <c r="F204" s="212"/>
      <c r="G204" s="171"/>
      <c r="H204" s="172"/>
      <c r="I204" s="888"/>
      <c r="J204" s="200"/>
      <c r="K204" s="196"/>
      <c r="L204" s="197"/>
      <c r="M204" s="197"/>
      <c r="N204" s="197"/>
      <c r="O204" s="198"/>
      <c r="P204" s="198"/>
      <c r="Q204" s="199"/>
      <c r="R204" s="198"/>
      <c r="S204" s="198"/>
      <c r="T204" s="200"/>
      <c r="U204" s="969"/>
      <c r="V204" s="1276"/>
      <c r="W204" s="1277"/>
      <c r="X204" s="453"/>
      <c r="Z204" s="345">
        <f t="shared" si="7"/>
        <v>0</v>
      </c>
      <c r="AA204" s="345">
        <f t="shared" si="8"/>
        <v>0</v>
      </c>
    </row>
    <row r="205" spans="1:27" ht="15" customHeight="1" x14ac:dyDescent="0.25">
      <c r="A205" s="64"/>
      <c r="B205" s="1024"/>
      <c r="C205" s="65"/>
      <c r="D205" s="178"/>
      <c r="E205" s="185"/>
      <c r="F205" s="212"/>
      <c r="G205" s="171"/>
      <c r="H205" s="172"/>
      <c r="I205" s="888"/>
      <c r="J205" s="200"/>
      <c r="K205" s="196"/>
      <c r="L205" s="197"/>
      <c r="M205" s="197"/>
      <c r="N205" s="197"/>
      <c r="O205" s="198"/>
      <c r="P205" s="198"/>
      <c r="Q205" s="199"/>
      <c r="R205" s="198"/>
      <c r="S205" s="198"/>
      <c r="T205" s="200"/>
      <c r="U205" s="969"/>
      <c r="V205" s="1276"/>
      <c r="W205" s="1277"/>
      <c r="X205" s="453"/>
      <c r="Z205" s="345">
        <f t="shared" si="7"/>
        <v>0</v>
      </c>
      <c r="AA205" s="345">
        <f t="shared" si="8"/>
        <v>0</v>
      </c>
    </row>
    <row r="206" spans="1:27" ht="15" customHeight="1" x14ac:dyDescent="0.25">
      <c r="A206" s="64"/>
      <c r="B206" s="1024"/>
      <c r="C206" s="65"/>
      <c r="D206" s="178"/>
      <c r="E206" s="185"/>
      <c r="F206" s="212"/>
      <c r="G206" s="171"/>
      <c r="H206" s="172"/>
      <c r="I206" s="888"/>
      <c r="J206" s="200"/>
      <c r="K206" s="196"/>
      <c r="L206" s="197"/>
      <c r="M206" s="197"/>
      <c r="N206" s="197"/>
      <c r="O206" s="198"/>
      <c r="P206" s="198"/>
      <c r="Q206" s="199"/>
      <c r="R206" s="198"/>
      <c r="S206" s="198"/>
      <c r="T206" s="200"/>
      <c r="U206" s="969"/>
      <c r="V206" s="1276"/>
      <c r="W206" s="1277"/>
      <c r="X206" s="453"/>
      <c r="Z206" s="345">
        <f t="shared" si="7"/>
        <v>0</v>
      </c>
      <c r="AA206" s="345">
        <f t="shared" si="8"/>
        <v>0</v>
      </c>
    </row>
    <row r="207" spans="1:27" ht="15" customHeight="1" x14ac:dyDescent="0.25">
      <c r="A207" s="64"/>
      <c r="B207" s="1024"/>
      <c r="C207" s="65"/>
      <c r="D207" s="178"/>
      <c r="E207" s="185"/>
      <c r="F207" s="212"/>
      <c r="G207" s="171"/>
      <c r="H207" s="172"/>
      <c r="I207" s="888"/>
      <c r="J207" s="200"/>
      <c r="K207" s="196"/>
      <c r="L207" s="197"/>
      <c r="M207" s="197"/>
      <c r="N207" s="197"/>
      <c r="O207" s="198"/>
      <c r="P207" s="198"/>
      <c r="Q207" s="199"/>
      <c r="R207" s="198"/>
      <c r="S207" s="198"/>
      <c r="T207" s="200"/>
      <c r="U207" s="969"/>
      <c r="V207" s="1276"/>
      <c r="W207" s="1277"/>
      <c r="X207" s="453"/>
      <c r="Z207" s="345">
        <f t="shared" si="7"/>
        <v>0</v>
      </c>
      <c r="AA207" s="345">
        <f t="shared" si="8"/>
        <v>0</v>
      </c>
    </row>
    <row r="208" spans="1:27" ht="15" customHeight="1" x14ac:dyDescent="0.25">
      <c r="A208" s="64"/>
      <c r="B208" s="1024"/>
      <c r="C208" s="65"/>
      <c r="D208" s="178"/>
      <c r="E208" s="185"/>
      <c r="F208" s="212"/>
      <c r="G208" s="171"/>
      <c r="H208" s="172"/>
      <c r="I208" s="888"/>
      <c r="J208" s="200"/>
      <c r="K208" s="196"/>
      <c r="L208" s="197"/>
      <c r="M208" s="197"/>
      <c r="N208" s="197"/>
      <c r="O208" s="198"/>
      <c r="P208" s="198"/>
      <c r="Q208" s="199"/>
      <c r="R208" s="198"/>
      <c r="S208" s="198"/>
      <c r="T208" s="200"/>
      <c r="U208" s="969"/>
      <c r="V208" s="1276"/>
      <c r="W208" s="1277"/>
      <c r="X208" s="453"/>
      <c r="Z208" s="345">
        <f t="shared" si="7"/>
        <v>0</v>
      </c>
      <c r="AA208" s="345">
        <f t="shared" si="8"/>
        <v>0</v>
      </c>
    </row>
    <row r="209" spans="1:27" ht="15" customHeight="1" x14ac:dyDescent="0.25">
      <c r="A209" s="64"/>
      <c r="B209" s="1024"/>
      <c r="C209" s="65"/>
      <c r="D209" s="178"/>
      <c r="E209" s="185"/>
      <c r="F209" s="212"/>
      <c r="G209" s="171"/>
      <c r="H209" s="172"/>
      <c r="I209" s="888"/>
      <c r="J209" s="200"/>
      <c r="K209" s="196"/>
      <c r="L209" s="197"/>
      <c r="M209" s="197"/>
      <c r="N209" s="197"/>
      <c r="O209" s="198"/>
      <c r="P209" s="198"/>
      <c r="Q209" s="199"/>
      <c r="R209" s="198"/>
      <c r="S209" s="198"/>
      <c r="T209" s="200"/>
      <c r="U209" s="969"/>
      <c r="V209" s="1276"/>
      <c r="W209" s="1277"/>
      <c r="X209" s="453"/>
      <c r="Z209" s="345">
        <f t="shared" si="7"/>
        <v>0</v>
      </c>
      <c r="AA209" s="345">
        <f t="shared" si="8"/>
        <v>0</v>
      </c>
    </row>
    <row r="210" spans="1:27" ht="15" customHeight="1" x14ac:dyDescent="0.25">
      <c r="A210" s="64"/>
      <c r="B210" s="1024"/>
      <c r="C210" s="65"/>
      <c r="D210" s="178"/>
      <c r="E210" s="185"/>
      <c r="F210" s="212"/>
      <c r="G210" s="171"/>
      <c r="H210" s="172"/>
      <c r="I210" s="888"/>
      <c r="J210" s="200"/>
      <c r="K210" s="196"/>
      <c r="L210" s="197"/>
      <c r="M210" s="197"/>
      <c r="N210" s="197"/>
      <c r="O210" s="198"/>
      <c r="P210" s="198"/>
      <c r="Q210" s="199"/>
      <c r="R210" s="198"/>
      <c r="S210" s="198"/>
      <c r="T210" s="200"/>
      <c r="U210" s="969"/>
      <c r="V210" s="1276"/>
      <c r="W210" s="1277"/>
      <c r="X210" s="453"/>
      <c r="Z210" s="345">
        <f t="shared" si="7"/>
        <v>0</v>
      </c>
      <c r="AA210" s="345">
        <f t="shared" si="8"/>
        <v>0</v>
      </c>
    </row>
    <row r="211" spans="1:27" ht="15" customHeight="1" x14ac:dyDescent="0.25">
      <c r="A211" s="64"/>
      <c r="B211" s="1024"/>
      <c r="C211" s="65"/>
      <c r="D211" s="178"/>
      <c r="E211" s="185"/>
      <c r="F211" s="212"/>
      <c r="G211" s="171"/>
      <c r="H211" s="172"/>
      <c r="I211" s="888"/>
      <c r="J211" s="200"/>
      <c r="K211" s="196"/>
      <c r="L211" s="197"/>
      <c r="M211" s="197"/>
      <c r="N211" s="197"/>
      <c r="O211" s="198"/>
      <c r="P211" s="198"/>
      <c r="Q211" s="199"/>
      <c r="R211" s="198"/>
      <c r="S211" s="198"/>
      <c r="T211" s="200"/>
      <c r="U211" s="969"/>
      <c r="V211" s="1276"/>
      <c r="W211" s="1277"/>
      <c r="X211" s="453"/>
      <c r="Z211" s="345">
        <f t="shared" si="7"/>
        <v>0</v>
      </c>
      <c r="AA211" s="345">
        <f t="shared" si="8"/>
        <v>0</v>
      </c>
    </row>
    <row r="212" spans="1:27" ht="15" customHeight="1" x14ac:dyDescent="0.25">
      <c r="A212" s="64"/>
      <c r="B212" s="1024"/>
      <c r="C212" s="65"/>
      <c r="D212" s="178"/>
      <c r="E212" s="185"/>
      <c r="F212" s="212"/>
      <c r="G212" s="171"/>
      <c r="H212" s="172"/>
      <c r="I212" s="888"/>
      <c r="J212" s="200"/>
      <c r="K212" s="196"/>
      <c r="L212" s="197"/>
      <c r="M212" s="197"/>
      <c r="N212" s="197"/>
      <c r="O212" s="198"/>
      <c r="P212" s="198"/>
      <c r="Q212" s="199"/>
      <c r="R212" s="198"/>
      <c r="S212" s="198"/>
      <c r="T212" s="200"/>
      <c r="U212" s="969"/>
      <c r="V212" s="1276"/>
      <c r="W212" s="1277"/>
      <c r="X212" s="453"/>
      <c r="Z212" s="345">
        <f t="shared" si="7"/>
        <v>0</v>
      </c>
      <c r="AA212" s="345">
        <f t="shared" si="8"/>
        <v>0</v>
      </c>
    </row>
    <row r="213" spans="1:27" ht="15" customHeight="1" x14ac:dyDescent="0.25">
      <c r="A213" s="64"/>
      <c r="B213" s="1024"/>
      <c r="C213" s="65"/>
      <c r="D213" s="178"/>
      <c r="E213" s="185"/>
      <c r="F213" s="212"/>
      <c r="G213" s="171"/>
      <c r="H213" s="172"/>
      <c r="I213" s="888"/>
      <c r="J213" s="200"/>
      <c r="K213" s="196"/>
      <c r="L213" s="197"/>
      <c r="M213" s="197"/>
      <c r="N213" s="197"/>
      <c r="O213" s="198"/>
      <c r="P213" s="198"/>
      <c r="Q213" s="199"/>
      <c r="R213" s="198"/>
      <c r="S213" s="198"/>
      <c r="T213" s="200"/>
      <c r="U213" s="969"/>
      <c r="V213" s="1276"/>
      <c r="W213" s="1277"/>
      <c r="X213" s="453"/>
      <c r="Z213" s="345">
        <f t="shared" si="7"/>
        <v>0</v>
      </c>
      <c r="AA213" s="345">
        <f t="shared" si="8"/>
        <v>0</v>
      </c>
    </row>
    <row r="214" spans="1:27" ht="15" customHeight="1" x14ac:dyDescent="0.25">
      <c r="A214" s="64"/>
      <c r="B214" s="1024"/>
      <c r="C214" s="65"/>
      <c r="D214" s="178"/>
      <c r="E214" s="185"/>
      <c r="F214" s="212"/>
      <c r="G214" s="171"/>
      <c r="H214" s="172"/>
      <c r="I214" s="888"/>
      <c r="J214" s="200"/>
      <c r="K214" s="196"/>
      <c r="L214" s="197"/>
      <c r="M214" s="197"/>
      <c r="N214" s="197"/>
      <c r="O214" s="198"/>
      <c r="P214" s="198"/>
      <c r="Q214" s="199"/>
      <c r="R214" s="198"/>
      <c r="S214" s="198"/>
      <c r="T214" s="200"/>
      <c r="U214" s="969"/>
      <c r="V214" s="1276"/>
      <c r="W214" s="1277"/>
      <c r="X214" s="453"/>
      <c r="Z214" s="345">
        <f t="shared" si="7"/>
        <v>0</v>
      </c>
      <c r="AA214" s="345">
        <f t="shared" si="8"/>
        <v>0</v>
      </c>
    </row>
    <row r="215" spans="1:27" ht="15" customHeight="1" x14ac:dyDescent="0.25">
      <c r="A215" s="64"/>
      <c r="B215" s="1024"/>
      <c r="C215" s="65"/>
      <c r="D215" s="178"/>
      <c r="E215" s="185"/>
      <c r="F215" s="212"/>
      <c r="G215" s="171"/>
      <c r="H215" s="172"/>
      <c r="I215" s="888"/>
      <c r="J215" s="200"/>
      <c r="K215" s="196"/>
      <c r="L215" s="197"/>
      <c r="M215" s="197"/>
      <c r="N215" s="197"/>
      <c r="O215" s="198"/>
      <c r="P215" s="198"/>
      <c r="Q215" s="199"/>
      <c r="R215" s="198"/>
      <c r="S215" s="198"/>
      <c r="T215" s="200"/>
      <c r="U215" s="969"/>
      <c r="V215" s="1276"/>
      <c r="W215" s="1277"/>
      <c r="X215" s="453"/>
      <c r="Z215" s="345">
        <f t="shared" si="7"/>
        <v>0</v>
      </c>
      <c r="AA215" s="345">
        <f t="shared" si="8"/>
        <v>0</v>
      </c>
    </row>
    <row r="216" spans="1:27" ht="15" customHeight="1" x14ac:dyDescent="0.25">
      <c r="A216" s="64"/>
      <c r="B216" s="1024"/>
      <c r="C216" s="65"/>
      <c r="D216" s="178"/>
      <c r="E216" s="185"/>
      <c r="F216" s="212"/>
      <c r="G216" s="171"/>
      <c r="H216" s="172"/>
      <c r="I216" s="888"/>
      <c r="J216" s="200"/>
      <c r="K216" s="196"/>
      <c r="L216" s="197"/>
      <c r="M216" s="197"/>
      <c r="N216" s="197"/>
      <c r="O216" s="198"/>
      <c r="P216" s="198"/>
      <c r="Q216" s="199"/>
      <c r="R216" s="198"/>
      <c r="S216" s="198"/>
      <c r="T216" s="200"/>
      <c r="U216" s="969"/>
      <c r="V216" s="1276"/>
      <c r="W216" s="1277"/>
      <c r="X216" s="453"/>
      <c r="Z216" s="345">
        <f t="shared" si="7"/>
        <v>0</v>
      </c>
      <c r="AA216" s="345">
        <f t="shared" si="8"/>
        <v>0</v>
      </c>
    </row>
    <row r="217" spans="1:27" ht="15" customHeight="1" x14ac:dyDescent="0.25">
      <c r="A217" s="64"/>
      <c r="B217" s="1024"/>
      <c r="C217" s="65"/>
      <c r="D217" s="178"/>
      <c r="E217" s="185"/>
      <c r="F217" s="212"/>
      <c r="G217" s="171"/>
      <c r="H217" s="172"/>
      <c r="I217" s="888"/>
      <c r="J217" s="200"/>
      <c r="K217" s="196"/>
      <c r="L217" s="197"/>
      <c r="M217" s="197"/>
      <c r="N217" s="197"/>
      <c r="O217" s="198"/>
      <c r="P217" s="198"/>
      <c r="Q217" s="199"/>
      <c r="R217" s="198"/>
      <c r="S217" s="198"/>
      <c r="T217" s="200"/>
      <c r="U217" s="969"/>
      <c r="V217" s="1276"/>
      <c r="W217" s="1277"/>
      <c r="X217" s="453"/>
      <c r="Z217" s="345">
        <f t="shared" si="7"/>
        <v>0</v>
      </c>
      <c r="AA217" s="345">
        <f t="shared" si="8"/>
        <v>0</v>
      </c>
    </row>
    <row r="218" spans="1:27" ht="15" customHeight="1" x14ac:dyDescent="0.25">
      <c r="A218" s="64"/>
      <c r="B218" s="1024"/>
      <c r="C218" s="65"/>
      <c r="D218" s="178"/>
      <c r="E218" s="185"/>
      <c r="F218" s="212"/>
      <c r="G218" s="171"/>
      <c r="H218" s="172"/>
      <c r="I218" s="888"/>
      <c r="J218" s="200"/>
      <c r="K218" s="196"/>
      <c r="L218" s="197"/>
      <c r="M218" s="197"/>
      <c r="N218" s="197"/>
      <c r="O218" s="198"/>
      <c r="P218" s="198"/>
      <c r="Q218" s="199"/>
      <c r="R218" s="198"/>
      <c r="S218" s="198"/>
      <c r="T218" s="200"/>
      <c r="U218" s="969"/>
      <c r="V218" s="1276"/>
      <c r="W218" s="1277"/>
      <c r="X218" s="453"/>
      <c r="Z218" s="345">
        <f t="shared" si="7"/>
        <v>0</v>
      </c>
      <c r="AA218" s="345">
        <f t="shared" si="8"/>
        <v>0</v>
      </c>
    </row>
    <row r="219" spans="1:27" ht="15" customHeight="1" x14ac:dyDescent="0.25">
      <c r="A219" s="64"/>
      <c r="B219" s="1024"/>
      <c r="C219" s="65"/>
      <c r="D219" s="178"/>
      <c r="E219" s="185"/>
      <c r="F219" s="212"/>
      <c r="G219" s="171"/>
      <c r="H219" s="172"/>
      <c r="I219" s="888"/>
      <c r="J219" s="200"/>
      <c r="K219" s="196"/>
      <c r="L219" s="197"/>
      <c r="M219" s="197"/>
      <c r="N219" s="197"/>
      <c r="O219" s="198"/>
      <c r="P219" s="198"/>
      <c r="Q219" s="199"/>
      <c r="R219" s="198"/>
      <c r="S219" s="198"/>
      <c r="T219" s="200"/>
      <c r="U219" s="969"/>
      <c r="V219" s="1276"/>
      <c r="W219" s="1277"/>
      <c r="X219" s="453"/>
      <c r="Z219" s="345">
        <f t="shared" si="7"/>
        <v>0</v>
      </c>
      <c r="AA219" s="345">
        <f t="shared" si="8"/>
        <v>0</v>
      </c>
    </row>
    <row r="220" spans="1:27" ht="15" customHeight="1" x14ac:dyDescent="0.25">
      <c r="A220" s="64"/>
      <c r="B220" s="1024"/>
      <c r="C220" s="65"/>
      <c r="D220" s="178"/>
      <c r="E220" s="185"/>
      <c r="F220" s="212"/>
      <c r="G220" s="171"/>
      <c r="H220" s="172"/>
      <c r="I220" s="888"/>
      <c r="J220" s="200"/>
      <c r="K220" s="196"/>
      <c r="L220" s="197"/>
      <c r="M220" s="197"/>
      <c r="N220" s="197"/>
      <c r="O220" s="198"/>
      <c r="P220" s="198"/>
      <c r="Q220" s="199"/>
      <c r="R220" s="198"/>
      <c r="S220" s="198"/>
      <c r="T220" s="200"/>
      <c r="U220" s="969"/>
      <c r="V220" s="1276"/>
      <c r="W220" s="1277"/>
      <c r="X220" s="453"/>
      <c r="Z220" s="345">
        <f t="shared" si="7"/>
        <v>0</v>
      </c>
      <c r="AA220" s="345">
        <f t="shared" si="8"/>
        <v>0</v>
      </c>
    </row>
    <row r="221" spans="1:27" ht="15" customHeight="1" x14ac:dyDescent="0.25">
      <c r="A221" s="64"/>
      <c r="B221" s="1024"/>
      <c r="C221" s="65"/>
      <c r="D221" s="178"/>
      <c r="E221" s="185"/>
      <c r="F221" s="212"/>
      <c r="G221" s="171"/>
      <c r="H221" s="172"/>
      <c r="I221" s="888"/>
      <c r="J221" s="200"/>
      <c r="K221" s="196"/>
      <c r="L221" s="197"/>
      <c r="M221" s="197"/>
      <c r="N221" s="197"/>
      <c r="O221" s="198"/>
      <c r="P221" s="198"/>
      <c r="Q221" s="199"/>
      <c r="R221" s="198"/>
      <c r="S221" s="198"/>
      <c r="T221" s="200"/>
      <c r="U221" s="969"/>
      <c r="V221" s="1276"/>
      <c r="W221" s="1277"/>
      <c r="X221" s="453"/>
      <c r="Z221" s="345">
        <f t="shared" si="7"/>
        <v>0</v>
      </c>
      <c r="AA221" s="345">
        <f t="shared" si="8"/>
        <v>0</v>
      </c>
    </row>
    <row r="222" spans="1:27" ht="15" customHeight="1" x14ac:dyDescent="0.25">
      <c r="A222" s="64"/>
      <c r="B222" s="1024"/>
      <c r="C222" s="65"/>
      <c r="D222" s="178"/>
      <c r="E222" s="185"/>
      <c r="F222" s="212"/>
      <c r="G222" s="171"/>
      <c r="H222" s="172"/>
      <c r="I222" s="888"/>
      <c r="J222" s="200"/>
      <c r="K222" s="196"/>
      <c r="L222" s="197"/>
      <c r="M222" s="197"/>
      <c r="N222" s="197"/>
      <c r="O222" s="198"/>
      <c r="P222" s="198"/>
      <c r="Q222" s="199"/>
      <c r="R222" s="198"/>
      <c r="S222" s="198"/>
      <c r="T222" s="200"/>
      <c r="U222" s="969"/>
      <c r="V222" s="1276"/>
      <c r="W222" s="1277"/>
      <c r="X222" s="453"/>
      <c r="Z222" s="345">
        <f t="shared" si="7"/>
        <v>0</v>
      </c>
      <c r="AA222" s="345">
        <f t="shared" si="8"/>
        <v>0</v>
      </c>
    </row>
    <row r="223" spans="1:27" ht="15" customHeight="1" x14ac:dyDescent="0.25">
      <c r="A223" s="64"/>
      <c r="B223" s="1024"/>
      <c r="C223" s="65"/>
      <c r="D223" s="178"/>
      <c r="E223" s="185"/>
      <c r="F223" s="212"/>
      <c r="G223" s="171"/>
      <c r="H223" s="172"/>
      <c r="I223" s="888"/>
      <c r="J223" s="200"/>
      <c r="K223" s="196"/>
      <c r="L223" s="197"/>
      <c r="M223" s="197"/>
      <c r="N223" s="197"/>
      <c r="O223" s="198"/>
      <c r="P223" s="198"/>
      <c r="Q223" s="199"/>
      <c r="R223" s="198"/>
      <c r="S223" s="198"/>
      <c r="T223" s="200"/>
      <c r="U223" s="969"/>
      <c r="V223" s="1276"/>
      <c r="W223" s="1277"/>
      <c r="X223" s="453"/>
      <c r="Z223" s="345">
        <f t="shared" si="7"/>
        <v>0</v>
      </c>
      <c r="AA223" s="345">
        <f t="shared" si="8"/>
        <v>0</v>
      </c>
    </row>
    <row r="224" spans="1:27" ht="15" customHeight="1" x14ac:dyDescent="0.25">
      <c r="A224" s="64"/>
      <c r="B224" s="1024"/>
      <c r="C224" s="65"/>
      <c r="D224" s="178"/>
      <c r="E224" s="185"/>
      <c r="F224" s="212"/>
      <c r="G224" s="171"/>
      <c r="H224" s="172"/>
      <c r="I224" s="888"/>
      <c r="J224" s="200"/>
      <c r="K224" s="196"/>
      <c r="L224" s="197"/>
      <c r="M224" s="197"/>
      <c r="N224" s="197"/>
      <c r="O224" s="198"/>
      <c r="P224" s="198"/>
      <c r="Q224" s="199"/>
      <c r="R224" s="198"/>
      <c r="S224" s="198"/>
      <c r="T224" s="200"/>
      <c r="U224" s="969"/>
      <c r="V224" s="1276"/>
      <c r="W224" s="1277"/>
      <c r="X224" s="453"/>
      <c r="Z224" s="345">
        <f t="shared" si="7"/>
        <v>0</v>
      </c>
      <c r="AA224" s="345">
        <f t="shared" si="8"/>
        <v>0</v>
      </c>
    </row>
    <row r="225" spans="1:27" ht="15" customHeight="1" x14ac:dyDescent="0.25">
      <c r="A225" s="64"/>
      <c r="B225" s="1024"/>
      <c r="C225" s="65"/>
      <c r="D225" s="178"/>
      <c r="E225" s="185"/>
      <c r="F225" s="212"/>
      <c r="G225" s="171"/>
      <c r="H225" s="172"/>
      <c r="I225" s="888"/>
      <c r="J225" s="200"/>
      <c r="K225" s="196"/>
      <c r="L225" s="197"/>
      <c r="M225" s="197"/>
      <c r="N225" s="197"/>
      <c r="O225" s="198"/>
      <c r="P225" s="198"/>
      <c r="Q225" s="199"/>
      <c r="R225" s="198"/>
      <c r="S225" s="198"/>
      <c r="T225" s="200"/>
      <c r="U225" s="969"/>
      <c r="V225" s="1276"/>
      <c r="W225" s="1277"/>
      <c r="X225" s="453"/>
      <c r="Z225" s="345">
        <f t="shared" si="7"/>
        <v>0</v>
      </c>
      <c r="AA225" s="345">
        <f t="shared" si="8"/>
        <v>0</v>
      </c>
    </row>
    <row r="226" spans="1:27" ht="15" customHeight="1" x14ac:dyDescent="0.25">
      <c r="A226" s="64"/>
      <c r="B226" s="1024"/>
      <c r="C226" s="65"/>
      <c r="D226" s="178"/>
      <c r="E226" s="185"/>
      <c r="F226" s="212"/>
      <c r="G226" s="171"/>
      <c r="H226" s="172"/>
      <c r="I226" s="888"/>
      <c r="J226" s="200"/>
      <c r="K226" s="196"/>
      <c r="L226" s="197"/>
      <c r="M226" s="197"/>
      <c r="N226" s="197"/>
      <c r="O226" s="198"/>
      <c r="P226" s="198"/>
      <c r="Q226" s="199"/>
      <c r="R226" s="198"/>
      <c r="S226" s="198"/>
      <c r="T226" s="200"/>
      <c r="U226" s="969"/>
      <c r="V226" s="1276"/>
      <c r="W226" s="1277"/>
      <c r="X226" s="453"/>
      <c r="Z226" s="345">
        <f t="shared" si="7"/>
        <v>0</v>
      </c>
      <c r="AA226" s="345">
        <f t="shared" si="8"/>
        <v>0</v>
      </c>
    </row>
    <row r="227" spans="1:27" ht="15" customHeight="1" x14ac:dyDescent="0.25">
      <c r="A227" s="64"/>
      <c r="B227" s="1024"/>
      <c r="C227" s="65"/>
      <c r="D227" s="178"/>
      <c r="E227" s="185"/>
      <c r="F227" s="212"/>
      <c r="G227" s="171"/>
      <c r="H227" s="172"/>
      <c r="I227" s="888"/>
      <c r="J227" s="200"/>
      <c r="K227" s="196"/>
      <c r="L227" s="197"/>
      <c r="M227" s="197"/>
      <c r="N227" s="197"/>
      <c r="O227" s="198"/>
      <c r="P227" s="198"/>
      <c r="Q227" s="199"/>
      <c r="R227" s="198"/>
      <c r="S227" s="198"/>
      <c r="T227" s="200"/>
      <c r="U227" s="969"/>
      <c r="V227" s="1276"/>
      <c r="W227" s="1277"/>
      <c r="X227" s="453"/>
      <c r="Z227" s="345">
        <f t="shared" si="7"/>
        <v>0</v>
      </c>
      <c r="AA227" s="345">
        <f t="shared" si="8"/>
        <v>0</v>
      </c>
    </row>
    <row r="228" spans="1:27" ht="15" customHeight="1" x14ac:dyDescent="0.25">
      <c r="A228" s="64"/>
      <c r="B228" s="1024"/>
      <c r="C228" s="65"/>
      <c r="D228" s="178"/>
      <c r="E228" s="185"/>
      <c r="F228" s="212"/>
      <c r="G228" s="171"/>
      <c r="H228" s="172"/>
      <c r="I228" s="888"/>
      <c r="J228" s="200"/>
      <c r="K228" s="196"/>
      <c r="L228" s="197"/>
      <c r="M228" s="197"/>
      <c r="N228" s="197"/>
      <c r="O228" s="198"/>
      <c r="P228" s="198"/>
      <c r="Q228" s="199"/>
      <c r="R228" s="198"/>
      <c r="S228" s="198"/>
      <c r="T228" s="200"/>
      <c r="U228" s="969"/>
      <c r="V228" s="1276"/>
      <c r="W228" s="1277"/>
      <c r="X228" s="453"/>
      <c r="Z228" s="345">
        <f t="shared" si="7"/>
        <v>0</v>
      </c>
      <c r="AA228" s="345">
        <f t="shared" si="8"/>
        <v>0</v>
      </c>
    </row>
    <row r="229" spans="1:27" ht="15" customHeight="1" x14ac:dyDescent="0.25">
      <c r="A229" s="64"/>
      <c r="B229" s="1024"/>
      <c r="C229" s="65"/>
      <c r="D229" s="178"/>
      <c r="E229" s="185"/>
      <c r="F229" s="212"/>
      <c r="G229" s="171"/>
      <c r="H229" s="172"/>
      <c r="I229" s="888"/>
      <c r="J229" s="200"/>
      <c r="K229" s="196"/>
      <c r="L229" s="197"/>
      <c r="M229" s="197"/>
      <c r="N229" s="197"/>
      <c r="O229" s="198"/>
      <c r="P229" s="198"/>
      <c r="Q229" s="199"/>
      <c r="R229" s="198"/>
      <c r="S229" s="198"/>
      <c r="T229" s="200"/>
      <c r="U229" s="969"/>
      <c r="V229" s="1276"/>
      <c r="W229" s="1277"/>
      <c r="X229" s="453"/>
      <c r="Z229" s="345">
        <f t="shared" si="7"/>
        <v>0</v>
      </c>
      <c r="AA229" s="345">
        <f t="shared" si="8"/>
        <v>0</v>
      </c>
    </row>
    <row r="230" spans="1:27" ht="15" customHeight="1" x14ac:dyDescent="0.25">
      <c r="A230" s="64"/>
      <c r="B230" s="1024"/>
      <c r="C230" s="65"/>
      <c r="D230" s="178"/>
      <c r="E230" s="185"/>
      <c r="F230" s="212"/>
      <c r="G230" s="171"/>
      <c r="H230" s="172"/>
      <c r="I230" s="888"/>
      <c r="J230" s="200"/>
      <c r="K230" s="196"/>
      <c r="L230" s="197"/>
      <c r="M230" s="197"/>
      <c r="N230" s="197"/>
      <c r="O230" s="198"/>
      <c r="P230" s="198"/>
      <c r="Q230" s="199"/>
      <c r="R230" s="198"/>
      <c r="S230" s="198"/>
      <c r="T230" s="200"/>
      <c r="U230" s="969"/>
      <c r="V230" s="1276"/>
      <c r="W230" s="1277"/>
      <c r="X230" s="453"/>
      <c r="Z230" s="345">
        <f t="shared" si="7"/>
        <v>0</v>
      </c>
      <c r="AA230" s="345">
        <f t="shared" si="8"/>
        <v>0</v>
      </c>
    </row>
    <row r="231" spans="1:27" ht="15" customHeight="1" x14ac:dyDescent="0.25">
      <c r="A231" s="64"/>
      <c r="B231" s="1024"/>
      <c r="C231" s="65"/>
      <c r="D231" s="178"/>
      <c r="E231" s="185"/>
      <c r="F231" s="212"/>
      <c r="G231" s="171"/>
      <c r="H231" s="172"/>
      <c r="I231" s="888"/>
      <c r="J231" s="200"/>
      <c r="K231" s="196"/>
      <c r="L231" s="197"/>
      <c r="M231" s="197"/>
      <c r="N231" s="197"/>
      <c r="O231" s="198"/>
      <c r="P231" s="198"/>
      <c r="Q231" s="199"/>
      <c r="R231" s="198"/>
      <c r="S231" s="198"/>
      <c r="T231" s="200"/>
      <c r="U231" s="969"/>
      <c r="V231" s="1276"/>
      <c r="W231" s="1277"/>
      <c r="X231" s="453"/>
      <c r="Z231" s="345">
        <f t="shared" si="7"/>
        <v>0</v>
      </c>
      <c r="AA231" s="345">
        <f t="shared" si="8"/>
        <v>0</v>
      </c>
    </row>
    <row r="232" spans="1:27" ht="15" customHeight="1" x14ac:dyDescent="0.25">
      <c r="A232" s="64"/>
      <c r="B232" s="1024"/>
      <c r="C232" s="65"/>
      <c r="D232" s="178"/>
      <c r="E232" s="185"/>
      <c r="F232" s="212"/>
      <c r="G232" s="171"/>
      <c r="H232" s="172"/>
      <c r="I232" s="888"/>
      <c r="J232" s="200"/>
      <c r="K232" s="196"/>
      <c r="L232" s="197"/>
      <c r="M232" s="197"/>
      <c r="N232" s="197"/>
      <c r="O232" s="198"/>
      <c r="P232" s="198"/>
      <c r="Q232" s="199"/>
      <c r="R232" s="198"/>
      <c r="S232" s="198"/>
      <c r="T232" s="200"/>
      <c r="U232" s="969"/>
      <c r="V232" s="1276"/>
      <c r="W232" s="1277"/>
      <c r="X232" s="453"/>
      <c r="Z232" s="345">
        <f t="shared" si="7"/>
        <v>0</v>
      </c>
      <c r="AA232" s="345">
        <f t="shared" si="8"/>
        <v>0</v>
      </c>
    </row>
    <row r="233" spans="1:27" ht="15" customHeight="1" x14ac:dyDescent="0.25">
      <c r="A233" s="64"/>
      <c r="B233" s="1024"/>
      <c r="C233" s="65"/>
      <c r="D233" s="178"/>
      <c r="E233" s="185"/>
      <c r="F233" s="212"/>
      <c r="G233" s="171"/>
      <c r="H233" s="172"/>
      <c r="I233" s="888"/>
      <c r="J233" s="200"/>
      <c r="K233" s="196"/>
      <c r="L233" s="197"/>
      <c r="M233" s="197"/>
      <c r="N233" s="197"/>
      <c r="O233" s="198"/>
      <c r="P233" s="198"/>
      <c r="Q233" s="199"/>
      <c r="R233" s="198"/>
      <c r="S233" s="198"/>
      <c r="T233" s="200"/>
      <c r="U233" s="969"/>
      <c r="V233" s="1276"/>
      <c r="W233" s="1277"/>
      <c r="X233" s="453"/>
      <c r="Z233" s="345">
        <f t="shared" si="7"/>
        <v>0</v>
      </c>
      <c r="AA233" s="345">
        <f t="shared" si="8"/>
        <v>0</v>
      </c>
    </row>
    <row r="234" spans="1:27" ht="15" customHeight="1" x14ac:dyDescent="0.25">
      <c r="A234" s="64"/>
      <c r="B234" s="1024"/>
      <c r="C234" s="65"/>
      <c r="D234" s="178"/>
      <c r="E234" s="185"/>
      <c r="F234" s="212"/>
      <c r="G234" s="171"/>
      <c r="H234" s="172"/>
      <c r="I234" s="888"/>
      <c r="J234" s="200"/>
      <c r="K234" s="196"/>
      <c r="L234" s="197"/>
      <c r="M234" s="197"/>
      <c r="N234" s="197"/>
      <c r="O234" s="198"/>
      <c r="P234" s="198"/>
      <c r="Q234" s="199"/>
      <c r="R234" s="198"/>
      <c r="S234" s="198"/>
      <c r="T234" s="200"/>
      <c r="U234" s="969"/>
      <c r="V234" s="1276"/>
      <c r="W234" s="1277"/>
      <c r="X234" s="453"/>
      <c r="Z234" s="345">
        <f t="shared" si="7"/>
        <v>0</v>
      </c>
      <c r="AA234" s="345">
        <f t="shared" si="8"/>
        <v>0</v>
      </c>
    </row>
    <row r="235" spans="1:27" ht="15" customHeight="1" x14ac:dyDescent="0.25">
      <c r="A235" s="64"/>
      <c r="B235" s="1024"/>
      <c r="C235" s="65"/>
      <c r="D235" s="178"/>
      <c r="E235" s="185"/>
      <c r="F235" s="212"/>
      <c r="G235" s="171"/>
      <c r="H235" s="172"/>
      <c r="I235" s="888"/>
      <c r="J235" s="200"/>
      <c r="K235" s="196"/>
      <c r="L235" s="197"/>
      <c r="M235" s="197"/>
      <c r="N235" s="197"/>
      <c r="O235" s="198"/>
      <c r="P235" s="198"/>
      <c r="Q235" s="199"/>
      <c r="R235" s="198"/>
      <c r="S235" s="198"/>
      <c r="T235" s="200"/>
      <c r="U235" s="969"/>
      <c r="V235" s="1276"/>
      <c r="W235" s="1277"/>
      <c r="X235" s="453"/>
      <c r="Z235" s="345">
        <f t="shared" si="7"/>
        <v>0</v>
      </c>
      <c r="AA235" s="345">
        <f t="shared" si="8"/>
        <v>0</v>
      </c>
    </row>
    <row r="236" spans="1:27" ht="15" customHeight="1" x14ac:dyDescent="0.25">
      <c r="A236" s="64"/>
      <c r="B236" s="1024"/>
      <c r="C236" s="65"/>
      <c r="D236" s="178"/>
      <c r="E236" s="185"/>
      <c r="F236" s="212"/>
      <c r="G236" s="171"/>
      <c r="H236" s="172"/>
      <c r="I236" s="888"/>
      <c r="J236" s="200"/>
      <c r="K236" s="196"/>
      <c r="L236" s="197"/>
      <c r="M236" s="197"/>
      <c r="N236" s="197"/>
      <c r="O236" s="198"/>
      <c r="P236" s="198"/>
      <c r="Q236" s="199"/>
      <c r="R236" s="198"/>
      <c r="S236" s="198"/>
      <c r="T236" s="200"/>
      <c r="U236" s="969"/>
      <c r="V236" s="1276"/>
      <c r="W236" s="1277"/>
      <c r="X236" s="453"/>
      <c r="Z236" s="345">
        <f t="shared" si="7"/>
        <v>0</v>
      </c>
      <c r="AA236" s="345">
        <f t="shared" si="8"/>
        <v>0</v>
      </c>
    </row>
    <row r="237" spans="1:27" ht="15" customHeight="1" x14ac:dyDescent="0.25">
      <c r="A237" s="64"/>
      <c r="B237" s="1024"/>
      <c r="C237" s="65"/>
      <c r="D237" s="178"/>
      <c r="E237" s="185"/>
      <c r="F237" s="212"/>
      <c r="G237" s="171"/>
      <c r="H237" s="172"/>
      <c r="I237" s="888"/>
      <c r="J237" s="200"/>
      <c r="K237" s="196"/>
      <c r="L237" s="197"/>
      <c r="M237" s="197"/>
      <c r="N237" s="197"/>
      <c r="O237" s="198"/>
      <c r="P237" s="198"/>
      <c r="Q237" s="199"/>
      <c r="R237" s="198"/>
      <c r="S237" s="198"/>
      <c r="T237" s="200"/>
      <c r="U237" s="969"/>
      <c r="V237" s="1276"/>
      <c r="W237" s="1277"/>
      <c r="X237" s="453"/>
      <c r="Z237" s="345">
        <f t="shared" si="7"/>
        <v>0</v>
      </c>
      <c r="AA237" s="345">
        <f t="shared" si="8"/>
        <v>0</v>
      </c>
    </row>
    <row r="238" spans="1:27" ht="15" customHeight="1" x14ac:dyDescent="0.25">
      <c r="A238" s="64"/>
      <c r="B238" s="1024"/>
      <c r="C238" s="65"/>
      <c r="D238" s="178"/>
      <c r="E238" s="185"/>
      <c r="F238" s="212"/>
      <c r="G238" s="171"/>
      <c r="H238" s="172"/>
      <c r="I238" s="888"/>
      <c r="J238" s="200"/>
      <c r="K238" s="196"/>
      <c r="L238" s="197"/>
      <c r="M238" s="197"/>
      <c r="N238" s="197"/>
      <c r="O238" s="198"/>
      <c r="P238" s="198"/>
      <c r="Q238" s="199"/>
      <c r="R238" s="198"/>
      <c r="S238" s="198"/>
      <c r="T238" s="200"/>
      <c r="U238" s="969"/>
      <c r="V238" s="1276"/>
      <c r="W238" s="1277"/>
      <c r="X238" s="453"/>
      <c r="Z238" s="345">
        <f t="shared" si="7"/>
        <v>0</v>
      </c>
      <c r="AA238" s="345">
        <f t="shared" si="8"/>
        <v>0</v>
      </c>
    </row>
    <row r="239" spans="1:27" ht="15" customHeight="1" x14ac:dyDescent="0.25">
      <c r="A239" s="64"/>
      <c r="B239" s="1024"/>
      <c r="C239" s="65"/>
      <c r="D239" s="178"/>
      <c r="E239" s="185"/>
      <c r="F239" s="212"/>
      <c r="G239" s="171"/>
      <c r="H239" s="172"/>
      <c r="I239" s="888"/>
      <c r="J239" s="200"/>
      <c r="K239" s="196"/>
      <c r="L239" s="197"/>
      <c r="M239" s="197"/>
      <c r="N239" s="197"/>
      <c r="O239" s="198"/>
      <c r="P239" s="198"/>
      <c r="Q239" s="199"/>
      <c r="R239" s="198"/>
      <c r="S239" s="198"/>
      <c r="T239" s="200"/>
      <c r="U239" s="969"/>
      <c r="V239" s="1276"/>
      <c r="W239" s="1277"/>
      <c r="X239" s="453"/>
      <c r="Z239" s="345">
        <f t="shared" si="7"/>
        <v>0</v>
      </c>
      <c r="AA239" s="345">
        <f t="shared" si="8"/>
        <v>0</v>
      </c>
    </row>
    <row r="240" spans="1:27" ht="15" customHeight="1" x14ac:dyDescent="0.25">
      <c r="A240" s="64"/>
      <c r="B240" s="1024"/>
      <c r="C240" s="65"/>
      <c r="D240" s="178"/>
      <c r="E240" s="185"/>
      <c r="F240" s="212"/>
      <c r="G240" s="171"/>
      <c r="H240" s="172"/>
      <c r="I240" s="888"/>
      <c r="J240" s="200"/>
      <c r="K240" s="196"/>
      <c r="L240" s="197"/>
      <c r="M240" s="197"/>
      <c r="N240" s="197"/>
      <c r="O240" s="198"/>
      <c r="P240" s="198"/>
      <c r="Q240" s="199"/>
      <c r="R240" s="198"/>
      <c r="S240" s="198"/>
      <c r="T240" s="200"/>
      <c r="U240" s="969"/>
      <c r="V240" s="1276"/>
      <c r="W240" s="1277"/>
      <c r="X240" s="453"/>
      <c r="Z240" s="345">
        <f t="shared" si="7"/>
        <v>0</v>
      </c>
      <c r="AA240" s="345">
        <f t="shared" si="8"/>
        <v>0</v>
      </c>
    </row>
    <row r="241" spans="1:27" ht="15" customHeight="1" x14ac:dyDescent="0.25">
      <c r="A241" s="64"/>
      <c r="B241" s="1024"/>
      <c r="C241" s="65"/>
      <c r="D241" s="178"/>
      <c r="E241" s="185"/>
      <c r="F241" s="212"/>
      <c r="G241" s="171"/>
      <c r="H241" s="172"/>
      <c r="I241" s="888"/>
      <c r="J241" s="200"/>
      <c r="K241" s="196"/>
      <c r="L241" s="197"/>
      <c r="M241" s="197"/>
      <c r="N241" s="197"/>
      <c r="O241" s="198"/>
      <c r="P241" s="198"/>
      <c r="Q241" s="199"/>
      <c r="R241" s="198"/>
      <c r="S241" s="198"/>
      <c r="T241" s="200"/>
      <c r="U241" s="969"/>
      <c r="V241" s="1276"/>
      <c r="W241" s="1277"/>
      <c r="X241" s="453"/>
      <c r="Z241" s="345">
        <f t="shared" si="7"/>
        <v>0</v>
      </c>
      <c r="AA241" s="345">
        <f t="shared" si="8"/>
        <v>0</v>
      </c>
    </row>
    <row r="242" spans="1:27" ht="15" customHeight="1" x14ac:dyDescent="0.25">
      <c r="A242" s="64"/>
      <c r="B242" s="1024"/>
      <c r="C242" s="65"/>
      <c r="D242" s="178"/>
      <c r="E242" s="185"/>
      <c r="F242" s="212"/>
      <c r="G242" s="171"/>
      <c r="H242" s="172"/>
      <c r="I242" s="888"/>
      <c r="J242" s="200"/>
      <c r="K242" s="196"/>
      <c r="L242" s="197"/>
      <c r="M242" s="197"/>
      <c r="N242" s="197"/>
      <c r="O242" s="198"/>
      <c r="P242" s="198"/>
      <c r="Q242" s="199"/>
      <c r="R242" s="198"/>
      <c r="S242" s="198"/>
      <c r="T242" s="200"/>
      <c r="U242" s="969"/>
      <c r="V242" s="1276"/>
      <c r="W242" s="1277"/>
      <c r="X242" s="453"/>
      <c r="Z242" s="345">
        <f t="shared" si="7"/>
        <v>0</v>
      </c>
      <c r="AA242" s="345">
        <f t="shared" si="8"/>
        <v>0</v>
      </c>
    </row>
    <row r="243" spans="1:27" ht="15" customHeight="1" x14ac:dyDescent="0.25">
      <c r="A243" s="64"/>
      <c r="B243" s="1024"/>
      <c r="C243" s="65"/>
      <c r="D243" s="178"/>
      <c r="E243" s="185"/>
      <c r="F243" s="212"/>
      <c r="G243" s="171"/>
      <c r="H243" s="172"/>
      <c r="I243" s="888"/>
      <c r="J243" s="200"/>
      <c r="K243" s="196"/>
      <c r="L243" s="197"/>
      <c r="M243" s="197"/>
      <c r="N243" s="197"/>
      <c r="O243" s="198"/>
      <c r="P243" s="198"/>
      <c r="Q243" s="199"/>
      <c r="R243" s="198"/>
      <c r="S243" s="198"/>
      <c r="T243" s="200"/>
      <c r="U243" s="969"/>
      <c r="V243" s="1276"/>
      <c r="W243" s="1277"/>
      <c r="X243" s="453"/>
      <c r="Z243" s="345">
        <f t="shared" si="7"/>
        <v>0</v>
      </c>
      <c r="AA243" s="345">
        <f t="shared" si="8"/>
        <v>0</v>
      </c>
    </row>
    <row r="244" spans="1:27" ht="15" customHeight="1" x14ac:dyDescent="0.25">
      <c r="A244" s="64"/>
      <c r="B244" s="1024"/>
      <c r="C244" s="65"/>
      <c r="D244" s="178"/>
      <c r="E244" s="185"/>
      <c r="F244" s="212"/>
      <c r="G244" s="171"/>
      <c r="H244" s="172"/>
      <c r="I244" s="888"/>
      <c r="J244" s="200"/>
      <c r="K244" s="196"/>
      <c r="L244" s="197"/>
      <c r="M244" s="197"/>
      <c r="N244" s="197"/>
      <c r="O244" s="198"/>
      <c r="P244" s="198"/>
      <c r="Q244" s="199"/>
      <c r="R244" s="198"/>
      <c r="S244" s="198"/>
      <c r="T244" s="200"/>
      <c r="U244" s="969"/>
      <c r="V244" s="1276"/>
      <c r="W244" s="1277"/>
      <c r="X244" s="453"/>
      <c r="Z244" s="345">
        <f t="shared" si="7"/>
        <v>0</v>
      </c>
      <c r="AA244" s="345">
        <f t="shared" si="8"/>
        <v>0</v>
      </c>
    </row>
    <row r="245" spans="1:27" ht="15" customHeight="1" x14ac:dyDescent="0.25">
      <c r="A245" s="64"/>
      <c r="B245" s="1024"/>
      <c r="C245" s="65"/>
      <c r="D245" s="178"/>
      <c r="E245" s="185"/>
      <c r="F245" s="212"/>
      <c r="G245" s="171"/>
      <c r="H245" s="172"/>
      <c r="I245" s="888"/>
      <c r="J245" s="200"/>
      <c r="K245" s="196"/>
      <c r="L245" s="197"/>
      <c r="M245" s="197"/>
      <c r="N245" s="197"/>
      <c r="O245" s="198"/>
      <c r="P245" s="198"/>
      <c r="Q245" s="199"/>
      <c r="R245" s="198"/>
      <c r="S245" s="198"/>
      <c r="T245" s="200"/>
      <c r="U245" s="969"/>
      <c r="V245" s="1276"/>
      <c r="W245" s="1277"/>
      <c r="X245" s="453"/>
      <c r="Z245" s="345">
        <f t="shared" si="7"/>
        <v>0</v>
      </c>
      <c r="AA245" s="345">
        <f t="shared" si="8"/>
        <v>0</v>
      </c>
    </row>
    <row r="246" spans="1:27" ht="15" customHeight="1" x14ac:dyDescent="0.25">
      <c r="A246" s="64"/>
      <c r="B246" s="1024"/>
      <c r="C246" s="65"/>
      <c r="D246" s="178"/>
      <c r="E246" s="185"/>
      <c r="F246" s="212"/>
      <c r="G246" s="171"/>
      <c r="H246" s="172"/>
      <c r="I246" s="888"/>
      <c r="J246" s="200"/>
      <c r="K246" s="196"/>
      <c r="L246" s="197"/>
      <c r="M246" s="197"/>
      <c r="N246" s="197"/>
      <c r="O246" s="198"/>
      <c r="P246" s="198"/>
      <c r="Q246" s="199"/>
      <c r="R246" s="198"/>
      <c r="S246" s="198"/>
      <c r="T246" s="200"/>
      <c r="U246" s="969"/>
      <c r="V246" s="1276"/>
      <c r="W246" s="1277"/>
      <c r="X246" s="453"/>
      <c r="Z246" s="345">
        <f t="shared" si="7"/>
        <v>0</v>
      </c>
      <c r="AA246" s="345">
        <f t="shared" si="8"/>
        <v>0</v>
      </c>
    </row>
    <row r="247" spans="1:27" ht="15" customHeight="1" x14ac:dyDescent="0.25">
      <c r="A247" s="64"/>
      <c r="B247" s="1024"/>
      <c r="C247" s="65"/>
      <c r="D247" s="178"/>
      <c r="E247" s="185"/>
      <c r="F247" s="212"/>
      <c r="G247" s="171"/>
      <c r="H247" s="172"/>
      <c r="I247" s="888"/>
      <c r="J247" s="200"/>
      <c r="K247" s="196"/>
      <c r="L247" s="197"/>
      <c r="M247" s="197"/>
      <c r="N247" s="197"/>
      <c r="O247" s="198"/>
      <c r="P247" s="198"/>
      <c r="Q247" s="199"/>
      <c r="R247" s="198"/>
      <c r="S247" s="198"/>
      <c r="T247" s="200"/>
      <c r="U247" s="969"/>
      <c r="V247" s="1276"/>
      <c r="W247" s="1277"/>
      <c r="X247" s="453"/>
      <c r="Z247" s="345">
        <f t="shared" si="7"/>
        <v>0</v>
      </c>
      <c r="AA247" s="345">
        <f t="shared" si="8"/>
        <v>0</v>
      </c>
    </row>
    <row r="248" spans="1:27" ht="15" customHeight="1" x14ac:dyDescent="0.25">
      <c r="A248" s="64"/>
      <c r="B248" s="1024"/>
      <c r="C248" s="65"/>
      <c r="D248" s="178"/>
      <c r="E248" s="185"/>
      <c r="F248" s="212"/>
      <c r="G248" s="171"/>
      <c r="H248" s="172"/>
      <c r="I248" s="888"/>
      <c r="J248" s="200"/>
      <c r="K248" s="196"/>
      <c r="L248" s="197"/>
      <c r="M248" s="197"/>
      <c r="N248" s="197"/>
      <c r="O248" s="198"/>
      <c r="P248" s="198"/>
      <c r="Q248" s="199"/>
      <c r="R248" s="198"/>
      <c r="S248" s="198"/>
      <c r="T248" s="200"/>
      <c r="U248" s="969"/>
      <c r="V248" s="1276"/>
      <c r="W248" s="1277"/>
      <c r="X248" s="453"/>
      <c r="Z248" s="345">
        <f t="shared" si="7"/>
        <v>0</v>
      </c>
      <c r="AA248" s="345">
        <f t="shared" si="8"/>
        <v>0</v>
      </c>
    </row>
    <row r="249" spans="1:27" ht="15" customHeight="1" x14ac:dyDescent="0.25">
      <c r="A249" s="64"/>
      <c r="B249" s="1024"/>
      <c r="C249" s="65"/>
      <c r="D249" s="178"/>
      <c r="E249" s="185"/>
      <c r="F249" s="212"/>
      <c r="G249" s="171"/>
      <c r="H249" s="172"/>
      <c r="I249" s="888"/>
      <c r="J249" s="200"/>
      <c r="K249" s="196"/>
      <c r="L249" s="197"/>
      <c r="M249" s="197"/>
      <c r="N249" s="197"/>
      <c r="O249" s="198"/>
      <c r="P249" s="198"/>
      <c r="Q249" s="199"/>
      <c r="R249" s="198"/>
      <c r="S249" s="198"/>
      <c r="T249" s="200"/>
      <c r="U249" s="969"/>
      <c r="V249" s="1276"/>
      <c r="W249" s="1277"/>
      <c r="X249" s="453"/>
      <c r="Z249" s="345">
        <f t="shared" si="7"/>
        <v>0</v>
      </c>
      <c r="AA249" s="345">
        <f t="shared" si="8"/>
        <v>0</v>
      </c>
    </row>
    <row r="250" spans="1:27" ht="15" customHeight="1" x14ac:dyDescent="0.25">
      <c r="A250" s="64"/>
      <c r="B250" s="1024"/>
      <c r="C250" s="65"/>
      <c r="D250" s="178"/>
      <c r="E250" s="185"/>
      <c r="F250" s="212"/>
      <c r="G250" s="171"/>
      <c r="H250" s="172"/>
      <c r="I250" s="888"/>
      <c r="J250" s="200"/>
      <c r="K250" s="196"/>
      <c r="L250" s="197"/>
      <c r="M250" s="197"/>
      <c r="N250" s="197"/>
      <c r="O250" s="198"/>
      <c r="P250" s="198"/>
      <c r="Q250" s="199"/>
      <c r="R250" s="198"/>
      <c r="S250" s="198"/>
      <c r="T250" s="200"/>
      <c r="U250" s="969"/>
      <c r="V250" s="1276"/>
      <c r="W250" s="1277"/>
      <c r="X250" s="453"/>
      <c r="Z250" s="345">
        <f t="shared" si="7"/>
        <v>0</v>
      </c>
      <c r="AA250" s="345">
        <f t="shared" si="8"/>
        <v>0</v>
      </c>
    </row>
    <row r="251" spans="1:27" ht="15" customHeight="1" x14ac:dyDescent="0.25">
      <c r="A251" s="64"/>
      <c r="B251" s="1024"/>
      <c r="C251" s="65"/>
      <c r="D251" s="178"/>
      <c r="E251" s="185"/>
      <c r="F251" s="212"/>
      <c r="G251" s="171"/>
      <c r="H251" s="172"/>
      <c r="I251" s="888"/>
      <c r="J251" s="200"/>
      <c r="K251" s="196"/>
      <c r="L251" s="197"/>
      <c r="M251" s="197"/>
      <c r="N251" s="197"/>
      <c r="O251" s="198"/>
      <c r="P251" s="198"/>
      <c r="Q251" s="199"/>
      <c r="R251" s="198"/>
      <c r="S251" s="198"/>
      <c r="T251" s="200"/>
      <c r="U251" s="969"/>
      <c r="V251" s="1276"/>
      <c r="W251" s="1277"/>
      <c r="X251" s="453"/>
      <c r="Z251" s="345">
        <f t="shared" si="7"/>
        <v>0</v>
      </c>
      <c r="AA251" s="345">
        <f t="shared" si="8"/>
        <v>0</v>
      </c>
    </row>
    <row r="252" spans="1:27" ht="15" customHeight="1" x14ac:dyDescent="0.25">
      <c r="A252" s="64"/>
      <c r="B252" s="1024"/>
      <c r="C252" s="65"/>
      <c r="D252" s="178"/>
      <c r="E252" s="185"/>
      <c r="F252" s="212"/>
      <c r="G252" s="171"/>
      <c r="H252" s="172"/>
      <c r="I252" s="888"/>
      <c r="J252" s="200"/>
      <c r="K252" s="196"/>
      <c r="L252" s="197"/>
      <c r="M252" s="197"/>
      <c r="N252" s="197"/>
      <c r="O252" s="198"/>
      <c r="P252" s="198"/>
      <c r="Q252" s="199"/>
      <c r="R252" s="198"/>
      <c r="S252" s="198"/>
      <c r="T252" s="200"/>
      <c r="U252" s="969"/>
      <c r="V252" s="1276"/>
      <c r="W252" s="1277"/>
      <c r="X252" s="453"/>
      <c r="Z252" s="345">
        <f t="shared" si="7"/>
        <v>0</v>
      </c>
      <c r="AA252" s="345">
        <f t="shared" si="8"/>
        <v>0</v>
      </c>
    </row>
    <row r="253" spans="1:27" ht="15" customHeight="1" x14ac:dyDescent="0.25">
      <c r="A253" s="64"/>
      <c r="B253" s="1024"/>
      <c r="C253" s="65"/>
      <c r="D253" s="178"/>
      <c r="E253" s="185"/>
      <c r="F253" s="212"/>
      <c r="G253" s="171"/>
      <c r="H253" s="172"/>
      <c r="I253" s="888"/>
      <c r="J253" s="200"/>
      <c r="K253" s="196"/>
      <c r="L253" s="197"/>
      <c r="M253" s="197"/>
      <c r="N253" s="197"/>
      <c r="O253" s="198"/>
      <c r="P253" s="198"/>
      <c r="Q253" s="199"/>
      <c r="R253" s="198"/>
      <c r="S253" s="198"/>
      <c r="T253" s="200"/>
      <c r="U253" s="969"/>
      <c r="V253" s="1276"/>
      <c r="W253" s="1277"/>
      <c r="X253" s="453"/>
      <c r="Z253" s="345">
        <f t="shared" si="7"/>
        <v>0</v>
      </c>
      <c r="AA253" s="345">
        <f t="shared" si="8"/>
        <v>0</v>
      </c>
    </row>
    <row r="254" spans="1:27" ht="15" customHeight="1" x14ac:dyDescent="0.25">
      <c r="A254" s="64"/>
      <c r="B254" s="1024"/>
      <c r="C254" s="65"/>
      <c r="D254" s="178"/>
      <c r="E254" s="185"/>
      <c r="F254" s="212"/>
      <c r="G254" s="171"/>
      <c r="H254" s="172"/>
      <c r="I254" s="888"/>
      <c r="J254" s="200"/>
      <c r="K254" s="196"/>
      <c r="L254" s="197"/>
      <c r="M254" s="197"/>
      <c r="N254" s="197"/>
      <c r="O254" s="198"/>
      <c r="P254" s="198"/>
      <c r="Q254" s="199"/>
      <c r="R254" s="198"/>
      <c r="S254" s="198"/>
      <c r="T254" s="200"/>
      <c r="U254" s="969"/>
      <c r="V254" s="1276"/>
      <c r="W254" s="1277"/>
      <c r="X254" s="453"/>
      <c r="Z254" s="345">
        <f t="shared" si="7"/>
        <v>0</v>
      </c>
      <c r="AA254" s="345">
        <f t="shared" si="8"/>
        <v>0</v>
      </c>
    </row>
    <row r="255" spans="1:27" ht="15" customHeight="1" x14ac:dyDescent="0.25">
      <c r="A255" s="64"/>
      <c r="B255" s="1024"/>
      <c r="C255" s="65"/>
      <c r="D255" s="178"/>
      <c r="E255" s="185"/>
      <c r="F255" s="212"/>
      <c r="G255" s="171"/>
      <c r="H255" s="172"/>
      <c r="I255" s="888"/>
      <c r="J255" s="200"/>
      <c r="K255" s="196"/>
      <c r="L255" s="197"/>
      <c r="M255" s="197"/>
      <c r="N255" s="197"/>
      <c r="O255" s="198"/>
      <c r="P255" s="198"/>
      <c r="Q255" s="199"/>
      <c r="R255" s="198"/>
      <c r="S255" s="198"/>
      <c r="T255" s="200"/>
      <c r="U255" s="969"/>
      <c r="V255" s="1276"/>
      <c r="W255" s="1277"/>
      <c r="X255" s="453"/>
      <c r="Z255" s="345">
        <f t="shared" si="7"/>
        <v>0</v>
      </c>
      <c r="AA255" s="345">
        <f t="shared" si="8"/>
        <v>0</v>
      </c>
    </row>
    <row r="256" spans="1:27" ht="15" customHeight="1" x14ac:dyDescent="0.25">
      <c r="A256" s="64"/>
      <c r="B256" s="1024"/>
      <c r="C256" s="65"/>
      <c r="D256" s="178"/>
      <c r="E256" s="185"/>
      <c r="F256" s="212"/>
      <c r="G256" s="171"/>
      <c r="H256" s="172"/>
      <c r="I256" s="888"/>
      <c r="J256" s="200"/>
      <c r="K256" s="196"/>
      <c r="L256" s="197"/>
      <c r="M256" s="197"/>
      <c r="N256" s="197"/>
      <c r="O256" s="198"/>
      <c r="P256" s="198"/>
      <c r="Q256" s="199"/>
      <c r="R256" s="198"/>
      <c r="S256" s="198"/>
      <c r="T256" s="200"/>
      <c r="U256" s="969"/>
      <c r="V256" s="1276"/>
      <c r="W256" s="1277"/>
      <c r="X256" s="453"/>
      <c r="Z256" s="345">
        <f t="shared" si="7"/>
        <v>0</v>
      </c>
      <c r="AA256" s="345">
        <f t="shared" si="8"/>
        <v>0</v>
      </c>
    </row>
    <row r="257" spans="1:27" ht="15" customHeight="1" x14ac:dyDescent="0.25">
      <c r="A257" s="64"/>
      <c r="B257" s="1024"/>
      <c r="C257" s="65"/>
      <c r="D257" s="178"/>
      <c r="E257" s="185"/>
      <c r="F257" s="212"/>
      <c r="G257" s="171"/>
      <c r="H257" s="172"/>
      <c r="I257" s="888"/>
      <c r="J257" s="200"/>
      <c r="K257" s="196"/>
      <c r="L257" s="197"/>
      <c r="M257" s="197"/>
      <c r="N257" s="197"/>
      <c r="O257" s="198"/>
      <c r="P257" s="198"/>
      <c r="Q257" s="199"/>
      <c r="R257" s="198"/>
      <c r="S257" s="198"/>
      <c r="T257" s="200"/>
      <c r="U257" s="969"/>
      <c r="V257" s="1276"/>
      <c r="W257" s="1277"/>
      <c r="X257" s="453"/>
      <c r="Z257" s="345">
        <f t="shared" si="7"/>
        <v>0</v>
      </c>
      <c r="AA257" s="345">
        <f t="shared" si="8"/>
        <v>0</v>
      </c>
    </row>
    <row r="258" spans="1:27" ht="15" customHeight="1" x14ac:dyDescent="0.25">
      <c r="A258" s="64"/>
      <c r="B258" s="1024"/>
      <c r="C258" s="65"/>
      <c r="D258" s="178"/>
      <c r="E258" s="185"/>
      <c r="F258" s="212"/>
      <c r="G258" s="171"/>
      <c r="H258" s="172"/>
      <c r="I258" s="888"/>
      <c r="J258" s="200"/>
      <c r="K258" s="196"/>
      <c r="L258" s="197"/>
      <c r="M258" s="197"/>
      <c r="N258" s="197"/>
      <c r="O258" s="198"/>
      <c r="P258" s="198"/>
      <c r="Q258" s="199"/>
      <c r="R258" s="198"/>
      <c r="S258" s="198"/>
      <c r="T258" s="200"/>
      <c r="U258" s="969"/>
      <c r="V258" s="1276"/>
      <c r="W258" s="1277"/>
      <c r="X258" s="453"/>
      <c r="Z258" s="345">
        <f t="shared" si="7"/>
        <v>0</v>
      </c>
      <c r="AA258" s="345">
        <f t="shared" si="8"/>
        <v>0</v>
      </c>
    </row>
    <row r="259" spans="1:27" ht="15" customHeight="1" x14ac:dyDescent="0.25">
      <c r="A259" s="64"/>
      <c r="B259" s="1024"/>
      <c r="C259" s="65"/>
      <c r="D259" s="178"/>
      <c r="E259" s="185"/>
      <c r="F259" s="212"/>
      <c r="G259" s="171"/>
      <c r="H259" s="172"/>
      <c r="I259" s="888"/>
      <c r="J259" s="200"/>
      <c r="K259" s="196"/>
      <c r="L259" s="197"/>
      <c r="M259" s="197"/>
      <c r="N259" s="197"/>
      <c r="O259" s="198"/>
      <c r="P259" s="198"/>
      <c r="Q259" s="199"/>
      <c r="R259" s="198"/>
      <c r="S259" s="198"/>
      <c r="T259" s="200"/>
      <c r="U259" s="969"/>
      <c r="V259" s="1276"/>
      <c r="W259" s="1277"/>
      <c r="X259" s="453"/>
      <c r="Z259" s="345">
        <f t="shared" si="7"/>
        <v>0</v>
      </c>
      <c r="AA259" s="345">
        <f t="shared" si="8"/>
        <v>0</v>
      </c>
    </row>
    <row r="260" spans="1:27" ht="15" customHeight="1" x14ac:dyDescent="0.25">
      <c r="A260" s="64"/>
      <c r="B260" s="1024"/>
      <c r="C260" s="65"/>
      <c r="D260" s="178"/>
      <c r="E260" s="185"/>
      <c r="F260" s="212"/>
      <c r="G260" s="171"/>
      <c r="H260" s="172"/>
      <c r="I260" s="888"/>
      <c r="J260" s="200"/>
      <c r="K260" s="196"/>
      <c r="L260" s="197"/>
      <c r="M260" s="197"/>
      <c r="N260" s="197"/>
      <c r="O260" s="198"/>
      <c r="P260" s="198"/>
      <c r="Q260" s="199"/>
      <c r="R260" s="198"/>
      <c r="S260" s="198"/>
      <c r="T260" s="200"/>
      <c r="U260" s="969"/>
      <c r="V260" s="1276"/>
      <c r="W260" s="1277"/>
      <c r="X260" s="453"/>
      <c r="Z260" s="345">
        <f t="shared" si="7"/>
        <v>0</v>
      </c>
      <c r="AA260" s="345">
        <f t="shared" si="8"/>
        <v>0</v>
      </c>
    </row>
    <row r="261" spans="1:27" ht="15" customHeight="1" x14ac:dyDescent="0.25">
      <c r="A261" s="64"/>
      <c r="B261" s="1024"/>
      <c r="C261" s="65"/>
      <c r="D261" s="178"/>
      <c r="E261" s="185"/>
      <c r="F261" s="212"/>
      <c r="G261" s="171"/>
      <c r="H261" s="172"/>
      <c r="I261" s="888"/>
      <c r="J261" s="200"/>
      <c r="K261" s="196"/>
      <c r="L261" s="197"/>
      <c r="M261" s="197"/>
      <c r="N261" s="197"/>
      <c r="O261" s="198"/>
      <c r="P261" s="198"/>
      <c r="Q261" s="199"/>
      <c r="R261" s="198"/>
      <c r="S261" s="198"/>
      <c r="T261" s="200"/>
      <c r="U261" s="969"/>
      <c r="V261" s="1276"/>
      <c r="W261" s="1277"/>
      <c r="X261" s="453"/>
      <c r="Z261" s="345">
        <f t="shared" ref="Z261:Z284" si="9">E261*G261</f>
        <v>0</v>
      </c>
      <c r="AA261" s="345">
        <f t="shared" ref="AA261:AA284" si="10">F261*H261</f>
        <v>0</v>
      </c>
    </row>
    <row r="262" spans="1:27" ht="15" customHeight="1" x14ac:dyDescent="0.25">
      <c r="A262" s="64"/>
      <c r="B262" s="1024"/>
      <c r="C262" s="65"/>
      <c r="D262" s="178"/>
      <c r="E262" s="185"/>
      <c r="F262" s="212"/>
      <c r="G262" s="171"/>
      <c r="H262" s="172"/>
      <c r="I262" s="888"/>
      <c r="J262" s="200"/>
      <c r="K262" s="196"/>
      <c r="L262" s="197"/>
      <c r="M262" s="197"/>
      <c r="N262" s="197"/>
      <c r="O262" s="198"/>
      <c r="P262" s="198"/>
      <c r="Q262" s="199"/>
      <c r="R262" s="198"/>
      <c r="S262" s="198"/>
      <c r="T262" s="200"/>
      <c r="U262" s="969"/>
      <c r="V262" s="1276"/>
      <c r="W262" s="1277"/>
      <c r="X262" s="453"/>
      <c r="Z262" s="345">
        <f t="shared" si="9"/>
        <v>0</v>
      </c>
      <c r="AA262" s="345">
        <f t="shared" si="10"/>
        <v>0</v>
      </c>
    </row>
    <row r="263" spans="1:27" ht="15" customHeight="1" x14ac:dyDescent="0.25">
      <c r="A263" s="64"/>
      <c r="B263" s="1024"/>
      <c r="C263" s="65"/>
      <c r="D263" s="178"/>
      <c r="E263" s="185"/>
      <c r="F263" s="212"/>
      <c r="G263" s="171"/>
      <c r="H263" s="172"/>
      <c r="I263" s="888"/>
      <c r="J263" s="200"/>
      <c r="K263" s="196"/>
      <c r="L263" s="197"/>
      <c r="M263" s="197"/>
      <c r="N263" s="197"/>
      <c r="O263" s="198"/>
      <c r="P263" s="198"/>
      <c r="Q263" s="199"/>
      <c r="R263" s="198"/>
      <c r="S263" s="198"/>
      <c r="T263" s="200"/>
      <c r="U263" s="969"/>
      <c r="V263" s="1276"/>
      <c r="W263" s="1277"/>
      <c r="X263" s="453"/>
      <c r="Z263" s="345">
        <f t="shared" si="9"/>
        <v>0</v>
      </c>
      <c r="AA263" s="345">
        <f t="shared" si="10"/>
        <v>0</v>
      </c>
    </row>
    <row r="264" spans="1:27" ht="15" customHeight="1" x14ac:dyDescent="0.25">
      <c r="A264" s="64"/>
      <c r="B264" s="1024"/>
      <c r="C264" s="65"/>
      <c r="D264" s="178"/>
      <c r="E264" s="185"/>
      <c r="F264" s="212"/>
      <c r="G264" s="171"/>
      <c r="H264" s="172"/>
      <c r="I264" s="888"/>
      <c r="J264" s="200"/>
      <c r="K264" s="196"/>
      <c r="L264" s="197"/>
      <c r="M264" s="197"/>
      <c r="N264" s="197"/>
      <c r="O264" s="198"/>
      <c r="P264" s="198"/>
      <c r="Q264" s="199"/>
      <c r="R264" s="198"/>
      <c r="S264" s="198"/>
      <c r="T264" s="200"/>
      <c r="U264" s="969"/>
      <c r="V264" s="1276"/>
      <c r="W264" s="1277"/>
      <c r="X264" s="453"/>
      <c r="Z264" s="345">
        <f t="shared" si="9"/>
        <v>0</v>
      </c>
      <c r="AA264" s="345">
        <f t="shared" si="10"/>
        <v>0</v>
      </c>
    </row>
    <row r="265" spans="1:27" ht="15" customHeight="1" x14ac:dyDescent="0.25">
      <c r="A265" s="64"/>
      <c r="B265" s="1024"/>
      <c r="C265" s="65"/>
      <c r="D265" s="178"/>
      <c r="E265" s="185"/>
      <c r="F265" s="212"/>
      <c r="G265" s="171"/>
      <c r="H265" s="172"/>
      <c r="I265" s="888"/>
      <c r="J265" s="200"/>
      <c r="K265" s="196"/>
      <c r="L265" s="197"/>
      <c r="M265" s="197"/>
      <c r="N265" s="197"/>
      <c r="O265" s="198"/>
      <c r="P265" s="198"/>
      <c r="Q265" s="199"/>
      <c r="R265" s="198"/>
      <c r="S265" s="198"/>
      <c r="T265" s="200"/>
      <c r="U265" s="969"/>
      <c r="V265" s="1276"/>
      <c r="W265" s="1277"/>
      <c r="X265" s="453"/>
      <c r="Z265" s="345">
        <f t="shared" si="9"/>
        <v>0</v>
      </c>
      <c r="AA265" s="345">
        <f t="shared" si="10"/>
        <v>0</v>
      </c>
    </row>
    <row r="266" spans="1:27" ht="15" customHeight="1" x14ac:dyDescent="0.25">
      <c r="A266" s="64"/>
      <c r="B266" s="1024"/>
      <c r="C266" s="65"/>
      <c r="D266" s="178"/>
      <c r="E266" s="185"/>
      <c r="F266" s="212"/>
      <c r="G266" s="171"/>
      <c r="H266" s="172"/>
      <c r="I266" s="888"/>
      <c r="J266" s="200"/>
      <c r="K266" s="196"/>
      <c r="L266" s="197"/>
      <c r="M266" s="197"/>
      <c r="N266" s="197"/>
      <c r="O266" s="198"/>
      <c r="P266" s="198"/>
      <c r="Q266" s="199"/>
      <c r="R266" s="198"/>
      <c r="S266" s="198"/>
      <c r="T266" s="200"/>
      <c r="U266" s="969"/>
      <c r="V266" s="1276"/>
      <c r="W266" s="1277"/>
      <c r="X266" s="453"/>
      <c r="Z266" s="345">
        <f t="shared" si="9"/>
        <v>0</v>
      </c>
      <c r="AA266" s="345">
        <f t="shared" si="10"/>
        <v>0</v>
      </c>
    </row>
    <row r="267" spans="1:27" ht="15" customHeight="1" x14ac:dyDescent="0.25">
      <c r="A267" s="64"/>
      <c r="B267" s="1024"/>
      <c r="C267" s="65"/>
      <c r="D267" s="178"/>
      <c r="E267" s="185"/>
      <c r="F267" s="212"/>
      <c r="G267" s="171"/>
      <c r="H267" s="172"/>
      <c r="I267" s="888"/>
      <c r="J267" s="200"/>
      <c r="K267" s="196"/>
      <c r="L267" s="197"/>
      <c r="M267" s="197"/>
      <c r="N267" s="197"/>
      <c r="O267" s="198"/>
      <c r="P267" s="198"/>
      <c r="Q267" s="199"/>
      <c r="R267" s="198"/>
      <c r="S267" s="198"/>
      <c r="T267" s="200"/>
      <c r="U267" s="969"/>
      <c r="V267" s="1276"/>
      <c r="W267" s="1277"/>
      <c r="X267" s="453"/>
      <c r="Z267" s="345">
        <f t="shared" si="9"/>
        <v>0</v>
      </c>
      <c r="AA267" s="345">
        <f t="shared" si="10"/>
        <v>0</v>
      </c>
    </row>
    <row r="268" spans="1:27" ht="15" customHeight="1" x14ac:dyDescent="0.25">
      <c r="A268" s="64"/>
      <c r="B268" s="1024"/>
      <c r="C268" s="65"/>
      <c r="D268" s="178"/>
      <c r="E268" s="185"/>
      <c r="F268" s="212"/>
      <c r="G268" s="171"/>
      <c r="H268" s="172"/>
      <c r="I268" s="888"/>
      <c r="J268" s="200"/>
      <c r="K268" s="196"/>
      <c r="L268" s="197"/>
      <c r="M268" s="197"/>
      <c r="N268" s="197"/>
      <c r="O268" s="198"/>
      <c r="P268" s="198"/>
      <c r="Q268" s="199"/>
      <c r="R268" s="198"/>
      <c r="S268" s="198"/>
      <c r="T268" s="200"/>
      <c r="U268" s="969"/>
      <c r="V268" s="1276"/>
      <c r="W268" s="1277"/>
      <c r="X268" s="453"/>
      <c r="Z268" s="345">
        <f t="shared" si="9"/>
        <v>0</v>
      </c>
      <c r="AA268" s="345">
        <f t="shared" si="10"/>
        <v>0</v>
      </c>
    </row>
    <row r="269" spans="1:27" ht="15" customHeight="1" x14ac:dyDescent="0.25">
      <c r="A269" s="64"/>
      <c r="B269" s="1024"/>
      <c r="C269" s="65"/>
      <c r="D269" s="178"/>
      <c r="E269" s="185"/>
      <c r="F269" s="212"/>
      <c r="G269" s="171"/>
      <c r="H269" s="172"/>
      <c r="I269" s="888"/>
      <c r="J269" s="200"/>
      <c r="K269" s="196"/>
      <c r="L269" s="197"/>
      <c r="M269" s="197"/>
      <c r="N269" s="197"/>
      <c r="O269" s="198"/>
      <c r="P269" s="198"/>
      <c r="Q269" s="199"/>
      <c r="R269" s="198"/>
      <c r="S269" s="198"/>
      <c r="T269" s="200"/>
      <c r="U269" s="969"/>
      <c r="V269" s="1276"/>
      <c r="W269" s="1277"/>
      <c r="X269" s="453"/>
      <c r="Z269" s="345">
        <f t="shared" si="9"/>
        <v>0</v>
      </c>
      <c r="AA269" s="345">
        <f t="shared" si="10"/>
        <v>0</v>
      </c>
    </row>
    <row r="270" spans="1:27" ht="15" customHeight="1" x14ac:dyDescent="0.25">
      <c r="A270" s="64"/>
      <c r="B270" s="1024"/>
      <c r="C270" s="65"/>
      <c r="D270" s="178"/>
      <c r="E270" s="185"/>
      <c r="F270" s="212"/>
      <c r="G270" s="171"/>
      <c r="H270" s="172"/>
      <c r="I270" s="888"/>
      <c r="J270" s="200"/>
      <c r="K270" s="196"/>
      <c r="L270" s="197"/>
      <c r="M270" s="197"/>
      <c r="N270" s="197"/>
      <c r="O270" s="198"/>
      <c r="P270" s="198"/>
      <c r="Q270" s="199"/>
      <c r="R270" s="198"/>
      <c r="S270" s="198"/>
      <c r="T270" s="200"/>
      <c r="U270" s="969"/>
      <c r="V270" s="1276"/>
      <c r="W270" s="1277"/>
      <c r="X270" s="453"/>
      <c r="Z270" s="345">
        <f t="shared" si="9"/>
        <v>0</v>
      </c>
      <c r="AA270" s="345">
        <f t="shared" si="10"/>
        <v>0</v>
      </c>
    </row>
    <row r="271" spans="1:27" ht="15" customHeight="1" x14ac:dyDescent="0.25">
      <c r="A271" s="64"/>
      <c r="B271" s="1024"/>
      <c r="C271" s="65"/>
      <c r="D271" s="178"/>
      <c r="E271" s="185"/>
      <c r="F271" s="212"/>
      <c r="G271" s="171"/>
      <c r="H271" s="172"/>
      <c r="I271" s="888"/>
      <c r="J271" s="200"/>
      <c r="K271" s="196"/>
      <c r="L271" s="197"/>
      <c r="M271" s="197"/>
      <c r="N271" s="197"/>
      <c r="O271" s="198"/>
      <c r="P271" s="198"/>
      <c r="Q271" s="199"/>
      <c r="R271" s="198"/>
      <c r="S271" s="198"/>
      <c r="T271" s="200"/>
      <c r="U271" s="969"/>
      <c r="V271" s="1276"/>
      <c r="W271" s="1277"/>
      <c r="X271" s="453"/>
      <c r="Z271" s="345">
        <f t="shared" si="9"/>
        <v>0</v>
      </c>
      <c r="AA271" s="345">
        <f t="shared" si="10"/>
        <v>0</v>
      </c>
    </row>
    <row r="272" spans="1:27" ht="15" customHeight="1" x14ac:dyDescent="0.25">
      <c r="A272" s="64"/>
      <c r="B272" s="1024"/>
      <c r="C272" s="65"/>
      <c r="D272" s="178"/>
      <c r="E272" s="185"/>
      <c r="F272" s="212"/>
      <c r="G272" s="171"/>
      <c r="H272" s="172"/>
      <c r="I272" s="888"/>
      <c r="J272" s="200"/>
      <c r="K272" s="196"/>
      <c r="L272" s="197"/>
      <c r="M272" s="197"/>
      <c r="N272" s="197"/>
      <c r="O272" s="198"/>
      <c r="P272" s="198"/>
      <c r="Q272" s="199"/>
      <c r="R272" s="198"/>
      <c r="S272" s="198"/>
      <c r="T272" s="200"/>
      <c r="U272" s="969"/>
      <c r="V272" s="1276"/>
      <c r="W272" s="1277"/>
      <c r="X272" s="453"/>
      <c r="Z272" s="345">
        <f t="shared" si="9"/>
        <v>0</v>
      </c>
      <c r="AA272" s="345">
        <f t="shared" si="10"/>
        <v>0</v>
      </c>
    </row>
    <row r="273" spans="1:27" ht="15" customHeight="1" x14ac:dyDescent="0.25">
      <c r="A273" s="64"/>
      <c r="B273" s="1024"/>
      <c r="C273" s="65"/>
      <c r="D273" s="178"/>
      <c r="E273" s="185"/>
      <c r="F273" s="212"/>
      <c r="G273" s="171"/>
      <c r="H273" s="172"/>
      <c r="I273" s="888"/>
      <c r="J273" s="200"/>
      <c r="K273" s="196"/>
      <c r="L273" s="197"/>
      <c r="M273" s="197"/>
      <c r="N273" s="197"/>
      <c r="O273" s="198"/>
      <c r="P273" s="198"/>
      <c r="Q273" s="199"/>
      <c r="R273" s="198"/>
      <c r="S273" s="198"/>
      <c r="T273" s="200"/>
      <c r="U273" s="969"/>
      <c r="V273" s="1276"/>
      <c r="W273" s="1277"/>
      <c r="X273" s="453"/>
      <c r="Z273" s="345">
        <f t="shared" si="9"/>
        <v>0</v>
      </c>
      <c r="AA273" s="345">
        <f t="shared" si="10"/>
        <v>0</v>
      </c>
    </row>
    <row r="274" spans="1:27" ht="15" customHeight="1" x14ac:dyDescent="0.25">
      <c r="A274" s="64"/>
      <c r="B274" s="1024"/>
      <c r="C274" s="65"/>
      <c r="D274" s="178"/>
      <c r="E274" s="185"/>
      <c r="F274" s="212"/>
      <c r="G274" s="171"/>
      <c r="H274" s="172"/>
      <c r="I274" s="888"/>
      <c r="J274" s="200"/>
      <c r="K274" s="196"/>
      <c r="L274" s="197"/>
      <c r="M274" s="197"/>
      <c r="N274" s="197"/>
      <c r="O274" s="198"/>
      <c r="P274" s="198"/>
      <c r="Q274" s="199"/>
      <c r="R274" s="198"/>
      <c r="S274" s="198"/>
      <c r="T274" s="200"/>
      <c r="U274" s="969"/>
      <c r="V274" s="1276"/>
      <c r="W274" s="1277"/>
      <c r="X274" s="453"/>
      <c r="Z274" s="345">
        <f t="shared" si="9"/>
        <v>0</v>
      </c>
      <c r="AA274" s="345">
        <f t="shared" si="10"/>
        <v>0</v>
      </c>
    </row>
    <row r="275" spans="1:27" ht="15" customHeight="1" x14ac:dyDescent="0.25">
      <c r="A275" s="64"/>
      <c r="B275" s="1024"/>
      <c r="C275" s="65"/>
      <c r="D275" s="178"/>
      <c r="E275" s="185"/>
      <c r="F275" s="212"/>
      <c r="G275" s="171"/>
      <c r="H275" s="172"/>
      <c r="I275" s="888"/>
      <c r="J275" s="200"/>
      <c r="K275" s="196"/>
      <c r="L275" s="197"/>
      <c r="M275" s="197"/>
      <c r="N275" s="197"/>
      <c r="O275" s="198"/>
      <c r="P275" s="198"/>
      <c r="Q275" s="199"/>
      <c r="R275" s="198"/>
      <c r="S275" s="198"/>
      <c r="T275" s="200"/>
      <c r="U275" s="969"/>
      <c r="V275" s="1276"/>
      <c r="W275" s="1277"/>
      <c r="X275" s="453"/>
      <c r="Z275" s="345">
        <f t="shared" si="9"/>
        <v>0</v>
      </c>
      <c r="AA275" s="345">
        <f t="shared" si="10"/>
        <v>0</v>
      </c>
    </row>
    <row r="276" spans="1:27" ht="15" customHeight="1" x14ac:dyDescent="0.25">
      <c r="A276" s="64"/>
      <c r="B276" s="1024"/>
      <c r="C276" s="65"/>
      <c r="D276" s="178"/>
      <c r="E276" s="185"/>
      <c r="F276" s="212"/>
      <c r="G276" s="171"/>
      <c r="H276" s="172"/>
      <c r="I276" s="888"/>
      <c r="J276" s="200"/>
      <c r="K276" s="196"/>
      <c r="L276" s="197"/>
      <c r="M276" s="197"/>
      <c r="N276" s="197"/>
      <c r="O276" s="198"/>
      <c r="P276" s="198"/>
      <c r="Q276" s="199"/>
      <c r="R276" s="198"/>
      <c r="S276" s="198"/>
      <c r="T276" s="200"/>
      <c r="U276" s="969"/>
      <c r="V276" s="1276"/>
      <c r="W276" s="1277"/>
      <c r="X276" s="453"/>
      <c r="Z276" s="345">
        <f t="shared" si="9"/>
        <v>0</v>
      </c>
      <c r="AA276" s="345">
        <f t="shared" si="10"/>
        <v>0</v>
      </c>
    </row>
    <row r="277" spans="1:27" ht="15" customHeight="1" x14ac:dyDescent="0.25">
      <c r="A277" s="64"/>
      <c r="B277" s="1024"/>
      <c r="C277" s="65"/>
      <c r="D277" s="178"/>
      <c r="E277" s="185"/>
      <c r="F277" s="212"/>
      <c r="G277" s="171"/>
      <c r="H277" s="172"/>
      <c r="I277" s="888"/>
      <c r="J277" s="200"/>
      <c r="K277" s="196"/>
      <c r="L277" s="197"/>
      <c r="M277" s="197"/>
      <c r="N277" s="197"/>
      <c r="O277" s="198"/>
      <c r="P277" s="198"/>
      <c r="Q277" s="199"/>
      <c r="R277" s="198"/>
      <c r="S277" s="198"/>
      <c r="T277" s="200"/>
      <c r="U277" s="969"/>
      <c r="V277" s="1276"/>
      <c r="W277" s="1277"/>
      <c r="X277" s="453"/>
      <c r="Z277" s="345">
        <f t="shared" si="9"/>
        <v>0</v>
      </c>
      <c r="AA277" s="345">
        <f t="shared" si="10"/>
        <v>0</v>
      </c>
    </row>
    <row r="278" spans="1:27" ht="15" customHeight="1" x14ac:dyDescent="0.25">
      <c r="A278" s="64"/>
      <c r="B278" s="1024"/>
      <c r="C278" s="65"/>
      <c r="D278" s="178"/>
      <c r="E278" s="185"/>
      <c r="F278" s="212"/>
      <c r="G278" s="171"/>
      <c r="H278" s="172"/>
      <c r="I278" s="888"/>
      <c r="J278" s="200"/>
      <c r="K278" s="196"/>
      <c r="L278" s="197"/>
      <c r="M278" s="197"/>
      <c r="N278" s="197"/>
      <c r="O278" s="198"/>
      <c r="P278" s="198"/>
      <c r="Q278" s="199"/>
      <c r="R278" s="198"/>
      <c r="S278" s="198"/>
      <c r="T278" s="200"/>
      <c r="U278" s="969"/>
      <c r="V278" s="1276"/>
      <c r="W278" s="1277"/>
      <c r="X278" s="453"/>
      <c r="Z278" s="345">
        <f t="shared" si="9"/>
        <v>0</v>
      </c>
      <c r="AA278" s="345">
        <f t="shared" si="10"/>
        <v>0</v>
      </c>
    </row>
    <row r="279" spans="1:27" ht="15" customHeight="1" x14ac:dyDescent="0.25">
      <c r="A279" s="64"/>
      <c r="B279" s="1024"/>
      <c r="C279" s="65"/>
      <c r="D279" s="178"/>
      <c r="E279" s="185"/>
      <c r="F279" s="212"/>
      <c r="G279" s="171"/>
      <c r="H279" s="172"/>
      <c r="I279" s="888"/>
      <c r="J279" s="200"/>
      <c r="K279" s="196"/>
      <c r="L279" s="197"/>
      <c r="M279" s="197"/>
      <c r="N279" s="197"/>
      <c r="O279" s="198"/>
      <c r="P279" s="198"/>
      <c r="Q279" s="199"/>
      <c r="R279" s="198"/>
      <c r="S279" s="198"/>
      <c r="T279" s="200"/>
      <c r="U279" s="969"/>
      <c r="V279" s="1276"/>
      <c r="W279" s="1277"/>
      <c r="X279" s="453"/>
      <c r="Z279" s="345">
        <f t="shared" si="9"/>
        <v>0</v>
      </c>
      <c r="AA279" s="345">
        <f t="shared" si="10"/>
        <v>0</v>
      </c>
    </row>
    <row r="280" spans="1:27" ht="15" customHeight="1" x14ac:dyDescent="0.25">
      <c r="A280" s="64"/>
      <c r="B280" s="1024"/>
      <c r="C280" s="65"/>
      <c r="D280" s="178"/>
      <c r="E280" s="185"/>
      <c r="F280" s="212"/>
      <c r="G280" s="171"/>
      <c r="H280" s="172"/>
      <c r="I280" s="888"/>
      <c r="J280" s="200"/>
      <c r="K280" s="196"/>
      <c r="L280" s="197"/>
      <c r="M280" s="197"/>
      <c r="N280" s="197"/>
      <c r="O280" s="198"/>
      <c r="P280" s="198"/>
      <c r="Q280" s="199"/>
      <c r="R280" s="198"/>
      <c r="S280" s="198"/>
      <c r="T280" s="200"/>
      <c r="U280" s="969"/>
      <c r="V280" s="1276"/>
      <c r="W280" s="1277"/>
      <c r="X280" s="453"/>
      <c r="Z280" s="345">
        <f t="shared" si="9"/>
        <v>0</v>
      </c>
      <c r="AA280" s="345">
        <f t="shared" si="10"/>
        <v>0</v>
      </c>
    </row>
    <row r="281" spans="1:27" ht="15" customHeight="1" x14ac:dyDescent="0.25">
      <c r="A281" s="64"/>
      <c r="B281" s="1024"/>
      <c r="C281" s="65"/>
      <c r="D281" s="178"/>
      <c r="E281" s="185"/>
      <c r="F281" s="212"/>
      <c r="G281" s="171"/>
      <c r="H281" s="172"/>
      <c r="I281" s="888"/>
      <c r="J281" s="200"/>
      <c r="K281" s="196"/>
      <c r="L281" s="197"/>
      <c r="M281" s="197"/>
      <c r="N281" s="197"/>
      <c r="O281" s="198"/>
      <c r="P281" s="198"/>
      <c r="Q281" s="199"/>
      <c r="R281" s="198"/>
      <c r="S281" s="198"/>
      <c r="T281" s="200"/>
      <c r="U281" s="969"/>
      <c r="V281" s="1276"/>
      <c r="W281" s="1277"/>
      <c r="X281" s="453"/>
      <c r="Z281" s="345">
        <f t="shared" si="9"/>
        <v>0</v>
      </c>
      <c r="AA281" s="345">
        <f t="shared" si="10"/>
        <v>0</v>
      </c>
    </row>
    <row r="282" spans="1:27" ht="15" customHeight="1" x14ac:dyDescent="0.25">
      <c r="A282" s="64"/>
      <c r="B282" s="1024"/>
      <c r="C282" s="65"/>
      <c r="D282" s="178"/>
      <c r="E282" s="185"/>
      <c r="F282" s="212"/>
      <c r="G282" s="171"/>
      <c r="H282" s="172"/>
      <c r="I282" s="888"/>
      <c r="J282" s="200"/>
      <c r="K282" s="196"/>
      <c r="L282" s="197"/>
      <c r="M282" s="197"/>
      <c r="N282" s="197"/>
      <c r="O282" s="198"/>
      <c r="P282" s="198"/>
      <c r="Q282" s="199"/>
      <c r="R282" s="198"/>
      <c r="S282" s="198"/>
      <c r="T282" s="200"/>
      <c r="U282" s="969"/>
      <c r="V282" s="1276"/>
      <c r="W282" s="1277"/>
      <c r="X282" s="453"/>
      <c r="Z282" s="345">
        <f t="shared" si="9"/>
        <v>0</v>
      </c>
      <c r="AA282" s="345">
        <f t="shared" si="10"/>
        <v>0</v>
      </c>
    </row>
    <row r="283" spans="1:27" ht="15" customHeight="1" x14ac:dyDescent="0.25">
      <c r="A283" s="64"/>
      <c r="B283" s="1024"/>
      <c r="C283" s="65"/>
      <c r="D283" s="178"/>
      <c r="E283" s="185"/>
      <c r="F283" s="212"/>
      <c r="G283" s="171"/>
      <c r="H283" s="172"/>
      <c r="I283" s="888"/>
      <c r="J283" s="200"/>
      <c r="K283" s="196"/>
      <c r="L283" s="197"/>
      <c r="M283" s="197"/>
      <c r="N283" s="197"/>
      <c r="O283" s="198"/>
      <c r="P283" s="198"/>
      <c r="Q283" s="199"/>
      <c r="R283" s="198"/>
      <c r="S283" s="198"/>
      <c r="T283" s="200"/>
      <c r="U283" s="969"/>
      <c r="V283" s="1276"/>
      <c r="W283" s="1277"/>
      <c r="X283" s="453"/>
      <c r="Z283" s="345">
        <f t="shared" si="9"/>
        <v>0</v>
      </c>
      <c r="AA283" s="345">
        <f t="shared" si="10"/>
        <v>0</v>
      </c>
    </row>
    <row r="284" spans="1:27" ht="15" customHeight="1" x14ac:dyDescent="0.25">
      <c r="A284" s="64"/>
      <c r="B284" s="1024"/>
      <c r="C284" s="65"/>
      <c r="D284" s="178"/>
      <c r="E284" s="185"/>
      <c r="F284" s="212"/>
      <c r="G284" s="171"/>
      <c r="H284" s="172"/>
      <c r="I284" s="888"/>
      <c r="J284" s="200"/>
      <c r="K284" s="196"/>
      <c r="L284" s="197"/>
      <c r="M284" s="197"/>
      <c r="N284" s="197"/>
      <c r="O284" s="198"/>
      <c r="P284" s="198"/>
      <c r="Q284" s="199"/>
      <c r="R284" s="198"/>
      <c r="S284" s="198"/>
      <c r="T284" s="200"/>
      <c r="U284" s="969"/>
      <c r="V284" s="1276"/>
      <c r="W284" s="1277"/>
      <c r="X284" s="453"/>
      <c r="Z284" s="345">
        <f t="shared" si="9"/>
        <v>0</v>
      </c>
      <c r="AA284" s="345">
        <f t="shared" si="10"/>
        <v>0</v>
      </c>
    </row>
    <row r="285" spans="1:27" ht="15" customHeight="1" x14ac:dyDescent="0.25">
      <c r="A285" s="64"/>
      <c r="B285" s="1024"/>
      <c r="C285" s="65"/>
      <c r="D285" s="178"/>
      <c r="E285" s="185"/>
      <c r="F285" s="212"/>
      <c r="G285" s="171"/>
      <c r="H285" s="172"/>
      <c r="I285" s="888"/>
      <c r="J285" s="200"/>
      <c r="K285" s="196"/>
      <c r="L285" s="197"/>
      <c r="M285" s="197"/>
      <c r="N285" s="197"/>
      <c r="O285" s="198"/>
      <c r="P285" s="198"/>
      <c r="Q285" s="199"/>
      <c r="R285" s="198"/>
      <c r="S285" s="198"/>
      <c r="T285" s="200"/>
      <c r="U285" s="969"/>
      <c r="V285" s="1276"/>
      <c r="W285" s="1277"/>
      <c r="X285" s="453"/>
      <c r="Z285" s="345">
        <f t="shared" ref="Z285:Z316" si="11">E285*G285</f>
        <v>0</v>
      </c>
      <c r="AA285" s="345">
        <f t="shared" ref="AA285:AA316" si="12">F285*H285</f>
        <v>0</v>
      </c>
    </row>
    <row r="286" spans="1:27" ht="15" customHeight="1" x14ac:dyDescent="0.25">
      <c r="A286" s="64"/>
      <c r="B286" s="1024"/>
      <c r="C286" s="65"/>
      <c r="D286" s="178"/>
      <c r="E286" s="185"/>
      <c r="F286" s="212"/>
      <c r="G286" s="171"/>
      <c r="H286" s="172"/>
      <c r="I286" s="888"/>
      <c r="J286" s="200"/>
      <c r="K286" s="196"/>
      <c r="L286" s="197"/>
      <c r="M286" s="197"/>
      <c r="N286" s="197"/>
      <c r="O286" s="198"/>
      <c r="P286" s="198"/>
      <c r="Q286" s="199"/>
      <c r="R286" s="198"/>
      <c r="S286" s="198"/>
      <c r="T286" s="200"/>
      <c r="U286" s="969"/>
      <c r="V286" s="1276"/>
      <c r="W286" s="1277"/>
      <c r="X286" s="453"/>
      <c r="Z286" s="345">
        <f t="shared" si="11"/>
        <v>0</v>
      </c>
      <c r="AA286" s="345">
        <f t="shared" si="12"/>
        <v>0</v>
      </c>
    </row>
    <row r="287" spans="1:27" ht="15" customHeight="1" x14ac:dyDescent="0.25">
      <c r="A287" s="64"/>
      <c r="B287" s="1024"/>
      <c r="C287" s="65"/>
      <c r="D287" s="178"/>
      <c r="E287" s="185"/>
      <c r="F287" s="212"/>
      <c r="G287" s="171"/>
      <c r="H287" s="172"/>
      <c r="I287" s="888"/>
      <c r="J287" s="200"/>
      <c r="K287" s="196"/>
      <c r="L287" s="197"/>
      <c r="M287" s="197"/>
      <c r="N287" s="197"/>
      <c r="O287" s="198"/>
      <c r="P287" s="198"/>
      <c r="Q287" s="199"/>
      <c r="R287" s="198"/>
      <c r="S287" s="198"/>
      <c r="T287" s="200"/>
      <c r="U287" s="969"/>
      <c r="V287" s="1276"/>
      <c r="W287" s="1277"/>
      <c r="X287" s="453"/>
      <c r="Z287" s="345">
        <f t="shared" si="11"/>
        <v>0</v>
      </c>
      <c r="AA287" s="345">
        <f t="shared" si="12"/>
        <v>0</v>
      </c>
    </row>
    <row r="288" spans="1:27" ht="15" customHeight="1" x14ac:dyDescent="0.25">
      <c r="A288" s="64"/>
      <c r="B288" s="1024"/>
      <c r="C288" s="65"/>
      <c r="D288" s="178"/>
      <c r="E288" s="185"/>
      <c r="F288" s="212"/>
      <c r="G288" s="171"/>
      <c r="H288" s="172"/>
      <c r="I288" s="888"/>
      <c r="J288" s="200"/>
      <c r="K288" s="196"/>
      <c r="L288" s="197"/>
      <c r="M288" s="197"/>
      <c r="N288" s="197"/>
      <c r="O288" s="198"/>
      <c r="P288" s="198"/>
      <c r="Q288" s="199"/>
      <c r="R288" s="198"/>
      <c r="S288" s="198"/>
      <c r="T288" s="200"/>
      <c r="U288" s="969"/>
      <c r="V288" s="1276"/>
      <c r="W288" s="1277"/>
      <c r="X288" s="453"/>
      <c r="Z288" s="345">
        <f t="shared" si="11"/>
        <v>0</v>
      </c>
      <c r="AA288" s="345">
        <f t="shared" si="12"/>
        <v>0</v>
      </c>
    </row>
    <row r="289" spans="1:27" ht="15" customHeight="1" x14ac:dyDescent="0.25">
      <c r="A289" s="64"/>
      <c r="B289" s="1024"/>
      <c r="C289" s="65"/>
      <c r="D289" s="178"/>
      <c r="E289" s="185"/>
      <c r="F289" s="212"/>
      <c r="G289" s="171"/>
      <c r="H289" s="172"/>
      <c r="I289" s="888"/>
      <c r="J289" s="200"/>
      <c r="K289" s="196"/>
      <c r="L289" s="197"/>
      <c r="M289" s="197"/>
      <c r="N289" s="197"/>
      <c r="O289" s="198"/>
      <c r="P289" s="198"/>
      <c r="Q289" s="199"/>
      <c r="R289" s="198"/>
      <c r="S289" s="198"/>
      <c r="T289" s="200"/>
      <c r="U289" s="969"/>
      <c r="V289" s="1276"/>
      <c r="W289" s="1277"/>
      <c r="X289" s="453"/>
      <c r="Z289" s="345">
        <f t="shared" si="11"/>
        <v>0</v>
      </c>
      <c r="AA289" s="345">
        <f t="shared" si="12"/>
        <v>0</v>
      </c>
    </row>
    <row r="290" spans="1:27" ht="15" customHeight="1" x14ac:dyDescent="0.25">
      <c r="A290" s="64"/>
      <c r="B290" s="1024"/>
      <c r="C290" s="65"/>
      <c r="D290" s="178"/>
      <c r="E290" s="185"/>
      <c r="F290" s="212"/>
      <c r="G290" s="171"/>
      <c r="H290" s="172"/>
      <c r="I290" s="888"/>
      <c r="J290" s="200"/>
      <c r="K290" s="196"/>
      <c r="L290" s="197"/>
      <c r="M290" s="197"/>
      <c r="N290" s="197"/>
      <c r="O290" s="198"/>
      <c r="P290" s="198"/>
      <c r="Q290" s="199"/>
      <c r="R290" s="198"/>
      <c r="S290" s="198"/>
      <c r="T290" s="200"/>
      <c r="U290" s="969"/>
      <c r="V290" s="1276"/>
      <c r="W290" s="1277"/>
      <c r="X290" s="453"/>
      <c r="Z290" s="345">
        <f t="shared" si="11"/>
        <v>0</v>
      </c>
      <c r="AA290" s="345">
        <f t="shared" si="12"/>
        <v>0</v>
      </c>
    </row>
    <row r="291" spans="1:27" ht="15" customHeight="1" x14ac:dyDescent="0.25">
      <c r="A291" s="64"/>
      <c r="B291" s="1024"/>
      <c r="C291" s="65"/>
      <c r="D291" s="178"/>
      <c r="E291" s="185"/>
      <c r="F291" s="212"/>
      <c r="G291" s="171"/>
      <c r="H291" s="172"/>
      <c r="I291" s="888"/>
      <c r="J291" s="200"/>
      <c r="K291" s="196"/>
      <c r="L291" s="197"/>
      <c r="M291" s="197"/>
      <c r="N291" s="197"/>
      <c r="O291" s="198"/>
      <c r="P291" s="198"/>
      <c r="Q291" s="199"/>
      <c r="R291" s="198"/>
      <c r="S291" s="198"/>
      <c r="T291" s="200"/>
      <c r="U291" s="969"/>
      <c r="V291" s="1276"/>
      <c r="W291" s="1277"/>
      <c r="X291" s="453"/>
      <c r="Z291" s="345">
        <f t="shared" si="11"/>
        <v>0</v>
      </c>
      <c r="AA291" s="345">
        <f t="shared" si="12"/>
        <v>0</v>
      </c>
    </row>
    <row r="292" spans="1:27" ht="15" customHeight="1" x14ac:dyDescent="0.25">
      <c r="A292" s="64"/>
      <c r="B292" s="1024"/>
      <c r="C292" s="65"/>
      <c r="D292" s="178"/>
      <c r="E292" s="185"/>
      <c r="F292" s="212"/>
      <c r="G292" s="171"/>
      <c r="H292" s="172"/>
      <c r="I292" s="888"/>
      <c r="J292" s="200"/>
      <c r="K292" s="196"/>
      <c r="L292" s="197"/>
      <c r="M292" s="197"/>
      <c r="N292" s="197"/>
      <c r="O292" s="198"/>
      <c r="P292" s="198"/>
      <c r="Q292" s="199"/>
      <c r="R292" s="198"/>
      <c r="S292" s="198"/>
      <c r="T292" s="200"/>
      <c r="U292" s="969"/>
      <c r="V292" s="1276"/>
      <c r="W292" s="1277"/>
      <c r="X292" s="453"/>
      <c r="Z292" s="345">
        <f t="shared" si="11"/>
        <v>0</v>
      </c>
      <c r="AA292" s="345">
        <f t="shared" si="12"/>
        <v>0</v>
      </c>
    </row>
    <row r="293" spans="1:27" ht="15" customHeight="1" x14ac:dyDescent="0.25">
      <c r="A293" s="64"/>
      <c r="B293" s="1024"/>
      <c r="C293" s="65"/>
      <c r="D293" s="178"/>
      <c r="E293" s="185"/>
      <c r="F293" s="212"/>
      <c r="G293" s="171"/>
      <c r="H293" s="172"/>
      <c r="I293" s="888"/>
      <c r="J293" s="200"/>
      <c r="K293" s="196"/>
      <c r="L293" s="197"/>
      <c r="M293" s="197"/>
      <c r="N293" s="197"/>
      <c r="O293" s="198"/>
      <c r="P293" s="198"/>
      <c r="Q293" s="199"/>
      <c r="R293" s="198"/>
      <c r="S293" s="198"/>
      <c r="T293" s="200"/>
      <c r="U293" s="969"/>
      <c r="V293" s="1276"/>
      <c r="W293" s="1277"/>
      <c r="X293" s="453"/>
      <c r="Z293" s="345">
        <f t="shared" si="11"/>
        <v>0</v>
      </c>
      <c r="AA293" s="345">
        <f t="shared" si="12"/>
        <v>0</v>
      </c>
    </row>
    <row r="294" spans="1:27" ht="15" customHeight="1" x14ac:dyDescent="0.25">
      <c r="A294" s="64"/>
      <c r="B294" s="1024"/>
      <c r="C294" s="65"/>
      <c r="D294" s="178"/>
      <c r="E294" s="185"/>
      <c r="F294" s="212"/>
      <c r="G294" s="171"/>
      <c r="H294" s="172"/>
      <c r="I294" s="888"/>
      <c r="J294" s="200"/>
      <c r="K294" s="196"/>
      <c r="L294" s="197"/>
      <c r="M294" s="197"/>
      <c r="N294" s="197"/>
      <c r="O294" s="198"/>
      <c r="P294" s="198"/>
      <c r="Q294" s="199"/>
      <c r="R294" s="198"/>
      <c r="S294" s="198"/>
      <c r="T294" s="200"/>
      <c r="U294" s="969"/>
      <c r="V294" s="1276"/>
      <c r="W294" s="1277"/>
      <c r="X294" s="453"/>
      <c r="Z294" s="345">
        <f t="shared" si="11"/>
        <v>0</v>
      </c>
      <c r="AA294" s="345">
        <f t="shared" si="12"/>
        <v>0</v>
      </c>
    </row>
    <row r="295" spans="1:27" ht="15" customHeight="1" x14ac:dyDescent="0.25">
      <c r="A295" s="64"/>
      <c r="B295" s="1024"/>
      <c r="C295" s="65"/>
      <c r="D295" s="178"/>
      <c r="E295" s="185"/>
      <c r="F295" s="212"/>
      <c r="G295" s="171"/>
      <c r="H295" s="172"/>
      <c r="I295" s="888"/>
      <c r="J295" s="200"/>
      <c r="K295" s="196"/>
      <c r="L295" s="197"/>
      <c r="M295" s="197"/>
      <c r="N295" s="197"/>
      <c r="O295" s="198"/>
      <c r="P295" s="198"/>
      <c r="Q295" s="199"/>
      <c r="R295" s="198"/>
      <c r="S295" s="198"/>
      <c r="T295" s="200"/>
      <c r="U295" s="969"/>
      <c r="V295" s="1276"/>
      <c r="W295" s="1277"/>
      <c r="X295" s="453"/>
      <c r="Z295" s="345">
        <f t="shared" si="11"/>
        <v>0</v>
      </c>
      <c r="AA295" s="345">
        <f t="shared" si="12"/>
        <v>0</v>
      </c>
    </row>
    <row r="296" spans="1:27" ht="15" customHeight="1" x14ac:dyDescent="0.25">
      <c r="A296" s="64"/>
      <c r="B296" s="1024"/>
      <c r="C296" s="65"/>
      <c r="D296" s="178"/>
      <c r="E296" s="185"/>
      <c r="F296" s="212"/>
      <c r="G296" s="171"/>
      <c r="H296" s="172"/>
      <c r="I296" s="888"/>
      <c r="J296" s="200"/>
      <c r="K296" s="196"/>
      <c r="L296" s="197"/>
      <c r="M296" s="197"/>
      <c r="N296" s="197"/>
      <c r="O296" s="198"/>
      <c r="P296" s="198"/>
      <c r="Q296" s="199"/>
      <c r="R296" s="198"/>
      <c r="S296" s="198"/>
      <c r="T296" s="200"/>
      <c r="U296" s="969"/>
      <c r="V296" s="1276"/>
      <c r="W296" s="1277"/>
      <c r="X296" s="453"/>
      <c r="Z296" s="345">
        <f t="shared" si="11"/>
        <v>0</v>
      </c>
      <c r="AA296" s="345">
        <f t="shared" si="12"/>
        <v>0</v>
      </c>
    </row>
    <row r="297" spans="1:27" ht="15" customHeight="1" x14ac:dyDescent="0.25">
      <c r="A297" s="64"/>
      <c r="B297" s="1024"/>
      <c r="C297" s="65"/>
      <c r="D297" s="178"/>
      <c r="E297" s="185"/>
      <c r="F297" s="212"/>
      <c r="G297" s="171"/>
      <c r="H297" s="172"/>
      <c r="I297" s="888"/>
      <c r="J297" s="200"/>
      <c r="K297" s="196"/>
      <c r="L297" s="197"/>
      <c r="M297" s="197"/>
      <c r="N297" s="197"/>
      <c r="O297" s="198"/>
      <c r="P297" s="198"/>
      <c r="Q297" s="199"/>
      <c r="R297" s="198"/>
      <c r="S297" s="198"/>
      <c r="T297" s="200"/>
      <c r="U297" s="969"/>
      <c r="V297" s="1276"/>
      <c r="W297" s="1277"/>
      <c r="X297" s="453"/>
      <c r="Z297" s="345">
        <f t="shared" si="11"/>
        <v>0</v>
      </c>
      <c r="AA297" s="345">
        <f t="shared" si="12"/>
        <v>0</v>
      </c>
    </row>
    <row r="298" spans="1:27" ht="15" customHeight="1" x14ac:dyDescent="0.25">
      <c r="A298" s="64"/>
      <c r="B298" s="1024"/>
      <c r="C298" s="65"/>
      <c r="D298" s="178"/>
      <c r="E298" s="185"/>
      <c r="F298" s="212"/>
      <c r="G298" s="171"/>
      <c r="H298" s="172"/>
      <c r="I298" s="888"/>
      <c r="J298" s="200"/>
      <c r="K298" s="196"/>
      <c r="L298" s="197"/>
      <c r="M298" s="197"/>
      <c r="N298" s="197"/>
      <c r="O298" s="198"/>
      <c r="P298" s="198"/>
      <c r="Q298" s="199"/>
      <c r="R298" s="198"/>
      <c r="S298" s="198"/>
      <c r="T298" s="200"/>
      <c r="U298" s="969"/>
      <c r="V298" s="1276"/>
      <c r="W298" s="1277"/>
      <c r="X298" s="453"/>
      <c r="Z298" s="345">
        <f t="shared" si="11"/>
        <v>0</v>
      </c>
      <c r="AA298" s="345">
        <f t="shared" si="12"/>
        <v>0</v>
      </c>
    </row>
    <row r="299" spans="1:27" ht="15" customHeight="1" x14ac:dyDescent="0.25">
      <c r="A299" s="64"/>
      <c r="B299" s="1024"/>
      <c r="C299" s="65"/>
      <c r="D299" s="178"/>
      <c r="E299" s="185"/>
      <c r="F299" s="212"/>
      <c r="G299" s="171"/>
      <c r="H299" s="172"/>
      <c r="I299" s="888"/>
      <c r="J299" s="200"/>
      <c r="K299" s="196"/>
      <c r="L299" s="197"/>
      <c r="M299" s="197"/>
      <c r="N299" s="197"/>
      <c r="O299" s="198"/>
      <c r="P299" s="198"/>
      <c r="Q299" s="199"/>
      <c r="R299" s="198"/>
      <c r="S299" s="198"/>
      <c r="T299" s="200"/>
      <c r="U299" s="969"/>
      <c r="V299" s="1276"/>
      <c r="W299" s="1277"/>
      <c r="X299" s="453"/>
      <c r="Z299" s="345">
        <f t="shared" si="11"/>
        <v>0</v>
      </c>
      <c r="AA299" s="345">
        <f t="shared" si="12"/>
        <v>0</v>
      </c>
    </row>
    <row r="300" spans="1:27" ht="15" customHeight="1" x14ac:dyDescent="0.25">
      <c r="A300" s="64"/>
      <c r="B300" s="1024"/>
      <c r="C300" s="65"/>
      <c r="D300" s="178"/>
      <c r="E300" s="185"/>
      <c r="F300" s="212"/>
      <c r="G300" s="171"/>
      <c r="H300" s="172"/>
      <c r="I300" s="888"/>
      <c r="J300" s="200"/>
      <c r="K300" s="196"/>
      <c r="L300" s="197"/>
      <c r="M300" s="197"/>
      <c r="N300" s="197"/>
      <c r="O300" s="198"/>
      <c r="P300" s="198"/>
      <c r="Q300" s="199"/>
      <c r="R300" s="198"/>
      <c r="S300" s="198"/>
      <c r="T300" s="200"/>
      <c r="U300" s="969"/>
      <c r="V300" s="1276"/>
      <c r="W300" s="1277"/>
      <c r="X300" s="453"/>
      <c r="Z300" s="345">
        <f t="shared" si="11"/>
        <v>0</v>
      </c>
      <c r="AA300" s="345">
        <f t="shared" si="12"/>
        <v>0</v>
      </c>
    </row>
    <row r="301" spans="1:27" ht="15" customHeight="1" x14ac:dyDescent="0.25">
      <c r="A301" s="64"/>
      <c r="B301" s="1024"/>
      <c r="C301" s="65"/>
      <c r="D301" s="178"/>
      <c r="E301" s="185"/>
      <c r="F301" s="212"/>
      <c r="G301" s="171"/>
      <c r="H301" s="172"/>
      <c r="I301" s="888"/>
      <c r="J301" s="200"/>
      <c r="K301" s="196"/>
      <c r="L301" s="197"/>
      <c r="M301" s="197"/>
      <c r="N301" s="197"/>
      <c r="O301" s="198"/>
      <c r="P301" s="198"/>
      <c r="Q301" s="199"/>
      <c r="R301" s="198"/>
      <c r="S301" s="198"/>
      <c r="T301" s="200"/>
      <c r="U301" s="969"/>
      <c r="V301" s="1276"/>
      <c r="W301" s="1277"/>
      <c r="X301" s="453"/>
      <c r="Z301" s="345">
        <f t="shared" si="11"/>
        <v>0</v>
      </c>
      <c r="AA301" s="345">
        <f t="shared" si="12"/>
        <v>0</v>
      </c>
    </row>
    <row r="302" spans="1:27" ht="15" customHeight="1" x14ac:dyDescent="0.25">
      <c r="A302" s="64"/>
      <c r="B302" s="1024"/>
      <c r="C302" s="65"/>
      <c r="D302" s="178"/>
      <c r="E302" s="185"/>
      <c r="F302" s="212"/>
      <c r="G302" s="171"/>
      <c r="H302" s="172"/>
      <c r="I302" s="888"/>
      <c r="J302" s="200"/>
      <c r="K302" s="196"/>
      <c r="L302" s="197"/>
      <c r="M302" s="197"/>
      <c r="N302" s="197"/>
      <c r="O302" s="198"/>
      <c r="P302" s="198"/>
      <c r="Q302" s="199"/>
      <c r="R302" s="198"/>
      <c r="S302" s="198"/>
      <c r="T302" s="200"/>
      <c r="U302" s="969"/>
      <c r="V302" s="1276"/>
      <c r="W302" s="1277"/>
      <c r="X302" s="453"/>
      <c r="Z302" s="345">
        <f t="shared" si="11"/>
        <v>0</v>
      </c>
      <c r="AA302" s="345">
        <f t="shared" si="12"/>
        <v>0</v>
      </c>
    </row>
    <row r="303" spans="1:27" ht="15" customHeight="1" x14ac:dyDescent="0.25">
      <c r="A303" s="64"/>
      <c r="B303" s="1024"/>
      <c r="C303" s="65"/>
      <c r="D303" s="178"/>
      <c r="E303" s="185"/>
      <c r="F303" s="212"/>
      <c r="G303" s="171"/>
      <c r="H303" s="172"/>
      <c r="I303" s="888"/>
      <c r="J303" s="200"/>
      <c r="K303" s="196"/>
      <c r="L303" s="197"/>
      <c r="M303" s="197"/>
      <c r="N303" s="197"/>
      <c r="O303" s="198"/>
      <c r="P303" s="198"/>
      <c r="Q303" s="199"/>
      <c r="R303" s="198"/>
      <c r="S303" s="198"/>
      <c r="T303" s="200"/>
      <c r="U303" s="969"/>
      <c r="V303" s="1276"/>
      <c r="W303" s="1277"/>
      <c r="X303" s="453"/>
      <c r="Z303" s="345">
        <f t="shared" si="11"/>
        <v>0</v>
      </c>
      <c r="AA303" s="345">
        <f t="shared" si="12"/>
        <v>0</v>
      </c>
    </row>
    <row r="304" spans="1:27" ht="15" customHeight="1" x14ac:dyDescent="0.25">
      <c r="A304" s="64"/>
      <c r="B304" s="1024"/>
      <c r="C304" s="65"/>
      <c r="D304" s="178"/>
      <c r="E304" s="185"/>
      <c r="F304" s="212"/>
      <c r="G304" s="171"/>
      <c r="H304" s="172"/>
      <c r="I304" s="888"/>
      <c r="J304" s="200"/>
      <c r="K304" s="196"/>
      <c r="L304" s="197"/>
      <c r="M304" s="197"/>
      <c r="N304" s="197"/>
      <c r="O304" s="198"/>
      <c r="P304" s="198"/>
      <c r="Q304" s="199"/>
      <c r="R304" s="198"/>
      <c r="S304" s="198"/>
      <c r="T304" s="200"/>
      <c r="U304" s="969"/>
      <c r="V304" s="1276"/>
      <c r="W304" s="1277"/>
      <c r="X304" s="453"/>
      <c r="Z304" s="345">
        <f t="shared" si="11"/>
        <v>0</v>
      </c>
      <c r="AA304" s="345">
        <f t="shared" si="12"/>
        <v>0</v>
      </c>
    </row>
    <row r="305" spans="1:27" ht="15" customHeight="1" x14ac:dyDescent="0.25">
      <c r="A305" s="64"/>
      <c r="B305" s="1024"/>
      <c r="C305" s="65"/>
      <c r="D305" s="178"/>
      <c r="E305" s="185"/>
      <c r="F305" s="212"/>
      <c r="G305" s="171"/>
      <c r="H305" s="172"/>
      <c r="I305" s="888"/>
      <c r="J305" s="200"/>
      <c r="K305" s="196"/>
      <c r="L305" s="197"/>
      <c r="M305" s="197"/>
      <c r="N305" s="197"/>
      <c r="O305" s="198"/>
      <c r="P305" s="198"/>
      <c r="Q305" s="199"/>
      <c r="R305" s="198"/>
      <c r="S305" s="198"/>
      <c r="T305" s="200"/>
      <c r="U305" s="969"/>
      <c r="V305" s="1276"/>
      <c r="W305" s="1277"/>
      <c r="X305" s="453"/>
      <c r="Z305" s="345">
        <f t="shared" si="11"/>
        <v>0</v>
      </c>
      <c r="AA305" s="345">
        <f t="shared" si="12"/>
        <v>0</v>
      </c>
    </row>
    <row r="306" spans="1:27" ht="15" customHeight="1" x14ac:dyDescent="0.25">
      <c r="A306" s="64"/>
      <c r="B306" s="1024"/>
      <c r="C306" s="65"/>
      <c r="D306" s="178"/>
      <c r="E306" s="185"/>
      <c r="F306" s="212"/>
      <c r="G306" s="171"/>
      <c r="H306" s="172"/>
      <c r="I306" s="888"/>
      <c r="J306" s="200"/>
      <c r="K306" s="196"/>
      <c r="L306" s="197"/>
      <c r="M306" s="197"/>
      <c r="N306" s="197"/>
      <c r="O306" s="198"/>
      <c r="P306" s="198"/>
      <c r="Q306" s="199"/>
      <c r="R306" s="198"/>
      <c r="S306" s="198"/>
      <c r="T306" s="200"/>
      <c r="U306" s="969"/>
      <c r="V306" s="1276"/>
      <c r="W306" s="1277"/>
      <c r="X306" s="453"/>
      <c r="Z306" s="345">
        <f t="shared" si="11"/>
        <v>0</v>
      </c>
      <c r="AA306" s="345">
        <f t="shared" si="12"/>
        <v>0</v>
      </c>
    </row>
    <row r="307" spans="1:27" ht="15" customHeight="1" x14ac:dyDescent="0.25">
      <c r="A307" s="64"/>
      <c r="B307" s="1024"/>
      <c r="C307" s="65"/>
      <c r="D307" s="178"/>
      <c r="E307" s="185"/>
      <c r="F307" s="212"/>
      <c r="G307" s="171"/>
      <c r="H307" s="172"/>
      <c r="I307" s="888"/>
      <c r="J307" s="200"/>
      <c r="K307" s="196"/>
      <c r="L307" s="197"/>
      <c r="M307" s="197"/>
      <c r="N307" s="197"/>
      <c r="O307" s="198"/>
      <c r="P307" s="198"/>
      <c r="Q307" s="199"/>
      <c r="R307" s="198"/>
      <c r="S307" s="198"/>
      <c r="T307" s="200"/>
      <c r="U307" s="969"/>
      <c r="V307" s="1276"/>
      <c r="W307" s="1277"/>
      <c r="X307" s="453"/>
      <c r="Z307" s="345">
        <f t="shared" si="11"/>
        <v>0</v>
      </c>
      <c r="AA307" s="345">
        <f t="shared" si="12"/>
        <v>0</v>
      </c>
    </row>
    <row r="308" spans="1:27" ht="15" customHeight="1" x14ac:dyDescent="0.25">
      <c r="A308" s="64"/>
      <c r="B308" s="1024"/>
      <c r="C308" s="65"/>
      <c r="D308" s="178"/>
      <c r="E308" s="185"/>
      <c r="F308" s="212"/>
      <c r="G308" s="171"/>
      <c r="H308" s="172"/>
      <c r="I308" s="888"/>
      <c r="J308" s="200"/>
      <c r="K308" s="196"/>
      <c r="L308" s="197"/>
      <c r="M308" s="197"/>
      <c r="N308" s="197"/>
      <c r="O308" s="198"/>
      <c r="P308" s="198"/>
      <c r="Q308" s="199"/>
      <c r="R308" s="198"/>
      <c r="S308" s="198"/>
      <c r="T308" s="200"/>
      <c r="U308" s="969"/>
      <c r="V308" s="1276"/>
      <c r="W308" s="1277"/>
      <c r="X308" s="453"/>
      <c r="Z308" s="345">
        <f t="shared" si="11"/>
        <v>0</v>
      </c>
      <c r="AA308" s="345">
        <f t="shared" si="12"/>
        <v>0</v>
      </c>
    </row>
    <row r="309" spans="1:27" ht="15" customHeight="1" x14ac:dyDescent="0.25">
      <c r="A309" s="64"/>
      <c r="B309" s="1024"/>
      <c r="C309" s="65"/>
      <c r="D309" s="178"/>
      <c r="E309" s="185"/>
      <c r="F309" s="212"/>
      <c r="G309" s="171"/>
      <c r="H309" s="172"/>
      <c r="I309" s="888"/>
      <c r="J309" s="200"/>
      <c r="K309" s="196"/>
      <c r="L309" s="197"/>
      <c r="M309" s="197"/>
      <c r="N309" s="197"/>
      <c r="O309" s="198"/>
      <c r="P309" s="198"/>
      <c r="Q309" s="199"/>
      <c r="R309" s="198"/>
      <c r="S309" s="198"/>
      <c r="T309" s="200"/>
      <c r="U309" s="969"/>
      <c r="V309" s="1276"/>
      <c r="W309" s="1277"/>
      <c r="X309" s="453"/>
      <c r="Z309" s="345">
        <f t="shared" si="11"/>
        <v>0</v>
      </c>
      <c r="AA309" s="345">
        <f t="shared" si="12"/>
        <v>0</v>
      </c>
    </row>
    <row r="310" spans="1:27" ht="15" customHeight="1" x14ac:dyDescent="0.25">
      <c r="A310" s="64"/>
      <c r="B310" s="1024"/>
      <c r="C310" s="65"/>
      <c r="D310" s="178"/>
      <c r="E310" s="185"/>
      <c r="F310" s="212"/>
      <c r="G310" s="171"/>
      <c r="H310" s="172"/>
      <c r="I310" s="888"/>
      <c r="J310" s="200"/>
      <c r="K310" s="196"/>
      <c r="L310" s="197"/>
      <c r="M310" s="197"/>
      <c r="N310" s="197"/>
      <c r="O310" s="198"/>
      <c r="P310" s="198"/>
      <c r="Q310" s="199"/>
      <c r="R310" s="198"/>
      <c r="S310" s="198"/>
      <c r="T310" s="200"/>
      <c r="U310" s="969"/>
      <c r="V310" s="1276"/>
      <c r="W310" s="1277"/>
      <c r="X310" s="453"/>
      <c r="Z310" s="345">
        <f t="shared" si="11"/>
        <v>0</v>
      </c>
      <c r="AA310" s="345">
        <f t="shared" si="12"/>
        <v>0</v>
      </c>
    </row>
    <row r="311" spans="1:27" ht="15" customHeight="1" x14ac:dyDescent="0.25">
      <c r="A311" s="64"/>
      <c r="B311" s="1024"/>
      <c r="C311" s="65"/>
      <c r="D311" s="178"/>
      <c r="E311" s="185"/>
      <c r="F311" s="212"/>
      <c r="G311" s="171"/>
      <c r="H311" s="172"/>
      <c r="I311" s="888"/>
      <c r="J311" s="200"/>
      <c r="K311" s="196"/>
      <c r="L311" s="197"/>
      <c r="M311" s="197"/>
      <c r="N311" s="197"/>
      <c r="O311" s="198"/>
      <c r="P311" s="198"/>
      <c r="Q311" s="199"/>
      <c r="R311" s="198"/>
      <c r="S311" s="198"/>
      <c r="T311" s="200"/>
      <c r="U311" s="969"/>
      <c r="V311" s="1276"/>
      <c r="W311" s="1277"/>
      <c r="X311" s="453"/>
      <c r="Z311" s="345">
        <f t="shared" si="11"/>
        <v>0</v>
      </c>
      <c r="AA311" s="345">
        <f t="shared" si="12"/>
        <v>0</v>
      </c>
    </row>
    <row r="312" spans="1:27" ht="15" customHeight="1" x14ac:dyDescent="0.25">
      <c r="A312" s="64"/>
      <c r="B312" s="1024"/>
      <c r="C312" s="65"/>
      <c r="D312" s="178"/>
      <c r="E312" s="185"/>
      <c r="F312" s="212"/>
      <c r="G312" s="171"/>
      <c r="H312" s="172"/>
      <c r="I312" s="888"/>
      <c r="J312" s="200"/>
      <c r="K312" s="196"/>
      <c r="L312" s="197"/>
      <c r="M312" s="197"/>
      <c r="N312" s="197"/>
      <c r="O312" s="198"/>
      <c r="P312" s="198"/>
      <c r="Q312" s="199"/>
      <c r="R312" s="198"/>
      <c r="S312" s="198"/>
      <c r="T312" s="200"/>
      <c r="U312" s="969"/>
      <c r="V312" s="1276"/>
      <c r="W312" s="1277"/>
      <c r="X312" s="453"/>
      <c r="Z312" s="345">
        <f t="shared" si="11"/>
        <v>0</v>
      </c>
      <c r="AA312" s="345">
        <f t="shared" si="12"/>
        <v>0</v>
      </c>
    </row>
    <row r="313" spans="1:27" ht="15" customHeight="1" x14ac:dyDescent="0.25">
      <c r="A313" s="64"/>
      <c r="B313" s="1024"/>
      <c r="C313" s="65"/>
      <c r="D313" s="178"/>
      <c r="E313" s="185"/>
      <c r="F313" s="212"/>
      <c r="G313" s="171"/>
      <c r="H313" s="172"/>
      <c r="I313" s="888"/>
      <c r="J313" s="200"/>
      <c r="K313" s="196"/>
      <c r="L313" s="197"/>
      <c r="M313" s="197"/>
      <c r="N313" s="197"/>
      <c r="O313" s="198"/>
      <c r="P313" s="198"/>
      <c r="Q313" s="199"/>
      <c r="R313" s="198"/>
      <c r="S313" s="198"/>
      <c r="T313" s="200"/>
      <c r="U313" s="969"/>
      <c r="V313" s="1276"/>
      <c r="W313" s="1277"/>
      <c r="X313" s="453"/>
      <c r="Z313" s="345">
        <f t="shared" si="11"/>
        <v>0</v>
      </c>
      <c r="AA313" s="345">
        <f t="shared" si="12"/>
        <v>0</v>
      </c>
    </row>
    <row r="314" spans="1:27" ht="15" customHeight="1" x14ac:dyDescent="0.25">
      <c r="A314" s="64"/>
      <c r="B314" s="1024"/>
      <c r="C314" s="65"/>
      <c r="D314" s="178"/>
      <c r="E314" s="185"/>
      <c r="F314" s="212"/>
      <c r="G314" s="171"/>
      <c r="H314" s="172"/>
      <c r="I314" s="888"/>
      <c r="J314" s="200"/>
      <c r="K314" s="196"/>
      <c r="L314" s="197"/>
      <c r="M314" s="197"/>
      <c r="N314" s="197"/>
      <c r="O314" s="198"/>
      <c r="P314" s="198"/>
      <c r="Q314" s="199"/>
      <c r="R314" s="198"/>
      <c r="S314" s="198"/>
      <c r="T314" s="200"/>
      <c r="U314" s="969"/>
      <c r="V314" s="1276"/>
      <c r="W314" s="1277"/>
      <c r="X314" s="453"/>
      <c r="Z314" s="345">
        <f t="shared" si="11"/>
        <v>0</v>
      </c>
      <c r="AA314" s="345">
        <f t="shared" si="12"/>
        <v>0</v>
      </c>
    </row>
    <row r="315" spans="1:27" ht="15" customHeight="1" x14ac:dyDescent="0.25">
      <c r="A315" s="64"/>
      <c r="B315" s="1024"/>
      <c r="C315" s="65"/>
      <c r="D315" s="178"/>
      <c r="E315" s="185"/>
      <c r="F315" s="212"/>
      <c r="G315" s="171"/>
      <c r="H315" s="172"/>
      <c r="I315" s="888"/>
      <c r="J315" s="200"/>
      <c r="K315" s="196"/>
      <c r="L315" s="197"/>
      <c r="M315" s="197"/>
      <c r="N315" s="197"/>
      <c r="O315" s="198"/>
      <c r="P315" s="198"/>
      <c r="Q315" s="199"/>
      <c r="R315" s="198"/>
      <c r="S315" s="198"/>
      <c r="T315" s="200"/>
      <c r="U315" s="969"/>
      <c r="V315" s="1276"/>
      <c r="W315" s="1277"/>
      <c r="X315" s="453"/>
      <c r="Z315" s="345">
        <f t="shared" si="11"/>
        <v>0</v>
      </c>
      <c r="AA315" s="345">
        <f t="shared" si="12"/>
        <v>0</v>
      </c>
    </row>
    <row r="316" spans="1:27" ht="15" customHeight="1" x14ac:dyDescent="0.25">
      <c r="A316" s="64"/>
      <c r="B316" s="1024"/>
      <c r="C316" s="65"/>
      <c r="D316" s="178"/>
      <c r="E316" s="185"/>
      <c r="F316" s="212"/>
      <c r="G316" s="171"/>
      <c r="H316" s="172"/>
      <c r="I316" s="888"/>
      <c r="J316" s="200"/>
      <c r="K316" s="196"/>
      <c r="L316" s="197"/>
      <c r="M316" s="197"/>
      <c r="N316" s="197"/>
      <c r="O316" s="198"/>
      <c r="P316" s="198"/>
      <c r="Q316" s="199"/>
      <c r="R316" s="198"/>
      <c r="S316" s="198"/>
      <c r="T316" s="200"/>
      <c r="U316" s="969"/>
      <c r="V316" s="1276"/>
      <c r="W316" s="1277"/>
      <c r="X316" s="453"/>
      <c r="Z316" s="345">
        <f t="shared" si="11"/>
        <v>0</v>
      </c>
      <c r="AA316" s="345">
        <f t="shared" si="12"/>
        <v>0</v>
      </c>
    </row>
    <row r="317" spans="1:27" ht="15" customHeight="1" x14ac:dyDescent="0.25">
      <c r="A317" s="64"/>
      <c r="B317" s="1024"/>
      <c r="C317" s="65"/>
      <c r="D317" s="178"/>
      <c r="E317" s="185"/>
      <c r="F317" s="212"/>
      <c r="G317" s="171"/>
      <c r="H317" s="172"/>
      <c r="I317" s="888"/>
      <c r="J317" s="200"/>
      <c r="K317" s="196"/>
      <c r="L317" s="197"/>
      <c r="M317" s="197"/>
      <c r="N317" s="197"/>
      <c r="O317" s="198"/>
      <c r="P317" s="198"/>
      <c r="Q317" s="199"/>
      <c r="R317" s="198"/>
      <c r="S317" s="198"/>
      <c r="T317" s="200"/>
      <c r="U317" s="969"/>
      <c r="V317" s="1276"/>
      <c r="W317" s="1277"/>
      <c r="X317" s="453"/>
      <c r="Z317" s="345">
        <f t="shared" ref="Z317:Z350" si="13">E317*G317</f>
        <v>0</v>
      </c>
      <c r="AA317" s="345">
        <f t="shared" ref="AA317:AA350" si="14">F317*H317</f>
        <v>0</v>
      </c>
    </row>
    <row r="318" spans="1:27" ht="15" customHeight="1" x14ac:dyDescent="0.25">
      <c r="A318" s="64"/>
      <c r="B318" s="1024"/>
      <c r="C318" s="65"/>
      <c r="D318" s="178"/>
      <c r="E318" s="185"/>
      <c r="F318" s="212"/>
      <c r="G318" s="171"/>
      <c r="H318" s="172"/>
      <c r="I318" s="888"/>
      <c r="J318" s="200"/>
      <c r="K318" s="196"/>
      <c r="L318" s="197"/>
      <c r="M318" s="197"/>
      <c r="N318" s="197"/>
      <c r="O318" s="198"/>
      <c r="P318" s="198"/>
      <c r="Q318" s="199"/>
      <c r="R318" s="198"/>
      <c r="S318" s="198"/>
      <c r="T318" s="200"/>
      <c r="U318" s="969"/>
      <c r="V318" s="1276"/>
      <c r="W318" s="1277"/>
      <c r="X318" s="453"/>
      <c r="Z318" s="345">
        <f t="shared" si="13"/>
        <v>0</v>
      </c>
      <c r="AA318" s="345">
        <f t="shared" si="14"/>
        <v>0</v>
      </c>
    </row>
    <row r="319" spans="1:27" ht="15" customHeight="1" x14ac:dyDescent="0.25">
      <c r="A319" s="64"/>
      <c r="B319" s="1024"/>
      <c r="C319" s="65"/>
      <c r="D319" s="178"/>
      <c r="E319" s="185"/>
      <c r="F319" s="212"/>
      <c r="G319" s="171"/>
      <c r="H319" s="172"/>
      <c r="I319" s="888"/>
      <c r="J319" s="200"/>
      <c r="K319" s="196"/>
      <c r="L319" s="197"/>
      <c r="M319" s="197"/>
      <c r="N319" s="197"/>
      <c r="O319" s="198"/>
      <c r="P319" s="198"/>
      <c r="Q319" s="199"/>
      <c r="R319" s="198"/>
      <c r="S319" s="198"/>
      <c r="T319" s="200"/>
      <c r="U319" s="969"/>
      <c r="V319" s="1276"/>
      <c r="W319" s="1277"/>
      <c r="X319" s="453"/>
      <c r="Z319" s="345">
        <f t="shared" si="13"/>
        <v>0</v>
      </c>
      <c r="AA319" s="345">
        <f t="shared" si="14"/>
        <v>0</v>
      </c>
    </row>
    <row r="320" spans="1:27" ht="15" customHeight="1" x14ac:dyDescent="0.25">
      <c r="A320" s="64"/>
      <c r="B320" s="1024"/>
      <c r="C320" s="65"/>
      <c r="D320" s="178"/>
      <c r="E320" s="185"/>
      <c r="F320" s="212"/>
      <c r="G320" s="171"/>
      <c r="H320" s="172"/>
      <c r="I320" s="888"/>
      <c r="J320" s="200"/>
      <c r="K320" s="196"/>
      <c r="L320" s="197"/>
      <c r="M320" s="197"/>
      <c r="N320" s="197"/>
      <c r="O320" s="198"/>
      <c r="P320" s="198"/>
      <c r="Q320" s="199"/>
      <c r="R320" s="198"/>
      <c r="S320" s="198"/>
      <c r="T320" s="200"/>
      <c r="U320" s="969"/>
      <c r="V320" s="1276"/>
      <c r="W320" s="1277"/>
      <c r="X320" s="453"/>
      <c r="Z320" s="345">
        <f t="shared" si="13"/>
        <v>0</v>
      </c>
      <c r="AA320" s="345">
        <f t="shared" si="14"/>
        <v>0</v>
      </c>
    </row>
    <row r="321" spans="1:27" ht="15" customHeight="1" x14ac:dyDescent="0.25">
      <c r="A321" s="64"/>
      <c r="B321" s="1024"/>
      <c r="C321" s="65"/>
      <c r="D321" s="178"/>
      <c r="E321" s="185"/>
      <c r="F321" s="212"/>
      <c r="G321" s="171"/>
      <c r="H321" s="172"/>
      <c r="I321" s="888"/>
      <c r="J321" s="200"/>
      <c r="K321" s="196"/>
      <c r="L321" s="197"/>
      <c r="M321" s="197"/>
      <c r="N321" s="197"/>
      <c r="O321" s="198"/>
      <c r="P321" s="198"/>
      <c r="Q321" s="199"/>
      <c r="R321" s="198"/>
      <c r="S321" s="198"/>
      <c r="T321" s="200"/>
      <c r="U321" s="969"/>
      <c r="V321" s="1276"/>
      <c r="W321" s="1277"/>
      <c r="X321" s="453"/>
      <c r="Z321" s="345">
        <f t="shared" si="13"/>
        <v>0</v>
      </c>
      <c r="AA321" s="345">
        <f t="shared" si="14"/>
        <v>0</v>
      </c>
    </row>
    <row r="322" spans="1:27" ht="15" customHeight="1" x14ac:dyDescent="0.25">
      <c r="A322" s="64"/>
      <c r="B322" s="1024"/>
      <c r="C322" s="65"/>
      <c r="D322" s="178"/>
      <c r="E322" s="185"/>
      <c r="F322" s="212"/>
      <c r="G322" s="171"/>
      <c r="H322" s="172"/>
      <c r="I322" s="888"/>
      <c r="J322" s="200"/>
      <c r="K322" s="196"/>
      <c r="L322" s="197"/>
      <c r="M322" s="197"/>
      <c r="N322" s="197"/>
      <c r="O322" s="198"/>
      <c r="P322" s="198"/>
      <c r="Q322" s="199"/>
      <c r="R322" s="198"/>
      <c r="S322" s="198"/>
      <c r="T322" s="200"/>
      <c r="U322" s="969"/>
      <c r="V322" s="1276"/>
      <c r="W322" s="1277"/>
      <c r="X322" s="453"/>
      <c r="Z322" s="345">
        <f t="shared" si="13"/>
        <v>0</v>
      </c>
      <c r="AA322" s="345">
        <f t="shared" si="14"/>
        <v>0</v>
      </c>
    </row>
    <row r="323" spans="1:27" ht="15" customHeight="1" x14ac:dyDescent="0.25">
      <c r="A323" s="64"/>
      <c r="B323" s="1024"/>
      <c r="C323" s="65"/>
      <c r="D323" s="178"/>
      <c r="E323" s="185"/>
      <c r="F323" s="212"/>
      <c r="G323" s="171"/>
      <c r="H323" s="172"/>
      <c r="I323" s="888"/>
      <c r="J323" s="200"/>
      <c r="K323" s="196"/>
      <c r="L323" s="197"/>
      <c r="M323" s="197"/>
      <c r="N323" s="197"/>
      <c r="O323" s="198"/>
      <c r="P323" s="198"/>
      <c r="Q323" s="199"/>
      <c r="R323" s="198"/>
      <c r="S323" s="198"/>
      <c r="T323" s="200"/>
      <c r="U323" s="969"/>
      <c r="V323" s="1276"/>
      <c r="W323" s="1277"/>
      <c r="X323" s="453"/>
      <c r="Z323" s="345">
        <f t="shared" si="13"/>
        <v>0</v>
      </c>
      <c r="AA323" s="345">
        <f t="shared" si="14"/>
        <v>0</v>
      </c>
    </row>
    <row r="324" spans="1:27" ht="15" customHeight="1" x14ac:dyDescent="0.25">
      <c r="A324" s="64"/>
      <c r="B324" s="1024"/>
      <c r="C324" s="65"/>
      <c r="D324" s="178"/>
      <c r="E324" s="185"/>
      <c r="F324" s="212"/>
      <c r="G324" s="171"/>
      <c r="H324" s="172"/>
      <c r="I324" s="888"/>
      <c r="J324" s="200"/>
      <c r="K324" s="196"/>
      <c r="L324" s="197"/>
      <c r="M324" s="197"/>
      <c r="N324" s="197"/>
      <c r="O324" s="198"/>
      <c r="P324" s="198"/>
      <c r="Q324" s="199"/>
      <c r="R324" s="198"/>
      <c r="S324" s="198"/>
      <c r="T324" s="200"/>
      <c r="U324" s="969"/>
      <c r="V324" s="1276"/>
      <c r="W324" s="1277"/>
      <c r="X324" s="453"/>
      <c r="Z324" s="345">
        <f t="shared" si="13"/>
        <v>0</v>
      </c>
      <c r="AA324" s="345">
        <f t="shared" si="14"/>
        <v>0</v>
      </c>
    </row>
    <row r="325" spans="1:27" ht="15" customHeight="1" x14ac:dyDescent="0.25">
      <c r="A325" s="64"/>
      <c r="B325" s="1024"/>
      <c r="C325" s="65"/>
      <c r="D325" s="178"/>
      <c r="E325" s="185"/>
      <c r="F325" s="212"/>
      <c r="G325" s="171"/>
      <c r="H325" s="172"/>
      <c r="I325" s="888"/>
      <c r="J325" s="200"/>
      <c r="K325" s="196"/>
      <c r="L325" s="197"/>
      <c r="M325" s="197"/>
      <c r="N325" s="197"/>
      <c r="O325" s="198"/>
      <c r="P325" s="198"/>
      <c r="Q325" s="199"/>
      <c r="R325" s="198"/>
      <c r="S325" s="198"/>
      <c r="T325" s="200"/>
      <c r="U325" s="969"/>
      <c r="V325" s="1276"/>
      <c r="W325" s="1277"/>
      <c r="X325" s="453"/>
      <c r="Z325" s="345">
        <f t="shared" si="13"/>
        <v>0</v>
      </c>
      <c r="AA325" s="345">
        <f t="shared" si="14"/>
        <v>0</v>
      </c>
    </row>
    <row r="326" spans="1:27" ht="15" customHeight="1" x14ac:dyDescent="0.25">
      <c r="A326" s="64"/>
      <c r="B326" s="1024"/>
      <c r="C326" s="65"/>
      <c r="D326" s="178"/>
      <c r="E326" s="185"/>
      <c r="F326" s="212"/>
      <c r="G326" s="171"/>
      <c r="H326" s="172"/>
      <c r="I326" s="888"/>
      <c r="J326" s="200"/>
      <c r="K326" s="196"/>
      <c r="L326" s="197"/>
      <c r="M326" s="197"/>
      <c r="N326" s="197"/>
      <c r="O326" s="198"/>
      <c r="P326" s="198"/>
      <c r="Q326" s="199"/>
      <c r="R326" s="198"/>
      <c r="S326" s="198"/>
      <c r="T326" s="200"/>
      <c r="U326" s="969"/>
      <c r="V326" s="1276"/>
      <c r="W326" s="1277"/>
      <c r="X326" s="453"/>
      <c r="Z326" s="345">
        <f t="shared" si="13"/>
        <v>0</v>
      </c>
      <c r="AA326" s="345">
        <f t="shared" si="14"/>
        <v>0</v>
      </c>
    </row>
    <row r="327" spans="1:27" ht="15" customHeight="1" x14ac:dyDescent="0.25">
      <c r="A327" s="64"/>
      <c r="B327" s="1024"/>
      <c r="C327" s="65"/>
      <c r="D327" s="178"/>
      <c r="E327" s="185"/>
      <c r="F327" s="212"/>
      <c r="G327" s="171"/>
      <c r="H327" s="172"/>
      <c r="I327" s="888"/>
      <c r="J327" s="200"/>
      <c r="K327" s="196"/>
      <c r="L327" s="197"/>
      <c r="M327" s="197"/>
      <c r="N327" s="197"/>
      <c r="O327" s="198"/>
      <c r="P327" s="198"/>
      <c r="Q327" s="199"/>
      <c r="R327" s="198"/>
      <c r="S327" s="198"/>
      <c r="T327" s="200"/>
      <c r="U327" s="969"/>
      <c r="V327" s="1276"/>
      <c r="W327" s="1277"/>
      <c r="X327" s="453"/>
      <c r="Z327" s="345">
        <f t="shared" si="13"/>
        <v>0</v>
      </c>
      <c r="AA327" s="345">
        <f t="shared" si="14"/>
        <v>0</v>
      </c>
    </row>
    <row r="328" spans="1:27" ht="15" customHeight="1" x14ac:dyDescent="0.25">
      <c r="A328" s="64"/>
      <c r="B328" s="1024"/>
      <c r="C328" s="65"/>
      <c r="D328" s="178"/>
      <c r="E328" s="185"/>
      <c r="F328" s="212"/>
      <c r="G328" s="171"/>
      <c r="H328" s="172"/>
      <c r="I328" s="888"/>
      <c r="J328" s="200"/>
      <c r="K328" s="196"/>
      <c r="L328" s="197"/>
      <c r="M328" s="197"/>
      <c r="N328" s="197"/>
      <c r="O328" s="198"/>
      <c r="P328" s="198"/>
      <c r="Q328" s="199"/>
      <c r="R328" s="198"/>
      <c r="S328" s="198"/>
      <c r="T328" s="200"/>
      <c r="U328" s="969"/>
      <c r="V328" s="1276"/>
      <c r="W328" s="1277"/>
      <c r="X328" s="453"/>
      <c r="Z328" s="345">
        <f t="shared" si="13"/>
        <v>0</v>
      </c>
      <c r="AA328" s="345">
        <f t="shared" si="14"/>
        <v>0</v>
      </c>
    </row>
    <row r="329" spans="1:27" ht="15" customHeight="1" x14ac:dyDescent="0.25">
      <c r="A329" s="64"/>
      <c r="B329" s="1024"/>
      <c r="C329" s="65"/>
      <c r="D329" s="178"/>
      <c r="E329" s="185"/>
      <c r="F329" s="212"/>
      <c r="G329" s="171"/>
      <c r="H329" s="172"/>
      <c r="I329" s="888"/>
      <c r="J329" s="200"/>
      <c r="K329" s="196"/>
      <c r="L329" s="197"/>
      <c r="M329" s="197"/>
      <c r="N329" s="197"/>
      <c r="O329" s="198"/>
      <c r="P329" s="198"/>
      <c r="Q329" s="199"/>
      <c r="R329" s="198"/>
      <c r="S329" s="198"/>
      <c r="T329" s="200"/>
      <c r="U329" s="969"/>
      <c r="V329" s="1276"/>
      <c r="W329" s="1277"/>
      <c r="X329" s="453"/>
      <c r="Z329" s="345">
        <f t="shared" si="13"/>
        <v>0</v>
      </c>
      <c r="AA329" s="345">
        <f t="shared" si="14"/>
        <v>0</v>
      </c>
    </row>
    <row r="330" spans="1:27" ht="15" customHeight="1" x14ac:dyDescent="0.25">
      <c r="A330" s="64"/>
      <c r="B330" s="1024"/>
      <c r="C330" s="65"/>
      <c r="D330" s="178"/>
      <c r="E330" s="185"/>
      <c r="F330" s="212"/>
      <c r="G330" s="171"/>
      <c r="H330" s="172"/>
      <c r="I330" s="888"/>
      <c r="J330" s="200"/>
      <c r="K330" s="196"/>
      <c r="L330" s="197"/>
      <c r="M330" s="197"/>
      <c r="N330" s="197"/>
      <c r="O330" s="198"/>
      <c r="P330" s="198"/>
      <c r="Q330" s="199"/>
      <c r="R330" s="198"/>
      <c r="S330" s="198"/>
      <c r="T330" s="200"/>
      <c r="U330" s="969"/>
      <c r="V330" s="1276"/>
      <c r="W330" s="1277"/>
      <c r="X330" s="453"/>
      <c r="Z330" s="345">
        <f t="shared" si="13"/>
        <v>0</v>
      </c>
      <c r="AA330" s="345">
        <f t="shared" si="14"/>
        <v>0</v>
      </c>
    </row>
    <row r="331" spans="1:27" ht="15" customHeight="1" x14ac:dyDescent="0.25">
      <c r="A331" s="64"/>
      <c r="B331" s="1024"/>
      <c r="C331" s="65"/>
      <c r="D331" s="178"/>
      <c r="E331" s="185"/>
      <c r="F331" s="212"/>
      <c r="G331" s="171"/>
      <c r="H331" s="172"/>
      <c r="I331" s="888"/>
      <c r="J331" s="200"/>
      <c r="K331" s="196"/>
      <c r="L331" s="197"/>
      <c r="M331" s="197"/>
      <c r="N331" s="197"/>
      <c r="O331" s="198"/>
      <c r="P331" s="198"/>
      <c r="Q331" s="199"/>
      <c r="R331" s="198"/>
      <c r="S331" s="198"/>
      <c r="T331" s="200"/>
      <c r="U331" s="969"/>
      <c r="V331" s="1276"/>
      <c r="W331" s="1277"/>
      <c r="X331" s="453"/>
      <c r="Z331" s="345">
        <f t="shared" si="13"/>
        <v>0</v>
      </c>
      <c r="AA331" s="345">
        <f t="shared" si="14"/>
        <v>0</v>
      </c>
    </row>
    <row r="332" spans="1:27" ht="15" customHeight="1" x14ac:dyDescent="0.25">
      <c r="A332" s="64"/>
      <c r="B332" s="1024"/>
      <c r="C332" s="65"/>
      <c r="D332" s="178"/>
      <c r="E332" s="185"/>
      <c r="F332" s="212"/>
      <c r="G332" s="171"/>
      <c r="H332" s="172"/>
      <c r="I332" s="888"/>
      <c r="J332" s="200"/>
      <c r="K332" s="196"/>
      <c r="L332" s="197"/>
      <c r="M332" s="197"/>
      <c r="N332" s="197"/>
      <c r="O332" s="198"/>
      <c r="P332" s="198"/>
      <c r="Q332" s="199"/>
      <c r="R332" s="198"/>
      <c r="S332" s="198"/>
      <c r="T332" s="200"/>
      <c r="U332" s="969"/>
      <c r="V332" s="1276"/>
      <c r="W332" s="1277"/>
      <c r="X332" s="453"/>
      <c r="Z332" s="345">
        <f t="shared" si="13"/>
        <v>0</v>
      </c>
      <c r="AA332" s="345">
        <f t="shared" si="14"/>
        <v>0</v>
      </c>
    </row>
    <row r="333" spans="1:27" ht="15" customHeight="1" x14ac:dyDescent="0.25">
      <c r="A333" s="64"/>
      <c r="B333" s="1024"/>
      <c r="C333" s="65"/>
      <c r="D333" s="178"/>
      <c r="E333" s="185"/>
      <c r="F333" s="212"/>
      <c r="G333" s="171"/>
      <c r="H333" s="172"/>
      <c r="I333" s="888"/>
      <c r="J333" s="200"/>
      <c r="K333" s="196"/>
      <c r="L333" s="197"/>
      <c r="M333" s="197"/>
      <c r="N333" s="197"/>
      <c r="O333" s="198"/>
      <c r="P333" s="198"/>
      <c r="Q333" s="199"/>
      <c r="R333" s="198"/>
      <c r="S333" s="198"/>
      <c r="T333" s="200"/>
      <c r="U333" s="969"/>
      <c r="V333" s="1276"/>
      <c r="W333" s="1277"/>
      <c r="X333" s="453"/>
      <c r="Z333" s="345">
        <f t="shared" si="13"/>
        <v>0</v>
      </c>
      <c r="AA333" s="345">
        <f t="shared" si="14"/>
        <v>0</v>
      </c>
    </row>
    <row r="334" spans="1:27" ht="15" customHeight="1" x14ac:dyDescent="0.25">
      <c r="A334" s="64"/>
      <c r="B334" s="1024"/>
      <c r="C334" s="65"/>
      <c r="D334" s="178"/>
      <c r="E334" s="185"/>
      <c r="F334" s="212"/>
      <c r="G334" s="171"/>
      <c r="H334" s="172"/>
      <c r="I334" s="888"/>
      <c r="J334" s="200"/>
      <c r="K334" s="196"/>
      <c r="L334" s="197"/>
      <c r="M334" s="197"/>
      <c r="N334" s="197"/>
      <c r="O334" s="198"/>
      <c r="P334" s="198"/>
      <c r="Q334" s="199"/>
      <c r="R334" s="198"/>
      <c r="S334" s="198"/>
      <c r="T334" s="200"/>
      <c r="U334" s="969"/>
      <c r="V334" s="1276"/>
      <c r="W334" s="1277"/>
      <c r="X334" s="453"/>
      <c r="Z334" s="345">
        <f t="shared" si="13"/>
        <v>0</v>
      </c>
      <c r="AA334" s="345">
        <f t="shared" si="14"/>
        <v>0</v>
      </c>
    </row>
    <row r="335" spans="1:27" ht="15" customHeight="1" x14ac:dyDescent="0.25">
      <c r="A335" s="64"/>
      <c r="B335" s="1024"/>
      <c r="C335" s="65"/>
      <c r="D335" s="178"/>
      <c r="E335" s="185"/>
      <c r="F335" s="212"/>
      <c r="G335" s="171"/>
      <c r="H335" s="172"/>
      <c r="I335" s="888"/>
      <c r="J335" s="200"/>
      <c r="K335" s="196"/>
      <c r="L335" s="197"/>
      <c r="M335" s="197"/>
      <c r="N335" s="197"/>
      <c r="O335" s="198"/>
      <c r="P335" s="198"/>
      <c r="Q335" s="199"/>
      <c r="R335" s="198"/>
      <c r="S335" s="198"/>
      <c r="T335" s="200"/>
      <c r="U335" s="969"/>
      <c r="V335" s="1276"/>
      <c r="W335" s="1277"/>
      <c r="X335" s="453"/>
      <c r="Z335" s="345">
        <f t="shared" si="13"/>
        <v>0</v>
      </c>
      <c r="AA335" s="345">
        <f t="shared" si="14"/>
        <v>0</v>
      </c>
    </row>
    <row r="336" spans="1:27" ht="15" customHeight="1" x14ac:dyDescent="0.25">
      <c r="A336" s="64"/>
      <c r="B336" s="1024"/>
      <c r="C336" s="65"/>
      <c r="D336" s="178"/>
      <c r="E336" s="185"/>
      <c r="F336" s="212"/>
      <c r="G336" s="171"/>
      <c r="H336" s="172"/>
      <c r="I336" s="888"/>
      <c r="J336" s="200"/>
      <c r="K336" s="196"/>
      <c r="L336" s="197"/>
      <c r="M336" s="197"/>
      <c r="N336" s="197"/>
      <c r="O336" s="198"/>
      <c r="P336" s="198"/>
      <c r="Q336" s="199"/>
      <c r="R336" s="198"/>
      <c r="S336" s="198"/>
      <c r="T336" s="200"/>
      <c r="U336" s="969"/>
      <c r="V336" s="1276"/>
      <c r="W336" s="1277"/>
      <c r="X336" s="453"/>
      <c r="Z336" s="345">
        <f t="shared" si="13"/>
        <v>0</v>
      </c>
      <c r="AA336" s="345">
        <f t="shared" si="14"/>
        <v>0</v>
      </c>
    </row>
    <row r="337" spans="1:27" ht="15" customHeight="1" x14ac:dyDescent="0.25">
      <c r="A337" s="64"/>
      <c r="B337" s="1024"/>
      <c r="C337" s="65"/>
      <c r="D337" s="178"/>
      <c r="E337" s="185"/>
      <c r="F337" s="212"/>
      <c r="G337" s="171"/>
      <c r="H337" s="172"/>
      <c r="I337" s="888"/>
      <c r="J337" s="200"/>
      <c r="K337" s="196"/>
      <c r="L337" s="197"/>
      <c r="M337" s="197"/>
      <c r="N337" s="197"/>
      <c r="O337" s="198"/>
      <c r="P337" s="198"/>
      <c r="Q337" s="199"/>
      <c r="R337" s="198"/>
      <c r="S337" s="198"/>
      <c r="T337" s="200"/>
      <c r="U337" s="969"/>
      <c r="V337" s="1276"/>
      <c r="W337" s="1277"/>
      <c r="X337" s="453"/>
      <c r="Z337" s="345">
        <f t="shared" si="13"/>
        <v>0</v>
      </c>
      <c r="AA337" s="345">
        <f t="shared" si="14"/>
        <v>0</v>
      </c>
    </row>
    <row r="338" spans="1:27" ht="15" customHeight="1" x14ac:dyDescent="0.25">
      <c r="A338" s="64"/>
      <c r="B338" s="1024"/>
      <c r="C338" s="65"/>
      <c r="D338" s="178"/>
      <c r="E338" s="185"/>
      <c r="F338" s="212"/>
      <c r="G338" s="171"/>
      <c r="H338" s="172"/>
      <c r="I338" s="888"/>
      <c r="J338" s="200"/>
      <c r="K338" s="196"/>
      <c r="L338" s="197"/>
      <c r="M338" s="197"/>
      <c r="N338" s="197"/>
      <c r="O338" s="198"/>
      <c r="P338" s="198"/>
      <c r="Q338" s="199"/>
      <c r="R338" s="198"/>
      <c r="S338" s="198"/>
      <c r="T338" s="200"/>
      <c r="U338" s="969"/>
      <c r="V338" s="1276"/>
      <c r="W338" s="1277"/>
      <c r="X338" s="453"/>
      <c r="Z338" s="345">
        <f t="shared" si="13"/>
        <v>0</v>
      </c>
      <c r="AA338" s="345">
        <f t="shared" si="14"/>
        <v>0</v>
      </c>
    </row>
    <row r="339" spans="1:27" ht="15" customHeight="1" x14ac:dyDescent="0.25">
      <c r="A339" s="64"/>
      <c r="B339" s="1024"/>
      <c r="C339" s="65"/>
      <c r="D339" s="178"/>
      <c r="E339" s="185"/>
      <c r="F339" s="212"/>
      <c r="G339" s="171"/>
      <c r="H339" s="172"/>
      <c r="I339" s="888"/>
      <c r="J339" s="200"/>
      <c r="K339" s="196"/>
      <c r="L339" s="197"/>
      <c r="M339" s="197"/>
      <c r="N339" s="197"/>
      <c r="O339" s="198"/>
      <c r="P339" s="198"/>
      <c r="Q339" s="199"/>
      <c r="R339" s="198"/>
      <c r="S339" s="198"/>
      <c r="T339" s="200"/>
      <c r="U339" s="969"/>
      <c r="V339" s="1276"/>
      <c r="W339" s="1277"/>
      <c r="X339" s="453"/>
      <c r="Z339" s="345">
        <f t="shared" si="13"/>
        <v>0</v>
      </c>
      <c r="AA339" s="345">
        <f t="shared" si="14"/>
        <v>0</v>
      </c>
    </row>
    <row r="340" spans="1:27" ht="15" customHeight="1" x14ac:dyDescent="0.25">
      <c r="A340" s="64"/>
      <c r="B340" s="1024"/>
      <c r="C340" s="65"/>
      <c r="D340" s="178"/>
      <c r="E340" s="185"/>
      <c r="F340" s="212"/>
      <c r="G340" s="171"/>
      <c r="H340" s="172"/>
      <c r="I340" s="888"/>
      <c r="J340" s="200"/>
      <c r="K340" s="196"/>
      <c r="L340" s="197"/>
      <c r="M340" s="197"/>
      <c r="N340" s="197"/>
      <c r="O340" s="198"/>
      <c r="P340" s="198"/>
      <c r="Q340" s="199"/>
      <c r="R340" s="198"/>
      <c r="S340" s="198"/>
      <c r="T340" s="200"/>
      <c r="U340" s="969"/>
      <c r="V340" s="1276"/>
      <c r="W340" s="1277"/>
      <c r="X340" s="453"/>
      <c r="Z340" s="345">
        <f t="shared" si="13"/>
        <v>0</v>
      </c>
      <c r="AA340" s="345">
        <f t="shared" si="14"/>
        <v>0</v>
      </c>
    </row>
    <row r="341" spans="1:27" ht="15" customHeight="1" x14ac:dyDescent="0.25">
      <c r="A341" s="64"/>
      <c r="B341" s="1024"/>
      <c r="C341" s="65"/>
      <c r="D341" s="178"/>
      <c r="E341" s="185"/>
      <c r="F341" s="212"/>
      <c r="G341" s="171"/>
      <c r="H341" s="172"/>
      <c r="I341" s="888"/>
      <c r="J341" s="200"/>
      <c r="K341" s="196"/>
      <c r="L341" s="197"/>
      <c r="M341" s="197"/>
      <c r="N341" s="197"/>
      <c r="O341" s="198"/>
      <c r="P341" s="198"/>
      <c r="Q341" s="199"/>
      <c r="R341" s="198"/>
      <c r="S341" s="198"/>
      <c r="T341" s="200"/>
      <c r="U341" s="969"/>
      <c r="V341" s="1276"/>
      <c r="W341" s="1277"/>
      <c r="X341" s="453"/>
      <c r="Z341" s="345">
        <f t="shared" si="13"/>
        <v>0</v>
      </c>
      <c r="AA341" s="345">
        <f t="shared" si="14"/>
        <v>0</v>
      </c>
    </row>
    <row r="342" spans="1:27" ht="15" customHeight="1" x14ac:dyDescent="0.25">
      <c r="A342" s="64"/>
      <c r="B342" s="1024"/>
      <c r="C342" s="65"/>
      <c r="D342" s="178"/>
      <c r="E342" s="185"/>
      <c r="F342" s="212"/>
      <c r="G342" s="171"/>
      <c r="H342" s="172"/>
      <c r="I342" s="888"/>
      <c r="J342" s="200"/>
      <c r="K342" s="196"/>
      <c r="L342" s="197"/>
      <c r="M342" s="197"/>
      <c r="N342" s="197"/>
      <c r="O342" s="198"/>
      <c r="P342" s="198"/>
      <c r="Q342" s="199"/>
      <c r="R342" s="198"/>
      <c r="S342" s="198"/>
      <c r="T342" s="200"/>
      <c r="U342" s="969"/>
      <c r="V342" s="1276"/>
      <c r="W342" s="1277"/>
      <c r="X342" s="453"/>
      <c r="Z342" s="345">
        <f t="shared" si="13"/>
        <v>0</v>
      </c>
      <c r="AA342" s="345">
        <f t="shared" si="14"/>
        <v>0</v>
      </c>
    </row>
    <row r="343" spans="1:27" ht="15" customHeight="1" x14ac:dyDescent="0.25">
      <c r="A343" s="64"/>
      <c r="B343" s="1024"/>
      <c r="C343" s="65"/>
      <c r="D343" s="178"/>
      <c r="E343" s="185"/>
      <c r="F343" s="212"/>
      <c r="G343" s="171"/>
      <c r="H343" s="172"/>
      <c r="I343" s="888"/>
      <c r="J343" s="200"/>
      <c r="K343" s="196"/>
      <c r="L343" s="197"/>
      <c r="M343" s="197"/>
      <c r="N343" s="197"/>
      <c r="O343" s="198"/>
      <c r="P343" s="198"/>
      <c r="Q343" s="199"/>
      <c r="R343" s="198"/>
      <c r="S343" s="198"/>
      <c r="T343" s="200"/>
      <c r="U343" s="969"/>
      <c r="V343" s="1276"/>
      <c r="W343" s="1277"/>
      <c r="X343" s="453"/>
      <c r="Z343" s="345">
        <f t="shared" si="13"/>
        <v>0</v>
      </c>
      <c r="AA343" s="345">
        <f t="shared" si="14"/>
        <v>0</v>
      </c>
    </row>
    <row r="344" spans="1:27" ht="15" customHeight="1" x14ac:dyDescent="0.25">
      <c r="A344" s="64"/>
      <c r="B344" s="1024"/>
      <c r="C344" s="65"/>
      <c r="D344" s="178"/>
      <c r="E344" s="185"/>
      <c r="F344" s="212"/>
      <c r="G344" s="171"/>
      <c r="H344" s="172"/>
      <c r="I344" s="888"/>
      <c r="J344" s="200"/>
      <c r="K344" s="196"/>
      <c r="L344" s="197"/>
      <c r="M344" s="197"/>
      <c r="N344" s="197"/>
      <c r="O344" s="198"/>
      <c r="P344" s="198"/>
      <c r="Q344" s="199"/>
      <c r="R344" s="198"/>
      <c r="S344" s="198"/>
      <c r="T344" s="200"/>
      <c r="U344" s="969"/>
      <c r="V344" s="1276"/>
      <c r="W344" s="1277"/>
      <c r="X344" s="453"/>
      <c r="Z344" s="345">
        <f t="shared" si="13"/>
        <v>0</v>
      </c>
      <c r="AA344" s="345">
        <f t="shared" si="14"/>
        <v>0</v>
      </c>
    </row>
    <row r="345" spans="1:27" ht="15" customHeight="1" x14ac:dyDescent="0.25">
      <c r="A345" s="64"/>
      <c r="B345" s="1024"/>
      <c r="C345" s="65"/>
      <c r="D345" s="178"/>
      <c r="E345" s="185"/>
      <c r="F345" s="212"/>
      <c r="G345" s="171"/>
      <c r="H345" s="172"/>
      <c r="I345" s="888"/>
      <c r="J345" s="200"/>
      <c r="K345" s="196"/>
      <c r="L345" s="197"/>
      <c r="M345" s="197"/>
      <c r="N345" s="197"/>
      <c r="O345" s="198"/>
      <c r="P345" s="198"/>
      <c r="Q345" s="199"/>
      <c r="R345" s="198"/>
      <c r="S345" s="198"/>
      <c r="T345" s="200"/>
      <c r="U345" s="969"/>
      <c r="V345" s="1276"/>
      <c r="W345" s="1277"/>
      <c r="X345" s="453"/>
      <c r="Z345" s="345">
        <f t="shared" si="13"/>
        <v>0</v>
      </c>
      <c r="AA345" s="345">
        <f t="shared" si="14"/>
        <v>0</v>
      </c>
    </row>
    <row r="346" spans="1:27" ht="15" customHeight="1" x14ac:dyDescent="0.25">
      <c r="A346" s="64"/>
      <c r="B346" s="1024"/>
      <c r="C346" s="65"/>
      <c r="D346" s="178"/>
      <c r="E346" s="185"/>
      <c r="F346" s="212"/>
      <c r="G346" s="171"/>
      <c r="H346" s="172"/>
      <c r="I346" s="888"/>
      <c r="J346" s="200"/>
      <c r="K346" s="196"/>
      <c r="L346" s="197"/>
      <c r="M346" s="197"/>
      <c r="N346" s="197"/>
      <c r="O346" s="198"/>
      <c r="P346" s="198"/>
      <c r="Q346" s="199"/>
      <c r="R346" s="198"/>
      <c r="S346" s="198"/>
      <c r="T346" s="200"/>
      <c r="U346" s="969"/>
      <c r="V346" s="1276"/>
      <c r="W346" s="1277"/>
      <c r="X346" s="453"/>
      <c r="Z346" s="345">
        <f t="shared" si="13"/>
        <v>0</v>
      </c>
      <c r="AA346" s="345">
        <f t="shared" si="14"/>
        <v>0</v>
      </c>
    </row>
    <row r="347" spans="1:27" ht="15" customHeight="1" x14ac:dyDescent="0.25">
      <c r="A347" s="64"/>
      <c r="B347" s="1024"/>
      <c r="C347" s="65"/>
      <c r="D347" s="178"/>
      <c r="E347" s="185"/>
      <c r="F347" s="212"/>
      <c r="G347" s="171"/>
      <c r="H347" s="172"/>
      <c r="I347" s="888"/>
      <c r="J347" s="200"/>
      <c r="K347" s="196"/>
      <c r="L347" s="197"/>
      <c r="M347" s="197"/>
      <c r="N347" s="197"/>
      <c r="O347" s="198"/>
      <c r="P347" s="198"/>
      <c r="Q347" s="199"/>
      <c r="R347" s="198"/>
      <c r="S347" s="198"/>
      <c r="T347" s="200"/>
      <c r="U347" s="969"/>
      <c r="V347" s="1276"/>
      <c r="W347" s="1277"/>
      <c r="X347" s="453"/>
      <c r="Z347" s="345">
        <f t="shared" si="13"/>
        <v>0</v>
      </c>
      <c r="AA347" s="345">
        <f t="shared" si="14"/>
        <v>0</v>
      </c>
    </row>
    <row r="348" spans="1:27" ht="15" customHeight="1" x14ac:dyDescent="0.25">
      <c r="A348" s="64"/>
      <c r="B348" s="1024"/>
      <c r="C348" s="65"/>
      <c r="D348" s="178"/>
      <c r="E348" s="185"/>
      <c r="F348" s="212"/>
      <c r="G348" s="171"/>
      <c r="H348" s="172"/>
      <c r="I348" s="888"/>
      <c r="J348" s="200"/>
      <c r="K348" s="196"/>
      <c r="L348" s="197"/>
      <c r="M348" s="197"/>
      <c r="N348" s="197"/>
      <c r="O348" s="198"/>
      <c r="P348" s="198"/>
      <c r="Q348" s="199"/>
      <c r="R348" s="198"/>
      <c r="S348" s="198"/>
      <c r="T348" s="200"/>
      <c r="U348" s="969"/>
      <c r="V348" s="1276"/>
      <c r="W348" s="1277"/>
      <c r="X348" s="453"/>
      <c r="Z348" s="345">
        <f t="shared" si="13"/>
        <v>0</v>
      </c>
      <c r="AA348" s="345">
        <f t="shared" si="14"/>
        <v>0</v>
      </c>
    </row>
    <row r="349" spans="1:27" ht="15" customHeight="1" x14ac:dyDescent="0.25">
      <c r="A349" s="64"/>
      <c r="B349" s="1024"/>
      <c r="C349" s="65"/>
      <c r="D349" s="178"/>
      <c r="E349" s="185"/>
      <c r="F349" s="212"/>
      <c r="G349" s="171"/>
      <c r="H349" s="172"/>
      <c r="I349" s="888"/>
      <c r="J349" s="200"/>
      <c r="K349" s="196"/>
      <c r="L349" s="197"/>
      <c r="M349" s="197"/>
      <c r="N349" s="197"/>
      <c r="O349" s="198"/>
      <c r="P349" s="198"/>
      <c r="Q349" s="199"/>
      <c r="R349" s="198"/>
      <c r="S349" s="198"/>
      <c r="T349" s="200"/>
      <c r="U349" s="969"/>
      <c r="V349" s="1276"/>
      <c r="W349" s="1277"/>
      <c r="X349" s="453"/>
      <c r="Z349" s="345">
        <f t="shared" si="13"/>
        <v>0</v>
      </c>
      <c r="AA349" s="345">
        <f t="shared" si="14"/>
        <v>0</v>
      </c>
    </row>
    <row r="350" spans="1:27" ht="15" customHeight="1" thickBot="1" x14ac:dyDescent="0.3">
      <c r="A350" s="66"/>
      <c r="B350" s="1026"/>
      <c r="C350" s="67"/>
      <c r="D350" s="179"/>
      <c r="E350" s="187"/>
      <c r="F350" s="215"/>
      <c r="G350" s="173"/>
      <c r="H350" s="174"/>
      <c r="I350" s="889"/>
      <c r="J350" s="206"/>
      <c r="K350" s="202"/>
      <c r="L350" s="203"/>
      <c r="M350" s="203"/>
      <c r="N350" s="203"/>
      <c r="O350" s="204"/>
      <c r="P350" s="204"/>
      <c r="Q350" s="205"/>
      <c r="R350" s="204"/>
      <c r="S350" s="204"/>
      <c r="T350" s="206"/>
      <c r="U350" s="969"/>
      <c r="V350" s="1280"/>
      <c r="W350" s="1281"/>
      <c r="X350" s="454"/>
      <c r="Z350" s="345">
        <f t="shared" si="13"/>
        <v>0</v>
      </c>
      <c r="AA350" s="345">
        <f t="shared" si="14"/>
        <v>0</v>
      </c>
    </row>
  </sheetData>
  <sheetProtection algorithmName="SHA-512" hashValue="ArpnIWMzzWJLQZulO51ROKmjCGRSrXYDoBIjKDOdl+SuSxhGDfNoaJV+zbVhoMIvbnv8Rgw5ofh+bH6gjWIMdw==" saltValue="1OPzEWrutPNmLUD2YA6Lkw==" spinCount="100000" sheet="1" objects="1" scenarios="1"/>
  <mergeCells count="358">
    <mergeCell ref="V347:W347"/>
    <mergeCell ref="V348:W348"/>
    <mergeCell ref="V349:W349"/>
    <mergeCell ref="V350:W350"/>
    <mergeCell ref="V13:W16"/>
    <mergeCell ref="V342:W342"/>
    <mergeCell ref="V343:W343"/>
    <mergeCell ref="V344:W344"/>
    <mergeCell ref="V345:W345"/>
    <mergeCell ref="V346:W346"/>
    <mergeCell ref="V337:W337"/>
    <mergeCell ref="V338:W338"/>
    <mergeCell ref="V339:W339"/>
    <mergeCell ref="V340:W340"/>
    <mergeCell ref="V341:W341"/>
    <mergeCell ref="V332:W332"/>
    <mergeCell ref="V333:W333"/>
    <mergeCell ref="V334:W334"/>
    <mergeCell ref="V335:W335"/>
    <mergeCell ref="V336:W336"/>
    <mergeCell ref="V327:W327"/>
    <mergeCell ref="V328:W328"/>
    <mergeCell ref="V329:W329"/>
    <mergeCell ref="V330:W330"/>
    <mergeCell ref="V331:W331"/>
    <mergeCell ref="V322:W322"/>
    <mergeCell ref="V323:W323"/>
    <mergeCell ref="V324:W324"/>
    <mergeCell ref="V325:W325"/>
    <mergeCell ref="V326:W326"/>
    <mergeCell ref="V317:W317"/>
    <mergeCell ref="V318:W318"/>
    <mergeCell ref="V319:W319"/>
    <mergeCell ref="V320:W320"/>
    <mergeCell ref="V321:W321"/>
    <mergeCell ref="V312:W312"/>
    <mergeCell ref="V313:W313"/>
    <mergeCell ref="V314:W314"/>
    <mergeCell ref="V315:W315"/>
    <mergeCell ref="V316:W316"/>
    <mergeCell ref="V307:W307"/>
    <mergeCell ref="V308:W308"/>
    <mergeCell ref="V309:W309"/>
    <mergeCell ref="V310:W310"/>
    <mergeCell ref="V311:W311"/>
    <mergeCell ref="V302:W302"/>
    <mergeCell ref="V303:W303"/>
    <mergeCell ref="V304:W304"/>
    <mergeCell ref="V305:W305"/>
    <mergeCell ref="V306:W306"/>
    <mergeCell ref="V297:W297"/>
    <mergeCell ref="V298:W298"/>
    <mergeCell ref="V299:W299"/>
    <mergeCell ref="V300:W300"/>
    <mergeCell ref="V301:W301"/>
    <mergeCell ref="V292:W292"/>
    <mergeCell ref="V293:W293"/>
    <mergeCell ref="V294:W294"/>
    <mergeCell ref="V295:W295"/>
    <mergeCell ref="V296:W296"/>
    <mergeCell ref="V287:W287"/>
    <mergeCell ref="V288:W288"/>
    <mergeCell ref="V289:W289"/>
    <mergeCell ref="V290:W290"/>
    <mergeCell ref="V291:W291"/>
    <mergeCell ref="V282:W282"/>
    <mergeCell ref="V283:W283"/>
    <mergeCell ref="V284:W284"/>
    <mergeCell ref="V285:W285"/>
    <mergeCell ref="V286:W286"/>
    <mergeCell ref="V277:W277"/>
    <mergeCell ref="V278:W278"/>
    <mergeCell ref="V279:W279"/>
    <mergeCell ref="V280:W280"/>
    <mergeCell ref="V281:W281"/>
    <mergeCell ref="V272:W272"/>
    <mergeCell ref="V273:W273"/>
    <mergeCell ref="V274:W274"/>
    <mergeCell ref="V275:W275"/>
    <mergeCell ref="V276:W276"/>
    <mergeCell ref="V267:W267"/>
    <mergeCell ref="V268:W268"/>
    <mergeCell ref="V269:W269"/>
    <mergeCell ref="V270:W270"/>
    <mergeCell ref="V271:W271"/>
    <mergeCell ref="V262:W262"/>
    <mergeCell ref="V263:W263"/>
    <mergeCell ref="V264:W264"/>
    <mergeCell ref="V265:W265"/>
    <mergeCell ref="V266:W266"/>
    <mergeCell ref="V257:W257"/>
    <mergeCell ref="V258:W258"/>
    <mergeCell ref="V259:W259"/>
    <mergeCell ref="V260:W260"/>
    <mergeCell ref="V261:W261"/>
    <mergeCell ref="V252:W252"/>
    <mergeCell ref="V253:W253"/>
    <mergeCell ref="V254:W254"/>
    <mergeCell ref="V255:W255"/>
    <mergeCell ref="V256:W256"/>
    <mergeCell ref="V247:W247"/>
    <mergeCell ref="V248:W248"/>
    <mergeCell ref="V249:W249"/>
    <mergeCell ref="V250:W250"/>
    <mergeCell ref="V251:W251"/>
    <mergeCell ref="V242:W242"/>
    <mergeCell ref="V243:W243"/>
    <mergeCell ref="V244:W244"/>
    <mergeCell ref="V245:W245"/>
    <mergeCell ref="V246:W246"/>
    <mergeCell ref="V237:W237"/>
    <mergeCell ref="V238:W238"/>
    <mergeCell ref="V239:W239"/>
    <mergeCell ref="V240:W240"/>
    <mergeCell ref="V241:W241"/>
    <mergeCell ref="V232:W232"/>
    <mergeCell ref="V233:W233"/>
    <mergeCell ref="V234:W234"/>
    <mergeCell ref="V235:W235"/>
    <mergeCell ref="V236:W236"/>
    <mergeCell ref="V227:W227"/>
    <mergeCell ref="V228:W228"/>
    <mergeCell ref="V229:W229"/>
    <mergeCell ref="V230:W230"/>
    <mergeCell ref="V231:W231"/>
    <mergeCell ref="V222:W222"/>
    <mergeCell ref="V223:W223"/>
    <mergeCell ref="V224:W224"/>
    <mergeCell ref="V225:W225"/>
    <mergeCell ref="V226:W226"/>
    <mergeCell ref="V217:W217"/>
    <mergeCell ref="V218:W218"/>
    <mergeCell ref="V219:W219"/>
    <mergeCell ref="V220:W220"/>
    <mergeCell ref="V221:W221"/>
    <mergeCell ref="V212:W212"/>
    <mergeCell ref="V213:W213"/>
    <mergeCell ref="V214:W214"/>
    <mergeCell ref="V215:W215"/>
    <mergeCell ref="V216:W216"/>
    <mergeCell ref="V207:W207"/>
    <mergeCell ref="V208:W208"/>
    <mergeCell ref="V209:W209"/>
    <mergeCell ref="V210:W210"/>
    <mergeCell ref="V211:W211"/>
    <mergeCell ref="V202:W202"/>
    <mergeCell ref="V203:W203"/>
    <mergeCell ref="V204:W204"/>
    <mergeCell ref="V205:W205"/>
    <mergeCell ref="V206:W206"/>
    <mergeCell ref="V197:W197"/>
    <mergeCell ref="V198:W198"/>
    <mergeCell ref="V199:W199"/>
    <mergeCell ref="V200:W200"/>
    <mergeCell ref="V201:W201"/>
    <mergeCell ref="V192:W192"/>
    <mergeCell ref="V193:W193"/>
    <mergeCell ref="V194:W194"/>
    <mergeCell ref="V195:W195"/>
    <mergeCell ref="V196:W196"/>
    <mergeCell ref="V187:W187"/>
    <mergeCell ref="V188:W188"/>
    <mergeCell ref="V189:W189"/>
    <mergeCell ref="V190:W190"/>
    <mergeCell ref="V191:W191"/>
    <mergeCell ref="V182:W182"/>
    <mergeCell ref="V183:W183"/>
    <mergeCell ref="V184:W184"/>
    <mergeCell ref="V185:W185"/>
    <mergeCell ref="V186:W186"/>
    <mergeCell ref="V177:W177"/>
    <mergeCell ref="V178:W178"/>
    <mergeCell ref="V179:W179"/>
    <mergeCell ref="V180:W180"/>
    <mergeCell ref="V181:W181"/>
    <mergeCell ref="V172:W172"/>
    <mergeCell ref="V173:W173"/>
    <mergeCell ref="V174:W174"/>
    <mergeCell ref="V175:W175"/>
    <mergeCell ref="V176:W176"/>
    <mergeCell ref="V167:W167"/>
    <mergeCell ref="V168:W168"/>
    <mergeCell ref="V169:W169"/>
    <mergeCell ref="V170:W170"/>
    <mergeCell ref="V171:W171"/>
    <mergeCell ref="V162:W162"/>
    <mergeCell ref="V163:W163"/>
    <mergeCell ref="V164:W164"/>
    <mergeCell ref="V165:W165"/>
    <mergeCell ref="V166:W166"/>
    <mergeCell ref="V157:W157"/>
    <mergeCell ref="V158:W158"/>
    <mergeCell ref="V159:W159"/>
    <mergeCell ref="V160:W160"/>
    <mergeCell ref="V161:W161"/>
    <mergeCell ref="V152:W152"/>
    <mergeCell ref="V153:W153"/>
    <mergeCell ref="V154:W154"/>
    <mergeCell ref="V155:W155"/>
    <mergeCell ref="V156:W156"/>
    <mergeCell ref="V147:W147"/>
    <mergeCell ref="V148:W148"/>
    <mergeCell ref="V149:W149"/>
    <mergeCell ref="V150:W150"/>
    <mergeCell ref="V151:W151"/>
    <mergeCell ref="V142:W142"/>
    <mergeCell ref="V143:W143"/>
    <mergeCell ref="V144:W144"/>
    <mergeCell ref="V145:W145"/>
    <mergeCell ref="V146:W146"/>
    <mergeCell ref="V137:W137"/>
    <mergeCell ref="V138:W138"/>
    <mergeCell ref="V139:W139"/>
    <mergeCell ref="V140:W140"/>
    <mergeCell ref="V141:W141"/>
    <mergeCell ref="V132:W132"/>
    <mergeCell ref="V133:W133"/>
    <mergeCell ref="V134:W134"/>
    <mergeCell ref="V135:W135"/>
    <mergeCell ref="V136:W136"/>
    <mergeCell ref="V127:W127"/>
    <mergeCell ref="V128:W128"/>
    <mergeCell ref="V129:W129"/>
    <mergeCell ref="V130:W130"/>
    <mergeCell ref="V131:W131"/>
    <mergeCell ref="V122:W122"/>
    <mergeCell ref="V123:W123"/>
    <mergeCell ref="V124:W124"/>
    <mergeCell ref="V125:W125"/>
    <mergeCell ref="V126:W126"/>
    <mergeCell ref="V117:W117"/>
    <mergeCell ref="V118:W118"/>
    <mergeCell ref="V119:W119"/>
    <mergeCell ref="V120:W120"/>
    <mergeCell ref="V121:W121"/>
    <mergeCell ref="V112:W112"/>
    <mergeCell ref="V113:W113"/>
    <mergeCell ref="V114:W114"/>
    <mergeCell ref="V115:W115"/>
    <mergeCell ref="V116:W116"/>
    <mergeCell ref="V107:W107"/>
    <mergeCell ref="V108:W108"/>
    <mergeCell ref="V109:W109"/>
    <mergeCell ref="V110:W110"/>
    <mergeCell ref="V111:W111"/>
    <mergeCell ref="V102:W102"/>
    <mergeCell ref="V103:W103"/>
    <mergeCell ref="V104:W104"/>
    <mergeCell ref="V105:W105"/>
    <mergeCell ref="V106:W106"/>
    <mergeCell ref="V97:W97"/>
    <mergeCell ref="V98:W98"/>
    <mergeCell ref="V99:W99"/>
    <mergeCell ref="V100:W100"/>
    <mergeCell ref="V101:W101"/>
    <mergeCell ref="V92:W92"/>
    <mergeCell ref="V93:W93"/>
    <mergeCell ref="V94:W94"/>
    <mergeCell ref="V95:W95"/>
    <mergeCell ref="V96:W96"/>
    <mergeCell ref="V87:W87"/>
    <mergeCell ref="V88:W88"/>
    <mergeCell ref="V89:W89"/>
    <mergeCell ref="V90:W90"/>
    <mergeCell ref="V91:W91"/>
    <mergeCell ref="V82:W82"/>
    <mergeCell ref="V83:W83"/>
    <mergeCell ref="V84:W84"/>
    <mergeCell ref="V85:W85"/>
    <mergeCell ref="V86:W86"/>
    <mergeCell ref="V77:W77"/>
    <mergeCell ref="V78:W78"/>
    <mergeCell ref="V79:W79"/>
    <mergeCell ref="V80:W80"/>
    <mergeCell ref="V81:W81"/>
    <mergeCell ref="V72:W72"/>
    <mergeCell ref="V73:W73"/>
    <mergeCell ref="V74:W74"/>
    <mergeCell ref="V75:W75"/>
    <mergeCell ref="V76:W76"/>
    <mergeCell ref="V67:W67"/>
    <mergeCell ref="V68:W68"/>
    <mergeCell ref="V69:W69"/>
    <mergeCell ref="V70:W70"/>
    <mergeCell ref="V71:W71"/>
    <mergeCell ref="V62:W62"/>
    <mergeCell ref="V63:W63"/>
    <mergeCell ref="V64:W64"/>
    <mergeCell ref="V65:W65"/>
    <mergeCell ref="V66:W66"/>
    <mergeCell ref="V57:W57"/>
    <mergeCell ref="V58:W58"/>
    <mergeCell ref="V59:W59"/>
    <mergeCell ref="V60:W60"/>
    <mergeCell ref="V61:W61"/>
    <mergeCell ref="V52:W52"/>
    <mergeCell ref="V53:W53"/>
    <mergeCell ref="V54:W54"/>
    <mergeCell ref="V55:W55"/>
    <mergeCell ref="V56:W56"/>
    <mergeCell ref="V47:W47"/>
    <mergeCell ref="V48:W48"/>
    <mergeCell ref="V49:W49"/>
    <mergeCell ref="V50:W50"/>
    <mergeCell ref="V51:W51"/>
    <mergeCell ref="V42:W42"/>
    <mergeCell ref="V43:W43"/>
    <mergeCell ref="V44:W44"/>
    <mergeCell ref="V45:W45"/>
    <mergeCell ref="V46:W46"/>
    <mergeCell ref="V37:W37"/>
    <mergeCell ref="V38:W38"/>
    <mergeCell ref="V39:W39"/>
    <mergeCell ref="V40:W40"/>
    <mergeCell ref="V41:W41"/>
    <mergeCell ref="V32:W32"/>
    <mergeCell ref="V33:W33"/>
    <mergeCell ref="V34:W34"/>
    <mergeCell ref="V35:W35"/>
    <mergeCell ref="V36:W36"/>
    <mergeCell ref="V27:W27"/>
    <mergeCell ref="V28:W28"/>
    <mergeCell ref="V29:W29"/>
    <mergeCell ref="V30:W30"/>
    <mergeCell ref="V31:W31"/>
    <mergeCell ref="V22:W22"/>
    <mergeCell ref="V23:W23"/>
    <mergeCell ref="V24:W24"/>
    <mergeCell ref="V25:W25"/>
    <mergeCell ref="V26:W26"/>
    <mergeCell ref="V17:W17"/>
    <mergeCell ref="V18:W18"/>
    <mergeCell ref="V19:W19"/>
    <mergeCell ref="V20:W20"/>
    <mergeCell ref="V21:W21"/>
    <mergeCell ref="S13:S14"/>
    <mergeCell ref="T13:T14"/>
    <mergeCell ref="Q12:T12"/>
    <mergeCell ref="Q13:Q14"/>
    <mergeCell ref="R13:R14"/>
    <mergeCell ref="V12:X12"/>
    <mergeCell ref="X13:X15"/>
    <mergeCell ref="A9:H9"/>
    <mergeCell ref="A10:H10"/>
    <mergeCell ref="I12:P12"/>
    <mergeCell ref="K13:P13"/>
    <mergeCell ref="C12:C15"/>
    <mergeCell ref="D12:D15"/>
    <mergeCell ref="E12:H12"/>
    <mergeCell ref="E13:F13"/>
    <mergeCell ref="G13:H13"/>
    <mergeCell ref="A12:A15"/>
    <mergeCell ref="I9:M9"/>
    <mergeCell ref="I10:M10"/>
    <mergeCell ref="O9:R9"/>
    <mergeCell ref="O10:R10"/>
    <mergeCell ref="I13:J13"/>
    <mergeCell ref="B12:B15"/>
  </mergeCells>
  <conditionalFormatting sqref="G17:G350">
    <cfRule type="expression" dxfId="113" priority="39">
      <formula>AND(E17&gt;0,ISBLANK(G17))</formula>
    </cfRule>
  </conditionalFormatting>
  <conditionalFormatting sqref="C17:C350">
    <cfRule type="expression" dxfId="112" priority="32">
      <formula>IF(AND(NOT(ISBLANK(A17)),ISBLANK(C17)),TRUE,FALSE)</formula>
    </cfRule>
  </conditionalFormatting>
  <conditionalFormatting sqref="D17:D350">
    <cfRule type="expression" dxfId="111" priority="31">
      <formula>IF(AND(NOT(ISBLANK(A17)),ISBLANK(D17)),TRUE,FALSE)</formula>
    </cfRule>
  </conditionalFormatting>
  <conditionalFormatting sqref="E17:E350">
    <cfRule type="expression" dxfId="110" priority="29">
      <formula>AND(G17&gt;0,ISBLANK(E17))</formula>
    </cfRule>
  </conditionalFormatting>
  <conditionalFormatting sqref="F17:F350">
    <cfRule type="expression" dxfId="109" priority="28">
      <formula>AND(H17&gt;0,ISBLANK(F17))</formula>
    </cfRule>
  </conditionalFormatting>
  <conditionalFormatting sqref="C318:C350">
    <cfRule type="expression" dxfId="108" priority="21">
      <formula>IF(AND(NOT(ISBLANK(A318)),ISBLANK(C318)),TRUE,FALSE)</formula>
    </cfRule>
  </conditionalFormatting>
  <conditionalFormatting sqref="D318:D350">
    <cfRule type="expression" dxfId="107" priority="20">
      <formula>IF(AND(NOT(ISBLANK(A318)),ISBLANK(D318)),TRUE,FALSE)</formula>
    </cfRule>
  </conditionalFormatting>
  <conditionalFormatting sqref="E318:F350">
    <cfRule type="expression" dxfId="106" priority="19">
      <formula>AND(G318&gt;0,ISBLANK(E318))</formula>
    </cfRule>
  </conditionalFormatting>
  <conditionalFormatting sqref="B17:B350">
    <cfRule type="expression" dxfId="105" priority="9">
      <formula>IF(AND(NOT(ISBLANK(A17)),ISBLANK(B17)),TRUE,FALSE)</formula>
    </cfRule>
  </conditionalFormatting>
  <conditionalFormatting sqref="I1:I1048576 J1:J1048576 R1:R1048576">
    <cfRule type="expression" dxfId="104" priority="8">
      <formula>AND($E1&lt;&gt;"",$G1&lt;&gt;"",$I1="",$J1="",$R1="")</formula>
    </cfRule>
  </conditionalFormatting>
  <conditionalFormatting sqref="K1:P1048576 R1:R1048576">
    <cfRule type="expression" dxfId="103" priority="7">
      <formula>AND($F1&lt;&gt;"",$H1&lt;&gt;"",$K1="",$L1="",$M1="",$N1="",$O1="",$P1="",$R1="")</formula>
    </cfRule>
  </conditionalFormatting>
  <conditionalFormatting sqref="H17:H350">
    <cfRule type="expression" dxfId="102" priority="6">
      <formula>AND(F17&gt;0,ISBLANK(H17))</formula>
    </cfRule>
  </conditionalFormatting>
  <dataValidations count="6">
    <dataValidation type="decimal" operator="greaterThanOrEqual" allowBlank="1" showInputMessage="1" showErrorMessage="1" error="Please enter a dollar amount greater than or equal to $0.00." sqref="G17:H350" xr:uid="{00000000-0002-0000-1000-000000000000}">
      <formula1>0</formula1>
    </dataValidation>
    <dataValidation type="decimal" operator="greaterThanOrEqual" allowBlank="1" showInputMessage="1" showErrorMessage="1" error="Please enter a number greater than or equal to 0.0." sqref="E17:F350" xr:uid="{00000000-0002-0000-1000-000001000000}">
      <formula1>0</formula1>
    </dataValidation>
    <dataValidation type="whole" operator="greaterThanOrEqual" allowBlank="1" showInputMessage="1" showErrorMessage="1" error="Please enter a whole number greater than or equal to 0." sqref="I17:U350" xr:uid="{00000000-0002-0000-1000-000002000000}">
      <formula1>0</formula1>
    </dataValidation>
    <dataValidation type="list" errorStyle="information" allowBlank="1" sqref="A17:A350" xr:uid="{00000000-0002-0000-1000-000003000000}">
      <formula1>ListNonUnion</formula1>
    </dataValidation>
    <dataValidation type="list" allowBlank="1" showInputMessage="1" showErrorMessage="1" error="Please choose an option from the drop-down list." sqref="C17:C350" xr:uid="{00000000-0002-0000-1000-000005000000}">
      <formula1>ListEmploymentType</formula1>
    </dataValidation>
    <dataValidation type="decimal" operator="greaterThanOrEqual" allowBlank="1" showInputMessage="1" showErrorMessage="1" error="Please enter a percentage between 0.0% and 100.0%." sqref="X17:X350" xr:uid="{00000000-0002-0000-1000-000006000000}">
      <formula1>0</formula1>
    </dataValidation>
  </dataValidations>
  <pageMargins left="0.7" right="0.7" top="0.75" bottom="0.75" header="0.3" footer="0.3"/>
  <pageSetup paperSize="5" scale="43"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527A3DCC-D91D-4BDA-B2B7-BF7A4F512A56}">
            <xm:f>AND(   NOT(ISBLANK($B1)),   $B1&lt;&gt;"",   COUNTIF(Lists!$Q$38:$Q$42,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148" id="{AA76886C-FED4-4C45-8165-D5C9AB6A5605}">
            <xm:f>AND(   NOT(ISBLANK($B1)),   $B1&lt;&gt;"",   COUNTIF(Lists!$Q$2:$Q$37, $B1)&gt;0,   OR(     AND($F1="", $H1=""),     AND($F1=0, $H1=0)   ) )</xm:f>
            <x14:dxf>
              <fill>
                <patternFill>
                  <bgColor rgb="FFFF0000"/>
                </patternFill>
              </fill>
            </x14:dxf>
          </x14:cfRule>
          <xm:sqref>F1:F1048576 H1:H1048576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Please choose an option from the drop-down list." xr:uid="{00000000-0002-0000-1000-000004000000}">
          <x14:formula1>
            <xm:f>Lists!$C$2:$C$16</xm:f>
          </x14:formula1>
          <xm:sqref>D17:D350</xm:sqref>
        </x14:dataValidation>
        <x14:dataValidation type="list" allowBlank="1" showErrorMessage="1" error="Please select a funder from the drop-down list" xr:uid="{6773EDCB-544D-4EC1-98EE-C52A38E222D6}">
          <x14:formula1>
            <xm:f>Lists!$Q$2:$Q$42</xm:f>
          </x14:formula1>
          <xm:sqref>B17:B350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249977111117893"/>
    <pageSetUpPr fitToPage="1"/>
  </sheetPr>
  <dimension ref="A1:V72"/>
  <sheetViews>
    <sheetView workbookViewId="0">
      <selection activeCell="F13" sqref="F13:M13"/>
    </sheetView>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2" s="90" customFormat="1" ht="15" customHeight="1" x14ac:dyDescent="0.25">
      <c r="C1" s="162"/>
    </row>
    <row r="2" spans="1:22" s="90" customFormat="1" ht="15" customHeight="1" x14ac:dyDescent="0.25">
      <c r="C2" s="162"/>
    </row>
    <row r="3" spans="1:22" s="90" customFormat="1" ht="15" customHeight="1" x14ac:dyDescent="0.25">
      <c r="C3" s="162"/>
    </row>
    <row r="4" spans="1:22" s="90" customFormat="1" ht="15" customHeight="1" x14ac:dyDescent="0.25">
      <c r="C4" s="162"/>
    </row>
    <row r="5" spans="1:22" s="90" customFormat="1" ht="15" customHeight="1" x14ac:dyDescent="0.25">
      <c r="C5" s="162"/>
    </row>
    <row r="6" spans="1:22" s="90" customFormat="1" ht="15" customHeight="1" x14ac:dyDescent="0.25">
      <c r="C6" s="162"/>
    </row>
    <row r="7" spans="1:22" s="90" customFormat="1" ht="15" hidden="1" customHeight="1" x14ac:dyDescent="0.25">
      <c r="C7" s="162"/>
    </row>
    <row r="8" spans="1:22" s="90" customFormat="1" ht="15" hidden="1" customHeight="1" x14ac:dyDescent="0.25">
      <c r="C8" s="162"/>
    </row>
    <row r="9" spans="1:22" ht="18.75" x14ac:dyDescent="0.25">
      <c r="A9" s="1141" t="s">
        <v>712</v>
      </c>
      <c r="B9" s="1141"/>
      <c r="C9" s="1141"/>
      <c r="D9" s="1141"/>
      <c r="E9" s="1141"/>
      <c r="F9" s="1141"/>
      <c r="G9" s="1141"/>
      <c r="H9" s="1141"/>
      <c r="I9" s="1141"/>
      <c r="J9" s="1141"/>
      <c r="K9" s="1141"/>
      <c r="L9" s="1141"/>
      <c r="M9" s="1141"/>
      <c r="N9" s="91"/>
      <c r="O9" s="91"/>
      <c r="P9" s="91"/>
      <c r="Q9" s="91"/>
      <c r="R9" s="91"/>
      <c r="S9" s="91"/>
      <c r="T9" s="91"/>
      <c r="U9" s="91"/>
      <c r="V9" s="568"/>
    </row>
    <row r="10" spans="1:22" ht="18.75" x14ac:dyDescent="0.3">
      <c r="A10" s="1286" t="s">
        <v>618</v>
      </c>
      <c r="B10" s="1286"/>
      <c r="C10" s="1286"/>
      <c r="D10" s="1286"/>
      <c r="E10" s="1286"/>
      <c r="F10" s="1286"/>
      <c r="G10" s="1286"/>
      <c r="H10" s="1286"/>
      <c r="I10" s="1286"/>
      <c r="J10" s="955"/>
      <c r="K10" s="955"/>
      <c r="L10" s="955"/>
      <c r="M10" s="955"/>
      <c r="N10" s="91"/>
      <c r="O10" s="91"/>
      <c r="P10" s="91"/>
      <c r="Q10" s="91"/>
      <c r="R10" s="91"/>
      <c r="S10" s="91"/>
      <c r="T10" s="91"/>
      <c r="U10" s="91"/>
      <c r="V10" s="568"/>
    </row>
    <row r="11" spans="1:22" ht="18.75" x14ac:dyDescent="0.25">
      <c r="A11" s="970" t="s">
        <v>994</v>
      </c>
      <c r="B11" s="962"/>
      <c r="C11" s="962"/>
      <c r="D11" s="962"/>
      <c r="E11" s="962"/>
      <c r="F11" s="962"/>
      <c r="G11" s="962"/>
      <c r="H11" s="962"/>
      <c r="I11" s="962"/>
      <c r="J11" s="955"/>
      <c r="K11" s="955"/>
      <c r="L11" s="955"/>
      <c r="M11" s="955"/>
      <c r="N11" s="568"/>
      <c r="O11" s="568"/>
      <c r="P11" s="568"/>
      <c r="Q11" s="568"/>
      <c r="R11" s="568"/>
      <c r="S11" s="568"/>
      <c r="T11" s="568"/>
      <c r="U11" s="568"/>
      <c r="V11" s="568"/>
    </row>
    <row r="12" spans="1:22" x14ac:dyDescent="0.25">
      <c r="A12" s="861"/>
      <c r="B12" s="91"/>
      <c r="C12" s="163"/>
      <c r="D12" s="91"/>
      <c r="E12" s="91"/>
      <c r="F12" s="91"/>
      <c r="G12" s="91"/>
      <c r="H12" s="91"/>
      <c r="I12" s="91"/>
      <c r="J12" s="91"/>
      <c r="K12" s="91"/>
      <c r="L12" s="91"/>
      <c r="M12" s="91"/>
      <c r="N12" s="91"/>
      <c r="O12" s="91"/>
      <c r="P12" s="91"/>
      <c r="Q12" s="91"/>
      <c r="R12" s="91"/>
      <c r="S12" s="91"/>
      <c r="T12" s="91"/>
      <c r="U12" s="91"/>
      <c r="V12" s="568"/>
    </row>
    <row r="13" spans="1:22" ht="45" customHeight="1" thickBot="1" x14ac:dyDescent="0.3">
      <c r="A13" s="1142" t="s">
        <v>976</v>
      </c>
      <c r="B13" s="1142"/>
      <c r="C13" s="1142"/>
      <c r="D13" s="1142"/>
      <c r="E13" s="91"/>
      <c r="F13" s="1142" t="s">
        <v>977</v>
      </c>
      <c r="G13" s="1142"/>
      <c r="H13" s="1142"/>
      <c r="I13" s="1142"/>
      <c r="J13" s="1142"/>
      <c r="K13" s="1142"/>
      <c r="L13" s="1142"/>
      <c r="M13" s="1142"/>
      <c r="N13" s="91"/>
      <c r="O13" s="1142" t="s">
        <v>1033</v>
      </c>
      <c r="P13" s="1143"/>
      <c r="Q13" s="1143"/>
      <c r="R13" s="1143"/>
      <c r="S13" s="1143"/>
      <c r="T13" s="1143"/>
      <c r="U13" s="1143"/>
      <c r="V13" s="568"/>
    </row>
    <row r="14" spans="1:22" x14ac:dyDescent="0.25">
      <c r="A14" s="1134"/>
      <c r="B14" s="1134" t="s">
        <v>167</v>
      </c>
      <c r="C14" s="164"/>
      <c r="D14" s="1134" t="s">
        <v>328</v>
      </c>
      <c r="E14" s="91"/>
      <c r="F14" s="1134"/>
      <c r="G14" s="1138" t="s">
        <v>167</v>
      </c>
      <c r="H14" s="1139"/>
      <c r="I14" s="1140"/>
      <c r="J14" s="91"/>
      <c r="K14" s="1138" t="s">
        <v>328</v>
      </c>
      <c r="L14" s="1139"/>
      <c r="M14" s="1140"/>
      <c r="N14" s="91"/>
      <c r="O14" s="397" t="s">
        <v>434</v>
      </c>
      <c r="P14" s="1138" t="s">
        <v>326</v>
      </c>
      <c r="Q14" s="1139"/>
      <c r="R14" s="1140"/>
      <c r="S14" s="1138" t="s">
        <v>327</v>
      </c>
      <c r="T14" s="1140"/>
      <c r="U14" s="1134" t="s">
        <v>318</v>
      </c>
      <c r="V14" s="568"/>
    </row>
    <row r="15" spans="1:22" ht="26.25" thickBot="1" x14ac:dyDescent="0.3">
      <c r="A15" s="1135"/>
      <c r="B15" s="1135"/>
      <c r="C15" s="164"/>
      <c r="D15" s="1135"/>
      <c r="E15" s="91"/>
      <c r="F15" s="1135"/>
      <c r="G15" s="159" t="s">
        <v>171</v>
      </c>
      <c r="H15" s="466" t="s">
        <v>170</v>
      </c>
      <c r="I15" s="469" t="s">
        <v>470</v>
      </c>
      <c r="J15" s="91"/>
      <c r="K15" s="159" t="s">
        <v>171</v>
      </c>
      <c r="L15" s="466" t="s">
        <v>170</v>
      </c>
      <c r="M15" s="469" t="s">
        <v>470</v>
      </c>
      <c r="N15" s="91"/>
      <c r="O15" s="419" t="s">
        <v>435</v>
      </c>
      <c r="P15" s="156" t="s">
        <v>321</v>
      </c>
      <c r="Q15" s="160" t="s">
        <v>322</v>
      </c>
      <c r="R15" s="161" t="s">
        <v>323</v>
      </c>
      <c r="S15" s="30" t="s">
        <v>357</v>
      </c>
      <c r="T15" s="161" t="s">
        <v>325</v>
      </c>
      <c r="U15" s="1135"/>
      <c r="V15" s="568"/>
    </row>
    <row r="16" spans="1:22" x14ac:dyDescent="0.25">
      <c r="A16" s="52" t="s">
        <v>292</v>
      </c>
      <c r="B16" s="304"/>
      <c r="C16" s="305"/>
      <c r="D16" s="304"/>
      <c r="E16" s="91"/>
      <c r="F16" s="52" t="s">
        <v>319</v>
      </c>
      <c r="G16" s="308"/>
      <c r="H16" s="467"/>
      <c r="I16" s="309"/>
      <c r="J16" s="310"/>
      <c r="K16" s="308"/>
      <c r="L16" s="467"/>
      <c r="M16" s="309"/>
      <c r="N16" s="91"/>
      <c r="O16" s="157" t="s">
        <v>238</v>
      </c>
      <c r="P16" s="311"/>
      <c r="Q16" s="320"/>
      <c r="R16" s="321"/>
      <c r="S16" s="311"/>
      <c r="T16" s="321"/>
      <c r="U16" s="322">
        <f t="shared" ref="U16:U17" si="0">SUM(P16:T16)</f>
        <v>0</v>
      </c>
      <c r="V16" s="568"/>
    </row>
    <row r="17" spans="1:22" x14ac:dyDescent="0.25">
      <c r="A17" s="157" t="s">
        <v>293</v>
      </c>
      <c r="B17" s="306"/>
      <c r="C17" s="305"/>
      <c r="D17" s="306"/>
      <c r="E17" s="91"/>
      <c r="F17" s="157">
        <v>20</v>
      </c>
      <c r="G17" s="311"/>
      <c r="H17" s="320"/>
      <c r="I17" s="312"/>
      <c r="J17" s="310"/>
      <c r="K17" s="311"/>
      <c r="L17" s="320"/>
      <c r="M17" s="312"/>
      <c r="N17" s="91"/>
      <c r="O17" s="158" t="s">
        <v>324</v>
      </c>
      <c r="P17" s="313"/>
      <c r="Q17" s="424"/>
      <c r="R17" s="425"/>
      <c r="S17" s="313"/>
      <c r="T17" s="425"/>
      <c r="U17" s="427">
        <f t="shared" si="0"/>
        <v>0</v>
      </c>
      <c r="V17" s="568"/>
    </row>
    <row r="18" spans="1:22" x14ac:dyDescent="0.25">
      <c r="A18" s="157" t="s">
        <v>294</v>
      </c>
      <c r="B18" s="306"/>
      <c r="C18" s="305"/>
      <c r="D18" s="306"/>
      <c r="E18" s="91"/>
      <c r="F18" s="157">
        <v>21</v>
      </c>
      <c r="G18" s="311"/>
      <c r="H18" s="320"/>
      <c r="I18" s="312"/>
      <c r="J18" s="310"/>
      <c r="K18" s="311"/>
      <c r="L18" s="320"/>
      <c r="M18" s="312"/>
      <c r="N18" s="91"/>
      <c r="O18" s="399" t="s">
        <v>436</v>
      </c>
      <c r="P18" s="1131"/>
      <c r="Q18" s="1132"/>
      <c r="R18" s="1133"/>
      <c r="S18" s="420"/>
      <c r="T18" s="421"/>
      <c r="U18" s="322">
        <f>SUM(P18:T18)</f>
        <v>0</v>
      </c>
      <c r="V18" s="568"/>
    </row>
    <row r="19" spans="1:22" x14ac:dyDescent="0.25">
      <c r="A19" s="157" t="s">
        <v>295</v>
      </c>
      <c r="B19" s="306"/>
      <c r="C19" s="305"/>
      <c r="D19" s="306"/>
      <c r="E19" s="91"/>
      <c r="F19" s="157">
        <v>22</v>
      </c>
      <c r="G19" s="311"/>
      <c r="H19" s="320"/>
      <c r="I19" s="312"/>
      <c r="J19" s="310"/>
      <c r="K19" s="311"/>
      <c r="L19" s="320"/>
      <c r="M19" s="312"/>
      <c r="N19" s="91"/>
      <c r="O19" s="439" t="s">
        <v>437</v>
      </c>
      <c r="P19" s="1131"/>
      <c r="Q19" s="1132"/>
      <c r="R19" s="1133"/>
      <c r="S19" s="420"/>
      <c r="T19" s="421"/>
      <c r="U19" s="322">
        <f>SUM(P19:T19)</f>
        <v>0</v>
      </c>
      <c r="V19" s="568"/>
    </row>
    <row r="20" spans="1:22" ht="15.75" thickBot="1" x14ac:dyDescent="0.3">
      <c r="A20" s="157" t="s">
        <v>296</v>
      </c>
      <c r="B20" s="306"/>
      <c r="C20" s="305"/>
      <c r="D20" s="306"/>
      <c r="E20" s="91"/>
      <c r="F20" s="157">
        <v>23</v>
      </c>
      <c r="G20" s="311"/>
      <c r="H20" s="320"/>
      <c r="I20" s="312"/>
      <c r="J20" s="310"/>
      <c r="K20" s="311"/>
      <c r="L20" s="320"/>
      <c r="M20" s="312"/>
      <c r="N20" s="91"/>
      <c r="O20" s="449" t="s">
        <v>460</v>
      </c>
      <c r="P20" s="1128"/>
      <c r="Q20" s="1129"/>
      <c r="R20" s="1130"/>
      <c r="S20" s="422"/>
      <c r="T20" s="423"/>
      <c r="U20" s="323">
        <f>SUM(P20:T20)</f>
        <v>0</v>
      </c>
      <c r="V20" s="568"/>
    </row>
    <row r="21" spans="1:22" x14ac:dyDescent="0.25">
      <c r="A21" s="157" t="s">
        <v>297</v>
      </c>
      <c r="B21" s="306"/>
      <c r="C21" s="305"/>
      <c r="D21" s="306"/>
      <c r="E21" s="91"/>
      <c r="F21" s="157">
        <v>24</v>
      </c>
      <c r="G21" s="311"/>
      <c r="H21" s="320"/>
      <c r="I21" s="312"/>
      <c r="J21" s="310"/>
      <c r="K21" s="311"/>
      <c r="L21" s="320"/>
      <c r="M21" s="312"/>
      <c r="N21" s="91"/>
      <c r="O21" s="91"/>
      <c r="P21" s="91"/>
      <c r="Q21" s="91"/>
      <c r="R21" s="91"/>
      <c r="S21" s="91"/>
      <c r="T21" s="91"/>
      <c r="U21" s="91"/>
      <c r="V21" s="568"/>
    </row>
    <row r="22" spans="1:22" ht="15.75" thickBot="1" x14ac:dyDescent="0.3">
      <c r="A22" s="157" t="s">
        <v>298</v>
      </c>
      <c r="B22" s="306"/>
      <c r="C22" s="305"/>
      <c r="D22" s="306"/>
      <c r="E22" s="91"/>
      <c r="F22" s="157">
        <v>25</v>
      </c>
      <c r="G22" s="311"/>
      <c r="H22" s="320"/>
      <c r="I22" s="312"/>
      <c r="J22" s="310"/>
      <c r="K22" s="311"/>
      <c r="L22" s="320"/>
      <c r="M22" s="312"/>
      <c r="N22" s="91"/>
      <c r="O22" s="91"/>
      <c r="P22" s="91"/>
      <c r="Q22" s="91"/>
      <c r="R22" s="91"/>
      <c r="S22" s="91"/>
      <c r="T22" s="568"/>
      <c r="U22" s="568"/>
      <c r="V22" s="568"/>
    </row>
    <row r="23" spans="1:22" ht="15" customHeight="1" x14ac:dyDescent="0.25">
      <c r="A23" s="157" t="s">
        <v>299</v>
      </c>
      <c r="B23" s="306"/>
      <c r="C23" s="305"/>
      <c r="D23" s="306"/>
      <c r="E23" s="91"/>
      <c r="F23" s="157">
        <v>26</v>
      </c>
      <c r="G23" s="311"/>
      <c r="H23" s="320"/>
      <c r="I23" s="312"/>
      <c r="J23" s="310"/>
      <c r="K23" s="311"/>
      <c r="L23" s="320"/>
      <c r="M23" s="312"/>
      <c r="N23" s="91"/>
      <c r="O23" s="1245" t="s">
        <v>1022</v>
      </c>
      <c r="P23" s="1246"/>
      <c r="Q23" s="1246"/>
      <c r="R23" s="1246"/>
      <c r="S23" s="1246"/>
      <c r="T23" s="1246"/>
      <c r="U23" s="1247"/>
      <c r="V23" s="568"/>
    </row>
    <row r="24" spans="1:22" x14ac:dyDescent="0.25">
      <c r="A24" s="157" t="s">
        <v>300</v>
      </c>
      <c r="B24" s="306"/>
      <c r="C24" s="305"/>
      <c r="D24" s="306"/>
      <c r="E24" s="91"/>
      <c r="F24" s="157">
        <v>27</v>
      </c>
      <c r="G24" s="311"/>
      <c r="H24" s="320"/>
      <c r="I24" s="312"/>
      <c r="J24" s="310"/>
      <c r="K24" s="311"/>
      <c r="L24" s="320"/>
      <c r="M24" s="312"/>
      <c r="N24" s="91"/>
      <c r="O24" s="1248"/>
      <c r="P24" s="1249"/>
      <c r="Q24" s="1249"/>
      <c r="R24" s="1249"/>
      <c r="S24" s="1249"/>
      <c r="T24" s="1249"/>
      <c r="U24" s="1250"/>
      <c r="V24" s="568"/>
    </row>
    <row r="25" spans="1:22" x14ac:dyDescent="0.25">
      <c r="A25" s="157" t="s">
        <v>301</v>
      </c>
      <c r="B25" s="306"/>
      <c r="C25" s="305"/>
      <c r="D25" s="306"/>
      <c r="E25" s="91"/>
      <c r="F25" s="157">
        <v>28</v>
      </c>
      <c r="G25" s="311"/>
      <c r="H25" s="320"/>
      <c r="I25" s="312"/>
      <c r="J25" s="310"/>
      <c r="K25" s="311"/>
      <c r="L25" s="320"/>
      <c r="M25" s="312"/>
      <c r="N25" s="91"/>
      <c r="O25" s="1248"/>
      <c r="P25" s="1249"/>
      <c r="Q25" s="1249"/>
      <c r="R25" s="1249"/>
      <c r="S25" s="1249"/>
      <c r="T25" s="1249"/>
      <c r="U25" s="1250"/>
      <c r="V25" s="568"/>
    </row>
    <row r="26" spans="1:22" x14ac:dyDescent="0.25">
      <c r="A26" s="157" t="s">
        <v>302</v>
      </c>
      <c r="B26" s="306"/>
      <c r="C26" s="305"/>
      <c r="D26" s="306"/>
      <c r="E26" s="91"/>
      <c r="F26" s="157">
        <v>29</v>
      </c>
      <c r="G26" s="311"/>
      <c r="H26" s="320"/>
      <c r="I26" s="312"/>
      <c r="J26" s="310"/>
      <c r="K26" s="311"/>
      <c r="L26" s="320"/>
      <c r="M26" s="312"/>
      <c r="N26" s="91"/>
      <c r="O26" s="1248"/>
      <c r="P26" s="1249"/>
      <c r="Q26" s="1249"/>
      <c r="R26" s="1249"/>
      <c r="S26" s="1249"/>
      <c r="T26" s="1249"/>
      <c r="U26" s="1250"/>
      <c r="V26" s="568"/>
    </row>
    <row r="27" spans="1:22" x14ac:dyDescent="0.25">
      <c r="A27" s="157" t="s">
        <v>303</v>
      </c>
      <c r="B27" s="306"/>
      <c r="C27" s="305"/>
      <c r="D27" s="306"/>
      <c r="E27" s="91"/>
      <c r="F27" s="157">
        <v>30</v>
      </c>
      <c r="G27" s="311"/>
      <c r="H27" s="320"/>
      <c r="I27" s="312"/>
      <c r="J27" s="310"/>
      <c r="K27" s="311"/>
      <c r="L27" s="320"/>
      <c r="M27" s="312"/>
      <c r="N27" s="91"/>
      <c r="O27" s="1248"/>
      <c r="P27" s="1249"/>
      <c r="Q27" s="1249"/>
      <c r="R27" s="1249"/>
      <c r="S27" s="1249"/>
      <c r="T27" s="1249"/>
      <c r="U27" s="1250"/>
      <c r="V27" s="568"/>
    </row>
    <row r="28" spans="1:22" x14ac:dyDescent="0.25">
      <c r="A28" s="157" t="s">
        <v>304</v>
      </c>
      <c r="B28" s="306"/>
      <c r="C28" s="305"/>
      <c r="D28" s="306"/>
      <c r="E28" s="91"/>
      <c r="F28" s="157">
        <v>31</v>
      </c>
      <c r="G28" s="311"/>
      <c r="H28" s="320"/>
      <c r="I28" s="312"/>
      <c r="J28" s="310"/>
      <c r="K28" s="311"/>
      <c r="L28" s="320"/>
      <c r="M28" s="312"/>
      <c r="N28" s="91"/>
      <c r="O28" s="1248"/>
      <c r="P28" s="1249"/>
      <c r="Q28" s="1249"/>
      <c r="R28" s="1249"/>
      <c r="S28" s="1249"/>
      <c r="T28" s="1249"/>
      <c r="U28" s="1250"/>
      <c r="V28" s="568"/>
    </row>
    <row r="29" spans="1:22" x14ac:dyDescent="0.25">
      <c r="A29" s="157" t="s">
        <v>305</v>
      </c>
      <c r="B29" s="306"/>
      <c r="C29" s="305"/>
      <c r="D29" s="306"/>
      <c r="E29" s="91"/>
      <c r="F29" s="157">
        <v>32</v>
      </c>
      <c r="G29" s="311"/>
      <c r="H29" s="320"/>
      <c r="I29" s="312"/>
      <c r="J29" s="310"/>
      <c r="K29" s="311"/>
      <c r="L29" s="320"/>
      <c r="M29" s="312"/>
      <c r="N29" s="91"/>
      <c r="O29" s="1248"/>
      <c r="P29" s="1249"/>
      <c r="Q29" s="1249"/>
      <c r="R29" s="1249"/>
      <c r="S29" s="1249"/>
      <c r="T29" s="1249"/>
      <c r="U29" s="1250"/>
      <c r="V29" s="568"/>
    </row>
    <row r="30" spans="1:22" ht="15.75" thickBot="1" x14ac:dyDescent="0.3">
      <c r="A30" s="157" t="s">
        <v>306</v>
      </c>
      <c r="B30" s="306"/>
      <c r="C30" s="305"/>
      <c r="D30" s="306"/>
      <c r="E30" s="91"/>
      <c r="F30" s="157">
        <v>33</v>
      </c>
      <c r="G30" s="311"/>
      <c r="H30" s="320"/>
      <c r="I30" s="312"/>
      <c r="J30" s="310"/>
      <c r="K30" s="311"/>
      <c r="L30" s="320"/>
      <c r="M30" s="312"/>
      <c r="N30" s="91"/>
      <c r="O30" s="1251"/>
      <c r="P30" s="1252"/>
      <c r="Q30" s="1252"/>
      <c r="R30" s="1252"/>
      <c r="S30" s="1252"/>
      <c r="T30" s="1252"/>
      <c r="U30" s="1253"/>
      <c r="V30" s="568"/>
    </row>
    <row r="31" spans="1:22" x14ac:dyDescent="0.25">
      <c r="A31" s="157" t="s">
        <v>307</v>
      </c>
      <c r="B31" s="306"/>
      <c r="C31" s="305"/>
      <c r="D31" s="306"/>
      <c r="E31" s="91"/>
      <c r="F31" s="157">
        <v>34</v>
      </c>
      <c r="G31" s="311"/>
      <c r="H31" s="320"/>
      <c r="I31" s="312"/>
      <c r="J31" s="310"/>
      <c r="K31" s="311"/>
      <c r="L31" s="320"/>
      <c r="M31" s="312"/>
      <c r="N31" s="91"/>
      <c r="O31" s="1245" t="s">
        <v>1024</v>
      </c>
      <c r="P31" s="1246"/>
      <c r="Q31" s="1246"/>
      <c r="R31" s="1246"/>
      <c r="S31" s="1246"/>
      <c r="T31" s="1246"/>
      <c r="U31" s="1247"/>
      <c r="V31" s="568"/>
    </row>
    <row r="32" spans="1:22" x14ac:dyDescent="0.25">
      <c r="A32" s="157" t="s">
        <v>308</v>
      </c>
      <c r="B32" s="306"/>
      <c r="C32" s="305"/>
      <c r="D32" s="306"/>
      <c r="E32" s="91"/>
      <c r="F32" s="157">
        <v>35</v>
      </c>
      <c r="G32" s="311"/>
      <c r="H32" s="320"/>
      <c r="I32" s="312"/>
      <c r="J32" s="310"/>
      <c r="K32" s="311"/>
      <c r="L32" s="320"/>
      <c r="M32" s="312"/>
      <c r="N32" s="91"/>
      <c r="O32" s="1248"/>
      <c r="P32" s="1249"/>
      <c r="Q32" s="1249"/>
      <c r="R32" s="1249"/>
      <c r="S32" s="1249"/>
      <c r="T32" s="1249"/>
      <c r="U32" s="1250"/>
      <c r="V32" s="568"/>
    </row>
    <row r="33" spans="1:22" x14ac:dyDescent="0.25">
      <c r="A33" s="157" t="s">
        <v>309</v>
      </c>
      <c r="B33" s="306"/>
      <c r="C33" s="305"/>
      <c r="D33" s="306"/>
      <c r="E33" s="91"/>
      <c r="F33" s="157">
        <v>36</v>
      </c>
      <c r="G33" s="311"/>
      <c r="H33" s="320"/>
      <c r="I33" s="312"/>
      <c r="J33" s="310"/>
      <c r="K33" s="311"/>
      <c r="L33" s="320"/>
      <c r="M33" s="312"/>
      <c r="N33" s="91"/>
      <c r="O33" s="1248"/>
      <c r="P33" s="1249"/>
      <c r="Q33" s="1249"/>
      <c r="R33" s="1249"/>
      <c r="S33" s="1249"/>
      <c r="T33" s="1249"/>
      <c r="U33" s="1250"/>
      <c r="V33" s="568"/>
    </row>
    <row r="34" spans="1:22" ht="15.75" thickBot="1" x14ac:dyDescent="0.3">
      <c r="A34" s="157" t="s">
        <v>310</v>
      </c>
      <c r="B34" s="306"/>
      <c r="C34" s="305"/>
      <c r="D34" s="306"/>
      <c r="E34" s="91"/>
      <c r="F34" s="157">
        <v>37</v>
      </c>
      <c r="G34" s="311"/>
      <c r="H34" s="320"/>
      <c r="I34" s="312"/>
      <c r="J34" s="310"/>
      <c r="K34" s="311"/>
      <c r="L34" s="320"/>
      <c r="M34" s="312"/>
      <c r="N34" s="91"/>
      <c r="O34" s="1251"/>
      <c r="P34" s="1252"/>
      <c r="Q34" s="1252"/>
      <c r="R34" s="1252"/>
      <c r="S34" s="1252"/>
      <c r="T34" s="1252"/>
      <c r="U34" s="1253"/>
      <c r="V34" s="568"/>
    </row>
    <row r="35" spans="1:22" x14ac:dyDescent="0.25">
      <c r="A35" s="157" t="s">
        <v>311</v>
      </c>
      <c r="B35" s="306"/>
      <c r="C35" s="305"/>
      <c r="D35" s="306"/>
      <c r="E35" s="91"/>
      <c r="F35" s="157">
        <v>38</v>
      </c>
      <c r="G35" s="311"/>
      <c r="H35" s="320"/>
      <c r="I35" s="312"/>
      <c r="J35" s="310"/>
      <c r="K35" s="311"/>
      <c r="L35" s="320"/>
      <c r="M35" s="312"/>
      <c r="N35" s="91"/>
      <c r="O35" s="91"/>
      <c r="P35" s="91"/>
      <c r="Q35" s="91"/>
      <c r="R35" s="91"/>
      <c r="S35" s="91"/>
      <c r="T35" s="568"/>
      <c r="U35" s="568"/>
      <c r="V35" s="568"/>
    </row>
    <row r="36" spans="1:22" x14ac:dyDescent="0.25">
      <c r="A36" s="157" t="s">
        <v>312</v>
      </c>
      <c r="B36" s="306"/>
      <c r="C36" s="305"/>
      <c r="D36" s="306"/>
      <c r="E36" s="91"/>
      <c r="F36" s="157">
        <v>39</v>
      </c>
      <c r="G36" s="311"/>
      <c r="H36" s="320"/>
      <c r="I36" s="312"/>
      <c r="J36" s="310"/>
      <c r="K36" s="311"/>
      <c r="L36" s="320"/>
      <c r="M36" s="312"/>
      <c r="N36" s="91"/>
      <c r="O36" s="91"/>
      <c r="P36" s="91"/>
      <c r="Q36" s="91"/>
      <c r="R36" s="91"/>
      <c r="S36" s="91"/>
      <c r="T36" s="568"/>
      <c r="U36" s="568"/>
      <c r="V36" s="568"/>
    </row>
    <row r="37" spans="1:22" x14ac:dyDescent="0.25">
      <c r="A37" s="157" t="s">
        <v>313</v>
      </c>
      <c r="B37" s="306"/>
      <c r="C37" s="305"/>
      <c r="D37" s="306"/>
      <c r="E37" s="91"/>
      <c r="F37" s="157">
        <v>40</v>
      </c>
      <c r="G37" s="311"/>
      <c r="H37" s="320"/>
      <c r="I37" s="312"/>
      <c r="J37" s="310"/>
      <c r="K37" s="311"/>
      <c r="L37" s="320"/>
      <c r="M37" s="312"/>
      <c r="N37" s="91"/>
      <c r="O37" s="91"/>
      <c r="P37" s="91"/>
      <c r="Q37" s="91"/>
      <c r="R37" s="91"/>
      <c r="S37" s="91"/>
      <c r="T37" s="568"/>
      <c r="U37" s="568"/>
      <c r="V37" s="568"/>
    </row>
    <row r="38" spans="1:22" x14ac:dyDescent="0.25">
      <c r="A38" s="157" t="s">
        <v>314</v>
      </c>
      <c r="B38" s="306"/>
      <c r="C38" s="305"/>
      <c r="D38" s="306"/>
      <c r="E38" s="91"/>
      <c r="F38" s="157">
        <v>41</v>
      </c>
      <c r="G38" s="311"/>
      <c r="H38" s="320"/>
      <c r="I38" s="312"/>
      <c r="J38" s="310"/>
      <c r="K38" s="311"/>
      <c r="L38" s="320"/>
      <c r="M38" s="312"/>
      <c r="N38" s="91"/>
      <c r="O38" s="91"/>
      <c r="P38" s="91"/>
      <c r="Q38" s="91"/>
      <c r="R38" s="91"/>
      <c r="S38" s="91"/>
      <c r="T38" s="568"/>
      <c r="U38" s="568"/>
      <c r="V38" s="568"/>
    </row>
    <row r="39" spans="1:22" ht="14.45" customHeight="1" x14ac:dyDescent="0.25">
      <c r="A39" s="157" t="s">
        <v>315</v>
      </c>
      <c r="B39" s="306"/>
      <c r="C39" s="305"/>
      <c r="D39" s="306"/>
      <c r="E39" s="91"/>
      <c r="F39" s="157">
        <v>42</v>
      </c>
      <c r="G39" s="311"/>
      <c r="H39" s="320"/>
      <c r="I39" s="312"/>
      <c r="J39" s="310"/>
      <c r="K39" s="311"/>
      <c r="L39" s="320"/>
      <c r="M39" s="312"/>
      <c r="N39" s="91"/>
      <c r="O39" s="91"/>
      <c r="P39" s="91"/>
      <c r="Q39" s="91"/>
      <c r="R39" s="91"/>
      <c r="S39" s="91"/>
      <c r="T39" s="568"/>
      <c r="U39" s="568"/>
      <c r="V39" s="568"/>
    </row>
    <row r="40" spans="1:22" x14ac:dyDescent="0.25">
      <c r="A40" s="157" t="s">
        <v>316</v>
      </c>
      <c r="B40" s="306"/>
      <c r="C40" s="305"/>
      <c r="D40" s="306"/>
      <c r="E40" s="91"/>
      <c r="F40" s="157">
        <v>43</v>
      </c>
      <c r="G40" s="311"/>
      <c r="H40" s="320"/>
      <c r="I40" s="312"/>
      <c r="J40" s="310"/>
      <c r="K40" s="311"/>
      <c r="L40" s="320"/>
      <c r="M40" s="312"/>
      <c r="N40" s="91"/>
      <c r="O40" s="91"/>
      <c r="P40" s="91"/>
      <c r="Q40" s="91"/>
      <c r="R40" s="91"/>
      <c r="S40" s="91"/>
      <c r="T40" s="568"/>
      <c r="U40" s="568"/>
      <c r="V40" s="568"/>
    </row>
    <row r="41" spans="1:22" x14ac:dyDescent="0.25">
      <c r="A41" s="157" t="s">
        <v>317</v>
      </c>
      <c r="B41" s="306"/>
      <c r="C41" s="305"/>
      <c r="D41" s="306"/>
      <c r="E41" s="91"/>
      <c r="F41" s="157">
        <v>44</v>
      </c>
      <c r="G41" s="311"/>
      <c r="H41" s="320"/>
      <c r="I41" s="312"/>
      <c r="J41" s="310"/>
      <c r="K41" s="311"/>
      <c r="L41" s="320"/>
      <c r="M41" s="312"/>
      <c r="N41" s="91"/>
      <c r="O41" s="91"/>
      <c r="P41" s="91"/>
      <c r="Q41" s="91"/>
      <c r="R41" s="91"/>
      <c r="S41" s="91"/>
      <c r="T41" s="568"/>
      <c r="U41" s="568"/>
      <c r="V41" s="568"/>
    </row>
    <row r="42" spans="1:22" x14ac:dyDescent="0.25">
      <c r="A42" s="338" t="s">
        <v>365</v>
      </c>
      <c r="B42" s="306"/>
      <c r="C42" s="305"/>
      <c r="D42" s="307"/>
      <c r="E42" s="91"/>
      <c r="F42" s="157">
        <v>45</v>
      </c>
      <c r="G42" s="311"/>
      <c r="H42" s="320"/>
      <c r="I42" s="312"/>
      <c r="J42" s="310"/>
      <c r="K42" s="311"/>
      <c r="L42" s="320"/>
      <c r="M42" s="312"/>
      <c r="N42" s="91"/>
      <c r="O42" s="91"/>
      <c r="P42" s="91"/>
      <c r="Q42" s="91"/>
      <c r="R42" s="91"/>
      <c r="S42" s="91"/>
      <c r="T42" s="568"/>
      <c r="U42" s="568"/>
      <c r="V42" s="568"/>
    </row>
    <row r="43" spans="1:22" x14ac:dyDescent="0.25">
      <c r="A43" s="338" t="s">
        <v>366</v>
      </c>
      <c r="B43" s="306"/>
      <c r="C43" s="305"/>
      <c r="D43" s="306"/>
      <c r="E43" s="91"/>
      <c r="F43" s="157">
        <v>46</v>
      </c>
      <c r="G43" s="311"/>
      <c r="H43" s="320"/>
      <c r="I43" s="312"/>
      <c r="J43" s="310"/>
      <c r="K43" s="311"/>
      <c r="L43" s="320"/>
      <c r="M43" s="312"/>
      <c r="N43" s="91"/>
      <c r="O43" s="91"/>
      <c r="P43" s="91"/>
      <c r="Q43" s="91"/>
      <c r="R43" s="91"/>
      <c r="S43" s="91"/>
      <c r="T43" s="568"/>
      <c r="U43" s="568"/>
      <c r="V43" s="568"/>
    </row>
    <row r="44" spans="1:22" x14ac:dyDescent="0.25">
      <c r="A44" s="338" t="s">
        <v>367</v>
      </c>
      <c r="B44" s="343"/>
      <c r="C44" s="164"/>
      <c r="D44" s="343"/>
      <c r="E44" s="91"/>
      <c r="F44" s="157">
        <v>47</v>
      </c>
      <c r="G44" s="311"/>
      <c r="H44" s="320"/>
      <c r="I44" s="312"/>
      <c r="J44" s="310"/>
      <c r="K44" s="311"/>
      <c r="L44" s="320"/>
      <c r="M44" s="312"/>
      <c r="N44" s="91"/>
      <c r="O44" s="91"/>
      <c r="P44" s="91"/>
      <c r="Q44" s="91"/>
      <c r="R44" s="91"/>
      <c r="S44" s="91"/>
      <c r="T44" s="568"/>
      <c r="U44" s="568"/>
      <c r="V44" s="568"/>
    </row>
    <row r="45" spans="1:22" x14ac:dyDescent="0.25">
      <c r="A45" s="338" t="s">
        <v>368</v>
      </c>
      <c r="B45" s="343"/>
      <c r="C45" s="164"/>
      <c r="D45" s="343"/>
      <c r="E45" s="91"/>
      <c r="F45" s="157">
        <v>48</v>
      </c>
      <c r="G45" s="311"/>
      <c r="H45" s="320"/>
      <c r="I45" s="312"/>
      <c r="J45" s="310"/>
      <c r="K45" s="311"/>
      <c r="L45" s="320"/>
      <c r="M45" s="312"/>
      <c r="N45" s="91"/>
      <c r="O45" s="91"/>
      <c r="P45" s="91"/>
      <c r="Q45" s="91"/>
      <c r="R45" s="91"/>
      <c r="S45" s="91"/>
      <c r="T45" s="568"/>
      <c r="U45" s="568"/>
      <c r="V45" s="568"/>
    </row>
    <row r="46" spans="1:22" x14ac:dyDescent="0.25">
      <c r="A46" s="338" t="s">
        <v>369</v>
      </c>
      <c r="B46" s="343"/>
      <c r="C46" s="164"/>
      <c r="D46" s="343"/>
      <c r="E46" s="91"/>
      <c r="F46" s="157">
        <v>49</v>
      </c>
      <c r="G46" s="311"/>
      <c r="H46" s="320"/>
      <c r="I46" s="312"/>
      <c r="J46" s="310"/>
      <c r="K46" s="311"/>
      <c r="L46" s="320"/>
      <c r="M46" s="312"/>
      <c r="N46" s="91"/>
      <c r="O46" s="91"/>
      <c r="P46" s="91"/>
      <c r="Q46" s="91"/>
      <c r="R46" s="91"/>
      <c r="S46" s="91"/>
      <c r="T46" s="568"/>
      <c r="U46" s="568"/>
      <c r="V46" s="568"/>
    </row>
    <row r="47" spans="1:22" x14ac:dyDescent="0.25">
      <c r="A47" s="338" t="s">
        <v>370</v>
      </c>
      <c r="B47" s="343"/>
      <c r="C47" s="164"/>
      <c r="D47" s="343"/>
      <c r="E47" s="91"/>
      <c r="F47" s="157">
        <v>50</v>
      </c>
      <c r="G47" s="311"/>
      <c r="H47" s="320"/>
      <c r="I47" s="312"/>
      <c r="J47" s="310"/>
      <c r="K47" s="311"/>
      <c r="L47" s="320"/>
      <c r="M47" s="312"/>
      <c r="N47" s="91"/>
      <c r="O47" s="91"/>
      <c r="P47" s="91"/>
      <c r="Q47" s="91"/>
      <c r="R47" s="91"/>
      <c r="S47" s="91"/>
      <c r="T47" s="568"/>
      <c r="U47" s="568"/>
      <c r="V47" s="568"/>
    </row>
    <row r="48" spans="1:22" x14ac:dyDescent="0.25">
      <c r="A48" s="338" t="s">
        <v>371</v>
      </c>
      <c r="B48" s="343"/>
      <c r="C48" s="164"/>
      <c r="D48" s="343"/>
      <c r="E48" s="91"/>
      <c r="F48" s="157">
        <v>51</v>
      </c>
      <c r="G48" s="311"/>
      <c r="H48" s="320"/>
      <c r="I48" s="312"/>
      <c r="J48" s="310"/>
      <c r="K48" s="311"/>
      <c r="L48" s="320"/>
      <c r="M48" s="312"/>
      <c r="N48" s="91"/>
      <c r="O48" s="91"/>
      <c r="P48" s="91"/>
      <c r="Q48" s="91"/>
      <c r="R48" s="91"/>
      <c r="S48" s="91"/>
      <c r="T48" s="568"/>
      <c r="U48" s="568"/>
      <c r="V48" s="568"/>
    </row>
    <row r="49" spans="1:22" x14ac:dyDescent="0.25">
      <c r="A49" s="338" t="s">
        <v>372</v>
      </c>
      <c r="B49" s="343"/>
      <c r="C49" s="164"/>
      <c r="D49" s="343"/>
      <c r="E49" s="91"/>
      <c r="F49" s="157">
        <v>52</v>
      </c>
      <c r="G49" s="311"/>
      <c r="H49" s="320"/>
      <c r="I49" s="312"/>
      <c r="J49" s="310"/>
      <c r="K49" s="311"/>
      <c r="L49" s="320"/>
      <c r="M49" s="312"/>
      <c r="N49" s="91"/>
      <c r="O49" s="91"/>
      <c r="P49" s="91"/>
      <c r="Q49" s="91"/>
      <c r="R49" s="91"/>
      <c r="S49" s="91"/>
      <c r="T49" s="91"/>
      <c r="U49" s="91"/>
      <c r="V49" s="568"/>
    </row>
    <row r="50" spans="1:22" x14ac:dyDescent="0.25">
      <c r="A50" s="338" t="s">
        <v>373</v>
      </c>
      <c r="B50" s="343"/>
      <c r="C50" s="164"/>
      <c r="D50" s="343"/>
      <c r="E50" s="91"/>
      <c r="F50" s="157">
        <v>53</v>
      </c>
      <c r="G50" s="311"/>
      <c r="H50" s="320"/>
      <c r="I50" s="312"/>
      <c r="J50" s="310"/>
      <c r="K50" s="311"/>
      <c r="L50" s="320"/>
      <c r="M50" s="312"/>
      <c r="N50" s="91"/>
      <c r="O50" s="91"/>
      <c r="P50" s="91"/>
      <c r="Q50" s="91"/>
      <c r="R50" s="91"/>
      <c r="S50" s="91"/>
      <c r="T50" s="91"/>
      <c r="U50" s="91"/>
      <c r="V50" s="568"/>
    </row>
    <row r="51" spans="1:22" x14ac:dyDescent="0.25">
      <c r="A51" s="338" t="s">
        <v>374</v>
      </c>
      <c r="B51" s="343"/>
      <c r="C51" s="164"/>
      <c r="D51" s="343"/>
      <c r="E51" s="91"/>
      <c r="F51" s="157">
        <v>54</v>
      </c>
      <c r="G51" s="311"/>
      <c r="H51" s="320"/>
      <c r="I51" s="312"/>
      <c r="J51" s="310"/>
      <c r="K51" s="311"/>
      <c r="L51" s="320"/>
      <c r="M51" s="312"/>
      <c r="N51" s="91"/>
      <c r="O51" s="91"/>
      <c r="P51" s="91"/>
      <c r="Q51" s="91"/>
      <c r="R51" s="91"/>
      <c r="S51" s="91"/>
      <c r="T51" s="91"/>
      <c r="U51" s="91"/>
      <c r="V51" s="568"/>
    </row>
    <row r="52" spans="1:22" x14ac:dyDescent="0.25">
      <c r="A52" s="338" t="s">
        <v>375</v>
      </c>
      <c r="B52" s="343"/>
      <c r="C52" s="164"/>
      <c r="D52" s="343"/>
      <c r="E52" s="91"/>
      <c r="F52" s="157">
        <v>55</v>
      </c>
      <c r="G52" s="311"/>
      <c r="H52" s="320"/>
      <c r="I52" s="312"/>
      <c r="J52" s="310"/>
      <c r="K52" s="311"/>
      <c r="L52" s="320"/>
      <c r="M52" s="312"/>
      <c r="N52" s="91"/>
      <c r="O52" s="91"/>
      <c r="P52" s="91"/>
      <c r="Q52" s="91"/>
      <c r="R52" s="91"/>
      <c r="S52" s="91"/>
      <c r="T52" s="91"/>
      <c r="U52" s="91"/>
      <c r="V52" s="568"/>
    </row>
    <row r="53" spans="1:22" x14ac:dyDescent="0.25">
      <c r="A53" s="338" t="s">
        <v>376</v>
      </c>
      <c r="B53" s="343"/>
      <c r="C53" s="164"/>
      <c r="D53" s="343"/>
      <c r="E53" s="91"/>
      <c r="F53" s="157">
        <v>56</v>
      </c>
      <c r="G53" s="311"/>
      <c r="H53" s="320"/>
      <c r="I53" s="312"/>
      <c r="J53" s="310"/>
      <c r="K53" s="311"/>
      <c r="L53" s="320"/>
      <c r="M53" s="312"/>
      <c r="N53" s="91"/>
      <c r="O53" s="91"/>
      <c r="P53" s="91"/>
      <c r="Q53" s="91"/>
      <c r="R53" s="91"/>
      <c r="S53" s="91"/>
      <c r="T53" s="91"/>
      <c r="U53" s="91"/>
      <c r="V53" s="568"/>
    </row>
    <row r="54" spans="1:22" x14ac:dyDescent="0.25">
      <c r="A54" s="338" t="s">
        <v>377</v>
      </c>
      <c r="B54" s="343"/>
      <c r="C54" s="164"/>
      <c r="D54" s="343"/>
      <c r="E54" s="91"/>
      <c r="F54" s="157">
        <v>57</v>
      </c>
      <c r="G54" s="311"/>
      <c r="H54" s="320"/>
      <c r="I54" s="312"/>
      <c r="J54" s="310"/>
      <c r="K54" s="311"/>
      <c r="L54" s="320"/>
      <c r="M54" s="312"/>
      <c r="N54" s="91"/>
      <c r="O54" s="91"/>
      <c r="P54" s="91"/>
      <c r="Q54" s="91"/>
      <c r="R54" s="91"/>
      <c r="S54" s="91"/>
      <c r="T54" s="91"/>
      <c r="U54" s="91"/>
      <c r="V54" s="568"/>
    </row>
    <row r="55" spans="1:22" x14ac:dyDescent="0.25">
      <c r="A55" s="338" t="s">
        <v>378</v>
      </c>
      <c r="B55" s="343"/>
      <c r="C55" s="164"/>
      <c r="D55" s="343"/>
      <c r="E55" s="91"/>
      <c r="F55" s="157">
        <v>58</v>
      </c>
      <c r="G55" s="311"/>
      <c r="H55" s="320"/>
      <c r="I55" s="312"/>
      <c r="J55" s="310"/>
      <c r="K55" s="311"/>
      <c r="L55" s="320"/>
      <c r="M55" s="312"/>
      <c r="N55" s="91"/>
      <c r="O55" s="91"/>
      <c r="P55" s="91"/>
      <c r="Q55" s="91"/>
      <c r="R55" s="91"/>
      <c r="S55" s="91"/>
      <c r="T55" s="91"/>
      <c r="U55" s="91"/>
      <c r="V55" s="568"/>
    </row>
    <row r="56" spans="1:22" x14ac:dyDescent="0.25">
      <c r="A56" s="338" t="s">
        <v>379</v>
      </c>
      <c r="B56" s="343"/>
      <c r="C56" s="164"/>
      <c r="D56" s="343"/>
      <c r="E56" s="91"/>
      <c r="F56" s="157">
        <v>59</v>
      </c>
      <c r="G56" s="311"/>
      <c r="H56" s="320"/>
      <c r="I56" s="312"/>
      <c r="J56" s="310"/>
      <c r="K56" s="311"/>
      <c r="L56" s="320"/>
      <c r="M56" s="312"/>
      <c r="N56" s="91"/>
      <c r="O56" s="91"/>
      <c r="P56" s="91"/>
      <c r="Q56" s="91"/>
      <c r="R56" s="91"/>
      <c r="S56" s="91"/>
      <c r="T56" s="91"/>
      <c r="U56" s="91"/>
      <c r="V56" s="568"/>
    </row>
    <row r="57" spans="1:22" x14ac:dyDescent="0.25">
      <c r="A57" s="338" t="s">
        <v>380</v>
      </c>
      <c r="B57" s="343"/>
      <c r="C57" s="164"/>
      <c r="D57" s="343"/>
      <c r="E57" s="91"/>
      <c r="F57" s="157">
        <v>60</v>
      </c>
      <c r="G57" s="311"/>
      <c r="H57" s="320"/>
      <c r="I57" s="312"/>
      <c r="J57" s="310"/>
      <c r="K57" s="311"/>
      <c r="L57" s="320"/>
      <c r="M57" s="312"/>
      <c r="N57" s="91"/>
      <c r="O57" s="91"/>
      <c r="P57" s="91"/>
      <c r="Q57" s="91"/>
      <c r="R57" s="91"/>
      <c r="S57" s="91"/>
      <c r="T57" s="91"/>
      <c r="U57" s="91"/>
      <c r="V57" s="568"/>
    </row>
    <row r="58" spans="1:22" x14ac:dyDescent="0.25">
      <c r="A58" s="338" t="s">
        <v>381</v>
      </c>
      <c r="B58" s="343"/>
      <c r="C58" s="164"/>
      <c r="D58" s="343"/>
      <c r="E58" s="91"/>
      <c r="F58" s="157">
        <v>61</v>
      </c>
      <c r="G58" s="311"/>
      <c r="H58" s="320"/>
      <c r="I58" s="312"/>
      <c r="J58" s="310"/>
      <c r="K58" s="311"/>
      <c r="L58" s="320"/>
      <c r="M58" s="312"/>
      <c r="N58" s="91"/>
      <c r="O58" s="91"/>
      <c r="P58" s="91"/>
      <c r="Q58" s="91"/>
      <c r="R58" s="91"/>
      <c r="S58" s="91"/>
      <c r="T58" s="91"/>
      <c r="U58" s="91"/>
      <c r="V58" s="568"/>
    </row>
    <row r="59" spans="1:22" x14ac:dyDescent="0.25">
      <c r="A59" s="338" t="s">
        <v>382</v>
      </c>
      <c r="B59" s="343"/>
      <c r="C59" s="164"/>
      <c r="D59" s="343"/>
      <c r="E59" s="91"/>
      <c r="F59" s="157">
        <v>62</v>
      </c>
      <c r="G59" s="311"/>
      <c r="H59" s="320"/>
      <c r="I59" s="312"/>
      <c r="J59" s="310"/>
      <c r="K59" s="311"/>
      <c r="L59" s="320"/>
      <c r="M59" s="312"/>
      <c r="N59" s="91"/>
      <c r="O59" s="91"/>
      <c r="P59" s="91"/>
      <c r="Q59" s="91"/>
      <c r="R59" s="91"/>
      <c r="S59" s="91"/>
      <c r="T59" s="91"/>
      <c r="U59" s="91"/>
      <c r="V59" s="568"/>
    </row>
    <row r="60" spans="1:22" x14ac:dyDescent="0.25">
      <c r="A60" s="338" t="s">
        <v>383</v>
      </c>
      <c r="B60" s="343"/>
      <c r="C60" s="164"/>
      <c r="D60" s="343"/>
      <c r="E60" s="91"/>
      <c r="F60" s="157">
        <v>63</v>
      </c>
      <c r="G60" s="311"/>
      <c r="H60" s="320"/>
      <c r="I60" s="312"/>
      <c r="J60" s="310"/>
      <c r="K60" s="311"/>
      <c r="L60" s="320"/>
      <c r="M60" s="312"/>
      <c r="N60" s="91"/>
      <c r="O60" s="91"/>
      <c r="P60" s="91"/>
      <c r="Q60" s="91"/>
      <c r="R60" s="91"/>
      <c r="S60" s="91"/>
      <c r="T60" s="91"/>
      <c r="U60" s="91"/>
      <c r="V60" s="568"/>
    </row>
    <row r="61" spans="1:22" x14ac:dyDescent="0.25">
      <c r="A61" s="338" t="s">
        <v>384</v>
      </c>
      <c r="B61" s="343"/>
      <c r="C61" s="164"/>
      <c r="D61" s="343"/>
      <c r="E61" s="91"/>
      <c r="F61" s="157">
        <v>64</v>
      </c>
      <c r="G61" s="311"/>
      <c r="H61" s="320"/>
      <c r="I61" s="312"/>
      <c r="J61" s="310"/>
      <c r="K61" s="311"/>
      <c r="L61" s="320"/>
      <c r="M61" s="312"/>
      <c r="N61" s="91"/>
      <c r="O61" s="91"/>
      <c r="P61" s="91"/>
      <c r="Q61" s="91"/>
      <c r="R61" s="91"/>
      <c r="S61" s="91"/>
      <c r="T61" s="91"/>
      <c r="U61" s="91"/>
      <c r="V61" s="568"/>
    </row>
    <row r="62" spans="1:22" x14ac:dyDescent="0.25">
      <c r="A62" s="338" t="s">
        <v>385</v>
      </c>
      <c r="B62" s="343"/>
      <c r="C62" s="164"/>
      <c r="D62" s="343"/>
      <c r="E62" s="91"/>
      <c r="F62" s="157">
        <v>65</v>
      </c>
      <c r="G62" s="311"/>
      <c r="H62" s="320"/>
      <c r="I62" s="312"/>
      <c r="J62" s="310"/>
      <c r="K62" s="311"/>
      <c r="L62" s="320"/>
      <c r="M62" s="312"/>
      <c r="N62" s="91"/>
      <c r="O62" s="91"/>
      <c r="P62" s="91"/>
      <c r="Q62" s="91"/>
      <c r="R62" s="91"/>
      <c r="S62" s="91"/>
      <c r="T62" s="91"/>
      <c r="U62" s="91"/>
      <c r="V62" s="568"/>
    </row>
    <row r="63" spans="1:22" x14ac:dyDescent="0.25">
      <c r="A63" s="338" t="s">
        <v>386</v>
      </c>
      <c r="B63" s="343"/>
      <c r="C63" s="164"/>
      <c r="D63" s="343"/>
      <c r="E63" s="91"/>
      <c r="F63" s="157">
        <v>66</v>
      </c>
      <c r="G63" s="311"/>
      <c r="H63" s="320"/>
      <c r="I63" s="312"/>
      <c r="J63" s="310"/>
      <c r="K63" s="311"/>
      <c r="L63" s="320"/>
      <c r="M63" s="312"/>
      <c r="N63" s="91"/>
      <c r="O63" s="91"/>
      <c r="P63" s="91"/>
      <c r="Q63" s="91"/>
      <c r="R63" s="91"/>
      <c r="S63" s="91"/>
      <c r="T63" s="91"/>
      <c r="U63" s="91"/>
      <c r="V63" s="568"/>
    </row>
    <row r="64" spans="1:22" x14ac:dyDescent="0.25">
      <c r="A64" s="338" t="s">
        <v>387</v>
      </c>
      <c r="B64" s="343"/>
      <c r="C64" s="164"/>
      <c r="D64" s="343"/>
      <c r="E64" s="91"/>
      <c r="F64" s="157">
        <v>67</v>
      </c>
      <c r="G64" s="311"/>
      <c r="H64" s="320"/>
      <c r="I64" s="312"/>
      <c r="J64" s="310"/>
      <c r="K64" s="311"/>
      <c r="L64" s="320"/>
      <c r="M64" s="312"/>
      <c r="N64" s="91"/>
      <c r="O64" s="91"/>
      <c r="P64" s="91"/>
      <c r="Q64" s="91"/>
      <c r="R64" s="91"/>
      <c r="S64" s="91"/>
      <c r="T64" s="91"/>
      <c r="U64" s="91"/>
      <c r="V64" s="568"/>
    </row>
    <row r="65" spans="1:22" x14ac:dyDescent="0.25">
      <c r="A65" s="338" t="s">
        <v>388</v>
      </c>
      <c r="B65" s="343"/>
      <c r="C65" s="164"/>
      <c r="D65" s="343"/>
      <c r="E65" s="91"/>
      <c r="F65" s="157">
        <v>68</v>
      </c>
      <c r="G65" s="311"/>
      <c r="H65" s="320"/>
      <c r="I65" s="312"/>
      <c r="J65" s="310"/>
      <c r="K65" s="311"/>
      <c r="L65" s="320"/>
      <c r="M65" s="312"/>
      <c r="N65" s="91"/>
      <c r="O65" s="91"/>
      <c r="P65" s="91"/>
      <c r="Q65" s="91"/>
      <c r="R65" s="91"/>
      <c r="S65" s="91"/>
      <c r="T65" s="91"/>
      <c r="U65" s="91"/>
      <c r="V65" s="568"/>
    </row>
    <row r="66" spans="1:22" x14ac:dyDescent="0.25">
      <c r="A66" s="338" t="s">
        <v>389</v>
      </c>
      <c r="B66" s="343"/>
      <c r="C66" s="164"/>
      <c r="D66" s="343"/>
      <c r="E66" s="91"/>
      <c r="F66" s="157">
        <v>69</v>
      </c>
      <c r="G66" s="311"/>
      <c r="H66" s="320"/>
      <c r="I66" s="312"/>
      <c r="J66" s="310"/>
      <c r="K66" s="311"/>
      <c r="L66" s="320"/>
      <c r="M66" s="312"/>
      <c r="N66" s="91"/>
      <c r="O66" s="91"/>
      <c r="P66" s="91"/>
      <c r="Q66" s="91"/>
      <c r="R66" s="91"/>
      <c r="S66" s="91"/>
      <c r="T66" s="91"/>
      <c r="U66" s="91"/>
      <c r="V66" s="568"/>
    </row>
    <row r="67" spans="1:22" ht="15.75" thickBot="1" x14ac:dyDescent="0.3">
      <c r="A67" s="339" t="s">
        <v>390</v>
      </c>
      <c r="B67" s="344"/>
      <c r="C67" s="164"/>
      <c r="D67" s="344"/>
      <c r="E67" s="91"/>
      <c r="F67" s="158" t="s">
        <v>320</v>
      </c>
      <c r="G67" s="313"/>
      <c r="H67" s="457"/>
      <c r="I67" s="314"/>
      <c r="J67" s="310"/>
      <c r="K67" s="313"/>
      <c r="L67" s="457"/>
      <c r="M67" s="314"/>
      <c r="N67" s="91"/>
      <c r="O67" s="91"/>
      <c r="P67" s="91"/>
      <c r="Q67" s="91"/>
      <c r="R67" s="91"/>
      <c r="S67" s="91"/>
      <c r="T67" s="91"/>
      <c r="U67" s="91"/>
      <c r="V67" s="568"/>
    </row>
    <row r="68" spans="1:22" ht="15.75" thickBot="1" x14ac:dyDescent="0.3">
      <c r="A68" s="336" t="s">
        <v>318</v>
      </c>
      <c r="B68" s="342">
        <f>SUM(B16:B67)</f>
        <v>0</v>
      </c>
      <c r="C68" s="164"/>
      <c r="D68" s="342">
        <f>SUM(D16:D67)</f>
        <v>0</v>
      </c>
      <c r="E68" s="91"/>
      <c r="F68" s="168" t="s">
        <v>318</v>
      </c>
      <c r="G68" s="315">
        <f>SUM(G16:G67)</f>
        <v>0</v>
      </c>
      <c r="H68" s="468">
        <f>SUM(H16:H67)</f>
        <v>0</v>
      </c>
      <c r="I68" s="316">
        <f t="shared" ref="I68:M68" si="1">SUM(I16:I67)</f>
        <v>0</v>
      </c>
      <c r="J68" s="310"/>
      <c r="K68" s="315">
        <f t="shared" si="1"/>
        <v>0</v>
      </c>
      <c r="L68" s="468">
        <f t="shared" si="1"/>
        <v>0</v>
      </c>
      <c r="M68" s="316">
        <f t="shared" si="1"/>
        <v>0</v>
      </c>
      <c r="N68" s="91"/>
      <c r="O68" s="568"/>
      <c r="P68" s="568"/>
      <c r="Q68" s="568"/>
      <c r="R68" s="568"/>
      <c r="S68" s="568"/>
      <c r="T68" s="568"/>
      <c r="U68" s="568"/>
      <c r="V68" s="568"/>
    </row>
    <row r="71" spans="1:22" x14ac:dyDescent="0.25">
      <c r="G71" s="848"/>
    </row>
    <row r="72" spans="1:22" x14ac:dyDescent="0.25">
      <c r="G72" s="848"/>
    </row>
  </sheetData>
  <mergeCells count="19">
    <mergeCell ref="O23:U30"/>
    <mergeCell ref="O31:U34"/>
    <mergeCell ref="P14:R14"/>
    <mergeCell ref="P20:R20"/>
    <mergeCell ref="S14:T14"/>
    <mergeCell ref="U14:U15"/>
    <mergeCell ref="P18:R18"/>
    <mergeCell ref="P19:R19"/>
    <mergeCell ref="D14:D15"/>
    <mergeCell ref="F14:F15"/>
    <mergeCell ref="G14:I14"/>
    <mergeCell ref="K14:M14"/>
    <mergeCell ref="A14:A15"/>
    <mergeCell ref="B14:B15"/>
    <mergeCell ref="A9:M9"/>
    <mergeCell ref="A13:D13"/>
    <mergeCell ref="F13:M13"/>
    <mergeCell ref="O13:U13"/>
    <mergeCell ref="A10:I10"/>
  </mergeCells>
  <conditionalFormatting sqref="B68">
    <cfRule type="expression" dxfId="99" priority="9">
      <formula>AND(   $B$68&gt;0,   SUM($G$68:$I$68)&gt;0,   SUM($G$68:$I$68)&lt;&gt;$B$68 )</formula>
    </cfRule>
  </conditionalFormatting>
  <conditionalFormatting sqref="D68">
    <cfRule type="expression" dxfId="98" priority="8">
      <formula>AND($D$68&gt;0,   SUM($K$68:$M$68)&gt;0,   SUM($K$68:$M$68)&lt;&gt;$D$68)</formula>
    </cfRule>
  </conditionalFormatting>
  <conditionalFormatting sqref="G68:I68">
    <cfRule type="expression" dxfId="97" priority="7">
      <formula>AND(   $B$68&gt;0,   SUM($G$68:$I$68)&gt;0,   SUM($G$68:$I$68)&lt;&gt;$B$68 )</formula>
    </cfRule>
  </conditionalFormatting>
  <conditionalFormatting sqref="K68:M68">
    <cfRule type="expression" dxfId="96" priority="6">
      <formula>AND($D$68&gt;0,   SUM($K$68:$M$68)&gt;0,   SUM($K$68:$M$68)&lt;&gt;$D$68)</formula>
    </cfRule>
  </conditionalFormatting>
  <conditionalFormatting sqref="U16">
    <cfRule type="expression" dxfId="95" priority="5">
      <formula>AND($U$16&gt;0,($B$68+$D$68)&lt;&gt;$U$16)</formula>
    </cfRule>
  </conditionalFormatting>
  <conditionalFormatting sqref="U17">
    <cfRule type="expression" dxfId="94" priority="4">
      <formula>AND($U$17&gt;0,($B$68+$D$68)&lt;&gt;$U$17)</formula>
    </cfRule>
  </conditionalFormatting>
  <conditionalFormatting sqref="U18">
    <cfRule type="expression" dxfId="93" priority="3">
      <formula>AND($U$18&gt;0,($B$68+$D$68)&lt;&gt;$U$18)</formula>
    </cfRule>
  </conditionalFormatting>
  <conditionalFormatting sqref="U19">
    <cfRule type="expression" dxfId="92" priority="2">
      <formula>AND($U$19&gt;0,($B$68+$D$68)&lt;&gt;$U$19)</formula>
    </cfRule>
  </conditionalFormatting>
  <conditionalFormatting sqref="U20">
    <cfRule type="expression" dxfId="91" priority="1">
      <formula>AND($U$20&gt;0,($B$68+$D$68)&lt;&gt;$U$20)</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1100-000000000000}">
      <formula1>0</formula1>
    </dataValidation>
  </dataValidations>
  <pageMargins left="0.7" right="0.7" top="0.75" bottom="0.75" header="0.3" footer="0.3"/>
  <pageSetup paperSize="5" scale="51" fitToHeight="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6" tint="-0.499984740745262"/>
    <pageSetUpPr fitToPage="1"/>
  </sheetPr>
  <dimension ref="A1:V45"/>
  <sheetViews>
    <sheetView zoomScaleNormal="100" workbookViewId="0">
      <selection activeCell="A36" sqref="A36"/>
    </sheetView>
  </sheetViews>
  <sheetFormatPr defaultColWidth="9.140625" defaultRowHeight="15" customHeight="1" x14ac:dyDescent="0.25"/>
  <cols>
    <col min="1" max="1" width="50.7109375" style="727" customWidth="1"/>
    <col min="2" max="7" width="12.7109375" style="755" customWidth="1"/>
    <col min="8" max="8" width="2.85546875" style="727" customWidth="1"/>
    <col min="9" max="9" width="50.7109375" style="727" customWidth="1"/>
    <col min="10" max="15" width="12.7109375" style="755" customWidth="1"/>
    <col min="16" max="16" width="9.140625" style="727"/>
    <col min="17" max="23" width="11" style="727" customWidth="1"/>
    <col min="24" max="16384" width="9.140625" style="727"/>
  </cols>
  <sheetData>
    <row r="1" spans="1:15" s="378" customFormat="1" ht="15" customHeight="1" x14ac:dyDescent="0.25">
      <c r="B1" s="726"/>
      <c r="C1" s="726"/>
      <c r="D1" s="726"/>
      <c r="E1" s="726"/>
      <c r="F1" s="726"/>
      <c r="G1" s="726"/>
      <c r="J1" s="726"/>
      <c r="K1" s="726"/>
      <c r="L1" s="726"/>
      <c r="M1" s="726"/>
      <c r="N1" s="726"/>
      <c r="O1" s="726"/>
    </row>
    <row r="2" spans="1:15" s="378" customFormat="1" ht="15" customHeight="1" x14ac:dyDescent="0.25">
      <c r="B2" s="726"/>
      <c r="C2" s="726"/>
      <c r="D2" s="726"/>
      <c r="E2" s="726"/>
      <c r="F2" s="726"/>
      <c r="G2" s="726"/>
      <c r="J2" s="726"/>
      <c r="K2" s="726"/>
      <c r="L2" s="726"/>
      <c r="M2" s="726"/>
      <c r="N2" s="726"/>
      <c r="O2" s="726"/>
    </row>
    <row r="3" spans="1:15" s="378" customFormat="1" ht="15" customHeight="1" x14ac:dyDescent="0.25">
      <c r="B3" s="726"/>
      <c r="C3" s="726"/>
      <c r="D3" s="726"/>
      <c r="E3" s="726"/>
      <c r="F3" s="726"/>
      <c r="G3" s="726"/>
      <c r="J3" s="726"/>
      <c r="K3" s="726"/>
      <c r="L3" s="726"/>
      <c r="M3" s="726"/>
      <c r="N3" s="726"/>
      <c r="O3" s="726"/>
    </row>
    <row r="4" spans="1:15" s="378" customFormat="1" ht="15" customHeight="1" x14ac:dyDescent="0.25">
      <c r="B4" s="726"/>
      <c r="C4" s="726"/>
      <c r="D4" s="726"/>
      <c r="E4" s="726"/>
      <c r="F4" s="726"/>
      <c r="G4" s="726"/>
      <c r="J4" s="726"/>
      <c r="K4" s="726"/>
      <c r="L4" s="726"/>
      <c r="M4" s="726"/>
      <c r="N4" s="726"/>
      <c r="O4" s="726"/>
    </row>
    <row r="5" spans="1:15" s="378" customFormat="1" ht="15" customHeight="1" x14ac:dyDescent="0.25">
      <c r="B5" s="726"/>
      <c r="C5" s="726"/>
      <c r="D5" s="726"/>
      <c r="E5" s="726"/>
      <c r="F5" s="726"/>
      <c r="G5" s="726"/>
      <c r="J5" s="726"/>
      <c r="K5" s="726"/>
      <c r="L5" s="726"/>
      <c r="M5" s="726"/>
      <c r="N5" s="726"/>
      <c r="O5" s="726"/>
    </row>
    <row r="6" spans="1:15" s="378" customFormat="1" ht="15" customHeight="1" x14ac:dyDescent="0.25">
      <c r="B6" s="726"/>
      <c r="C6" s="726"/>
      <c r="D6" s="726"/>
      <c r="E6" s="726"/>
      <c r="F6" s="726"/>
      <c r="G6" s="726"/>
      <c r="J6" s="726"/>
      <c r="K6" s="726"/>
      <c r="L6" s="726"/>
      <c r="M6" s="726"/>
      <c r="N6" s="726"/>
      <c r="O6" s="726"/>
    </row>
    <row r="7" spans="1:15" s="378" customFormat="1" ht="15" hidden="1" customHeight="1" x14ac:dyDescent="0.25">
      <c r="B7" s="726"/>
      <c r="C7" s="726"/>
      <c r="D7" s="726"/>
      <c r="E7" s="726"/>
      <c r="F7" s="726"/>
      <c r="G7" s="726"/>
      <c r="J7" s="726"/>
      <c r="K7" s="726"/>
      <c r="L7" s="726"/>
      <c r="M7" s="726"/>
      <c r="N7" s="726"/>
      <c r="O7" s="726"/>
    </row>
    <row r="8" spans="1:15" s="378" customFormat="1" ht="15" hidden="1" customHeight="1" x14ac:dyDescent="0.25">
      <c r="B8" s="726"/>
      <c r="C8" s="726"/>
      <c r="D8" s="726"/>
      <c r="E8" s="726"/>
      <c r="F8" s="726"/>
      <c r="G8" s="726"/>
      <c r="J8" s="726"/>
      <c r="K8" s="726"/>
      <c r="L8" s="726"/>
      <c r="M8" s="726"/>
      <c r="N8" s="726"/>
      <c r="O8" s="726"/>
    </row>
    <row r="9" spans="1:15" ht="18.75" x14ac:dyDescent="0.25">
      <c r="A9" s="1069" t="s">
        <v>713</v>
      </c>
      <c r="B9" s="1069"/>
      <c r="C9" s="1069"/>
      <c r="D9" s="1069"/>
      <c r="E9" s="521"/>
      <c r="F9" s="521"/>
      <c r="G9" s="521"/>
      <c r="H9" s="379"/>
      <c r="I9" s="379"/>
      <c r="J9" s="521"/>
      <c r="K9" s="521"/>
      <c r="L9" s="521"/>
      <c r="M9" s="521"/>
      <c r="N9" s="521"/>
      <c r="O9" s="521"/>
    </row>
    <row r="10" spans="1:15" ht="33" customHeight="1" x14ac:dyDescent="0.25">
      <c r="A10" s="1304" t="s">
        <v>870</v>
      </c>
      <c r="B10" s="1304"/>
      <c r="C10" s="1304"/>
      <c r="D10" s="1304"/>
      <c r="E10" s="1304"/>
      <c r="F10" s="1304"/>
      <c r="G10" s="1304"/>
      <c r="H10" s="1304"/>
      <c r="I10" s="1304"/>
      <c r="J10" s="521"/>
      <c r="K10" s="521"/>
      <c r="L10" s="521"/>
      <c r="M10" s="521"/>
      <c r="N10" s="521"/>
      <c r="O10" s="521"/>
    </row>
    <row r="11" spans="1:15" ht="15" customHeight="1" thickBot="1" x14ac:dyDescent="0.3">
      <c r="A11" s="379"/>
      <c r="B11" s="521"/>
      <c r="C11" s="521"/>
      <c r="D11" s="521"/>
      <c r="E11" s="521"/>
      <c r="F11" s="521"/>
      <c r="G11" s="521"/>
      <c r="H11" s="379"/>
      <c r="I11" s="379"/>
      <c r="J11" s="521"/>
      <c r="K11" s="521"/>
      <c r="L11" s="521"/>
      <c r="M11" s="521"/>
      <c r="N11" s="521"/>
      <c r="O11" s="521"/>
    </row>
    <row r="12" spans="1:15" ht="15" customHeight="1" x14ac:dyDescent="0.25">
      <c r="A12" s="728" t="s">
        <v>516</v>
      </c>
      <c r="B12" s="729" t="str">
        <f>Home!J24</f>
        <v/>
      </c>
      <c r="C12" s="1299" t="s">
        <v>528</v>
      </c>
      <c r="D12" s="1300"/>
      <c r="E12" s="1300"/>
      <c r="F12" s="1300"/>
      <c r="G12" s="1308"/>
      <c r="H12" s="1308"/>
      <c r="I12" s="1308"/>
      <c r="J12" s="1308"/>
      <c r="K12" s="1308"/>
      <c r="L12" s="1308"/>
      <c r="M12" s="1308"/>
      <c r="N12" s="1308"/>
      <c r="O12" s="521"/>
    </row>
    <row r="13" spans="1:15" ht="15" customHeight="1" thickBot="1" x14ac:dyDescent="0.3">
      <c r="A13" s="730" t="s">
        <v>517</v>
      </c>
      <c r="B13" s="731" t="str">
        <f>Home!J25</f>
        <v/>
      </c>
      <c r="C13" s="1299" t="s">
        <v>528</v>
      </c>
      <c r="D13" s="1300"/>
      <c r="E13" s="1300"/>
      <c r="F13" s="1300"/>
      <c r="G13" s="521"/>
      <c r="H13" s="379"/>
      <c r="I13" s="379"/>
      <c r="J13" s="521"/>
      <c r="K13" s="521"/>
      <c r="L13" s="521"/>
      <c r="M13" s="521"/>
      <c r="N13" s="521"/>
      <c r="O13" s="521"/>
    </row>
    <row r="14" spans="1:15" ht="15" customHeight="1" thickBot="1" x14ac:dyDescent="0.3">
      <c r="A14" s="379"/>
      <c r="B14" s="521"/>
      <c r="C14" s="521"/>
      <c r="D14" s="521"/>
      <c r="E14" s="521"/>
      <c r="F14" s="521"/>
      <c r="G14" s="521"/>
      <c r="H14" s="379"/>
      <c r="I14" s="379"/>
      <c r="J14" s="521"/>
      <c r="K14" s="521"/>
      <c r="L14" s="521"/>
      <c r="M14" s="521"/>
      <c r="N14" s="521"/>
      <c r="O14" s="521"/>
    </row>
    <row r="15" spans="1:15" ht="15" customHeight="1" x14ac:dyDescent="0.25">
      <c r="A15" s="391"/>
      <c r="B15" s="1293" t="s">
        <v>28</v>
      </c>
      <c r="C15" s="1294"/>
      <c r="D15" s="1295"/>
      <c r="E15" s="1296" t="s">
        <v>27</v>
      </c>
      <c r="F15" s="1297"/>
      <c r="G15" s="1298"/>
      <c r="H15" s="379"/>
      <c r="I15" s="732"/>
      <c r="J15" s="1293" t="s">
        <v>28</v>
      </c>
      <c r="K15" s="1294"/>
      <c r="L15" s="1295"/>
      <c r="M15" s="1296" t="s">
        <v>27</v>
      </c>
      <c r="N15" s="1297"/>
      <c r="O15" s="1298"/>
    </row>
    <row r="16" spans="1:15" ht="30" customHeight="1" x14ac:dyDescent="0.25">
      <c r="A16" s="725" t="s">
        <v>986</v>
      </c>
      <c r="B16" s="614" t="s">
        <v>210</v>
      </c>
      <c r="C16" s="615" t="s">
        <v>417</v>
      </c>
      <c r="D16" s="616" t="s">
        <v>330</v>
      </c>
      <c r="E16" s="619" t="s">
        <v>210</v>
      </c>
      <c r="F16" s="620" t="s">
        <v>417</v>
      </c>
      <c r="G16" s="621" t="s">
        <v>330</v>
      </c>
      <c r="H16" s="379"/>
      <c r="I16" s="733" t="s">
        <v>983</v>
      </c>
      <c r="J16" s="614" t="s">
        <v>210</v>
      </c>
      <c r="K16" s="615" t="s">
        <v>417</v>
      </c>
      <c r="L16" s="616" t="s">
        <v>330</v>
      </c>
      <c r="M16" s="619" t="s">
        <v>210</v>
      </c>
      <c r="N16" s="620" t="s">
        <v>417</v>
      </c>
      <c r="O16" s="621" t="s">
        <v>330</v>
      </c>
    </row>
    <row r="17" spans="1:22" ht="15" customHeight="1" thickBot="1" x14ac:dyDescent="0.3">
      <c r="A17" s="392"/>
      <c r="B17" s="393" t="s">
        <v>179</v>
      </c>
      <c r="C17" s="394" t="s">
        <v>179</v>
      </c>
      <c r="D17" s="395" t="s">
        <v>179</v>
      </c>
      <c r="E17" s="393" t="s">
        <v>179</v>
      </c>
      <c r="F17" s="394" t="s">
        <v>179</v>
      </c>
      <c r="G17" s="396" t="s">
        <v>179</v>
      </c>
      <c r="H17" s="379"/>
      <c r="I17" s="734"/>
      <c r="J17" s="445" t="s">
        <v>222</v>
      </c>
      <c r="K17" s="446" t="s">
        <v>222</v>
      </c>
      <c r="L17" s="447" t="s">
        <v>222</v>
      </c>
      <c r="M17" s="445" t="s">
        <v>222</v>
      </c>
      <c r="N17" s="446" t="s">
        <v>222</v>
      </c>
      <c r="O17" s="448" t="s">
        <v>222</v>
      </c>
    </row>
    <row r="18" spans="1:22" ht="30" customHeight="1" x14ac:dyDescent="0.25">
      <c r="A18" s="735" t="s">
        <v>335</v>
      </c>
      <c r="B18" s="736" t="str">
        <f>IF(SUM(B19:B21)=0,"",SUM(B19:B21))</f>
        <v/>
      </c>
      <c r="C18" s="737" t="str">
        <f t="shared" ref="C18:G18" si="0">IF(SUM(C19:C21)=0,"",SUM(C19:C21))</f>
        <v/>
      </c>
      <c r="D18" s="738" t="str">
        <f t="shared" si="0"/>
        <v/>
      </c>
      <c r="E18" s="739" t="str">
        <f t="shared" si="0"/>
        <v/>
      </c>
      <c r="F18" s="737" t="str">
        <f t="shared" si="0"/>
        <v/>
      </c>
      <c r="G18" s="740" t="str">
        <f t="shared" si="0"/>
        <v/>
      </c>
      <c r="H18" s="379"/>
      <c r="I18" s="735" t="s">
        <v>215</v>
      </c>
      <c r="J18" s="795">
        <f>SUMIFS('N1'!F17:F350,'N1'!C17:C350,"Regular")</f>
        <v>0</v>
      </c>
      <c r="K18" s="796">
        <f>SUM('M1'!I17:I350)</f>
        <v>0</v>
      </c>
      <c r="L18" s="797">
        <f>SUMIFS('B1'!F17:F350,'B1'!C17:C350,"Regular")</f>
        <v>0</v>
      </c>
      <c r="M18" s="798">
        <f>SUMIFS('N1'!E17:E350,'N1'!C17:C350,"Regular")</f>
        <v>0</v>
      </c>
      <c r="N18" s="796">
        <f>SUM('M1'!H17:H350)</f>
        <v>0</v>
      </c>
      <c r="O18" s="799">
        <f>SUMIFS('B1'!E17:E350,'B1'!C17:C350,"Regular")</f>
        <v>0</v>
      </c>
      <c r="Q18" s="867"/>
      <c r="R18" s="867"/>
      <c r="S18" s="867"/>
      <c r="T18" s="867"/>
      <c r="U18" s="867"/>
      <c r="V18" s="867"/>
    </row>
    <row r="19" spans="1:22" ht="30" customHeight="1" x14ac:dyDescent="0.25">
      <c r="A19" s="741" t="s">
        <v>213</v>
      </c>
      <c r="B19" s="251"/>
      <c r="C19" s="252"/>
      <c r="D19" s="253"/>
      <c r="E19" s="254"/>
      <c r="F19" s="252"/>
      <c r="G19" s="255"/>
      <c r="H19" s="379"/>
      <c r="I19" s="742" t="s">
        <v>216</v>
      </c>
      <c r="J19" s="490">
        <f>SUMIFS('N1'!F17:F350,'N1'!C17:C350,"Casual/add'l hours")+SUMIFS('N1'!F17:F350,'N1'!C17:C350,"Additional Hours")+SUMIFS('N1'!F17:F350,'N1'!C17:C350,"Casual")</f>
        <v>0</v>
      </c>
      <c r="K19" s="491">
        <v>0</v>
      </c>
      <c r="L19" s="492">
        <f>SUMIFS('B1'!F17:F350,'B1'!C17:C350,"Casual/add'l hours")+SUMIFS('B1'!F17:F350,'B1'!C17:C350,"Additional Hours")+SUMIFS('B1'!F17:F350,'B1'!C17:C350,"Casual")</f>
        <v>0</v>
      </c>
      <c r="M19" s="493">
        <f>SUMIFS('N1'!E17:E350,'N1'!C17:C350,"Casual/add'l hours")+SUMIFS('N1'!E17:E350,'N1'!C17:C350,"Additional Hours")+SUMIFS('N1'!E17:E350,'N1'!C17:C350,"Casual")</f>
        <v>0</v>
      </c>
      <c r="N19" s="491">
        <v>0</v>
      </c>
      <c r="O19" s="494">
        <f>SUMIFS('B1'!E17:E350,'B1'!C17:C350,"Casual/add'l hours")+SUMIFS('B1'!E17:E350,'B1'!C17:C350,"Additional Hours")+SUMIFS('B1'!E17:E350,'B1'!C17:C350,"Casual")</f>
        <v>0</v>
      </c>
      <c r="Q19" s="867"/>
      <c r="R19" s="867"/>
      <c r="S19" s="867"/>
      <c r="T19" s="867"/>
      <c r="U19" s="867"/>
      <c r="V19" s="867"/>
    </row>
    <row r="20" spans="1:22" ht="30" customHeight="1" x14ac:dyDescent="0.25">
      <c r="A20" s="741" t="s">
        <v>214</v>
      </c>
      <c r="B20" s="251"/>
      <c r="C20" s="252"/>
      <c r="D20" s="253"/>
      <c r="E20" s="254"/>
      <c r="F20" s="252"/>
      <c r="G20" s="255"/>
      <c r="H20" s="379"/>
      <c r="I20" s="743" t="s">
        <v>810</v>
      </c>
      <c r="J20" s="495">
        <f>SUMIFS('N1'!F17:F350,'N1'!C17:C350,"Additional Hours")</f>
        <v>0</v>
      </c>
      <c r="K20" s="486">
        <v>0</v>
      </c>
      <c r="L20" s="496">
        <f>SUMIFS('B1'!F17:F350,'B1'!C17:C350,"Additional Hours")</f>
        <v>0</v>
      </c>
      <c r="M20" s="497">
        <f>SUMIFS('N1'!E17:E350,'N1'!C17:C350,"Additional Hours")</f>
        <v>0</v>
      </c>
      <c r="N20" s="486">
        <v>0</v>
      </c>
      <c r="O20" s="498">
        <f>SUMIFS('B1'!E17:E350,'B1'!C17:C350,"Additional Hours")</f>
        <v>0</v>
      </c>
      <c r="Q20" s="867"/>
      <c r="R20" s="867"/>
      <c r="S20" s="867"/>
      <c r="T20" s="867"/>
      <c r="U20" s="867"/>
      <c r="V20" s="867"/>
    </row>
    <row r="21" spans="1:22" ht="30" customHeight="1" thickBot="1" x14ac:dyDescent="0.3">
      <c r="A21" s="851" t="s">
        <v>328</v>
      </c>
      <c r="B21" s="256"/>
      <c r="C21" s="257"/>
      <c r="D21" s="258"/>
      <c r="E21" s="259"/>
      <c r="F21" s="257"/>
      <c r="G21" s="260"/>
      <c r="H21" s="379"/>
      <c r="I21" s="744" t="s">
        <v>462</v>
      </c>
      <c r="J21" s="499">
        <f>SUMIFS('N1'!F17:F350,'N1'!C17:C350,"Casual")</f>
        <v>0</v>
      </c>
      <c r="K21" s="487">
        <v>0</v>
      </c>
      <c r="L21" s="500">
        <f>SUMIFS('B1'!F17:F350,'B1'!C17:C350,"Casual")</f>
        <v>0</v>
      </c>
      <c r="M21" s="501">
        <f>SUMIFS('N1'!E17:E350,'N1'!C17:C350,"Casual")</f>
        <v>0</v>
      </c>
      <c r="N21" s="487">
        <v>0</v>
      </c>
      <c r="O21" s="502">
        <f>SUMIFS('B1'!E17:E350,'B1'!C17:C350,"Casual")</f>
        <v>0</v>
      </c>
    </row>
    <row r="22" spans="1:22" ht="30" customHeight="1" thickBot="1" x14ac:dyDescent="0.3">
      <c r="A22" s="379"/>
      <c r="B22" s="521"/>
      <c r="C22" s="521"/>
      <c r="D22" s="521"/>
      <c r="E22" s="521"/>
      <c r="F22" s="521"/>
      <c r="G22" s="521"/>
      <c r="H22" s="379"/>
      <c r="I22" s="720" t="s">
        <v>527</v>
      </c>
      <c r="J22" s="633"/>
      <c r="K22" s="634"/>
      <c r="L22" s="635"/>
      <c r="M22" s="636"/>
      <c r="N22" s="634"/>
      <c r="O22" s="635"/>
    </row>
    <row r="23" spans="1:22" ht="15" customHeight="1" thickBot="1" x14ac:dyDescent="0.3">
      <c r="A23" s="379"/>
      <c r="B23" s="521"/>
      <c r="C23" s="521"/>
      <c r="D23" s="521"/>
      <c r="E23" s="521"/>
      <c r="F23" s="521"/>
      <c r="G23" s="521"/>
      <c r="H23" s="379"/>
      <c r="I23" s="379"/>
      <c r="J23" s="521"/>
      <c r="K23" s="521"/>
      <c r="L23" s="521"/>
      <c r="M23" s="521"/>
      <c r="N23" s="521"/>
      <c r="O23" s="521"/>
    </row>
    <row r="24" spans="1:22" ht="15" customHeight="1" thickBot="1" x14ac:dyDescent="0.3">
      <c r="A24" s="732"/>
      <c r="B24" s="1287" t="s">
        <v>28</v>
      </c>
      <c r="C24" s="1288"/>
      <c r="D24" s="1289"/>
      <c r="E24" s="1290" t="s">
        <v>27</v>
      </c>
      <c r="F24" s="1291"/>
      <c r="G24" s="1292"/>
      <c r="H24" s="379"/>
      <c r="I24" s="391"/>
      <c r="J24" s="1293" t="s">
        <v>28</v>
      </c>
      <c r="K24" s="1294"/>
      <c r="L24" s="1295"/>
      <c r="M24" s="1296" t="s">
        <v>27</v>
      </c>
      <c r="N24" s="1297"/>
      <c r="O24" s="1298"/>
    </row>
    <row r="25" spans="1:22" ht="30" customHeight="1" x14ac:dyDescent="0.25">
      <c r="A25" s="725" t="s">
        <v>987</v>
      </c>
      <c r="B25" s="745" t="s">
        <v>210</v>
      </c>
      <c r="C25" s="746" t="s">
        <v>417</v>
      </c>
      <c r="D25" s="747" t="s">
        <v>330</v>
      </c>
      <c r="E25" s="748" t="s">
        <v>210</v>
      </c>
      <c r="F25" s="749" t="s">
        <v>417</v>
      </c>
      <c r="G25" s="750" t="s">
        <v>330</v>
      </c>
      <c r="H25" s="379"/>
      <c r="I25" s="725" t="s">
        <v>984</v>
      </c>
      <c r="J25" s="614" t="s">
        <v>210</v>
      </c>
      <c r="K25" s="615" t="s">
        <v>417</v>
      </c>
      <c r="L25" s="616" t="s">
        <v>330</v>
      </c>
      <c r="M25" s="619" t="s">
        <v>210</v>
      </c>
      <c r="N25" s="620" t="s">
        <v>417</v>
      </c>
      <c r="O25" s="621" t="s">
        <v>330</v>
      </c>
    </row>
    <row r="26" spans="1:22" ht="15" customHeight="1" thickBot="1" x14ac:dyDescent="0.3">
      <c r="A26" s="392"/>
      <c r="B26" s="393" t="s">
        <v>179</v>
      </c>
      <c r="C26" s="394" t="s">
        <v>179</v>
      </c>
      <c r="D26" s="395" t="s">
        <v>179</v>
      </c>
      <c r="E26" s="445" t="s">
        <v>179</v>
      </c>
      <c r="F26" s="446" t="s">
        <v>179</v>
      </c>
      <c r="G26" s="448" t="s">
        <v>179</v>
      </c>
      <c r="H26" s="379"/>
      <c r="I26" s="721"/>
      <c r="J26" s="393" t="s">
        <v>222</v>
      </c>
      <c r="K26" s="394" t="s">
        <v>222</v>
      </c>
      <c r="L26" s="395" t="s">
        <v>222</v>
      </c>
      <c r="M26" s="393" t="s">
        <v>222</v>
      </c>
      <c r="N26" s="394" t="s">
        <v>222</v>
      </c>
      <c r="O26" s="396" t="s">
        <v>222</v>
      </c>
    </row>
    <row r="27" spans="1:22" ht="30" customHeight="1" x14ac:dyDescent="0.25">
      <c r="A27" s="735" t="s">
        <v>335</v>
      </c>
      <c r="B27" s="736" t="str">
        <f t="shared" ref="B27:G27" si="1">IF(SUM(B28:B33)=0,"",SUM(B28:B33))</f>
        <v/>
      </c>
      <c r="C27" s="737" t="str">
        <f t="shared" si="1"/>
        <v/>
      </c>
      <c r="D27" s="738" t="str">
        <f t="shared" si="1"/>
        <v/>
      </c>
      <c r="E27" s="739" t="str">
        <f t="shared" si="1"/>
        <v/>
      </c>
      <c r="F27" s="737" t="str">
        <f t="shared" si="1"/>
        <v/>
      </c>
      <c r="G27" s="740" t="str">
        <f t="shared" si="1"/>
        <v/>
      </c>
      <c r="H27" s="379"/>
      <c r="I27" s="722" t="s">
        <v>550</v>
      </c>
      <c r="J27" s="183"/>
      <c r="K27" s="208"/>
      <c r="L27" s="184"/>
      <c r="M27" s="207"/>
      <c r="N27" s="208"/>
      <c r="O27" s="184"/>
    </row>
    <row r="28" spans="1:22" ht="30" customHeight="1" x14ac:dyDescent="0.25">
      <c r="A28" s="741" t="s">
        <v>217</v>
      </c>
      <c r="B28" s="251"/>
      <c r="C28" s="252"/>
      <c r="D28" s="253"/>
      <c r="E28" s="254"/>
      <c r="F28" s="252"/>
      <c r="G28" s="255"/>
      <c r="H28" s="379"/>
      <c r="I28" s="751" t="s">
        <v>551</v>
      </c>
      <c r="J28" s="714"/>
      <c r="K28" s="715"/>
      <c r="L28" s="716"/>
      <c r="M28" s="717"/>
      <c r="N28" s="715"/>
      <c r="O28" s="716"/>
    </row>
    <row r="29" spans="1:22" ht="30" customHeight="1" x14ac:dyDescent="0.25">
      <c r="A29" s="741" t="s">
        <v>218</v>
      </c>
      <c r="B29" s="251"/>
      <c r="C29" s="252"/>
      <c r="D29" s="253"/>
      <c r="E29" s="254"/>
      <c r="F29" s="252"/>
      <c r="G29" s="255"/>
      <c r="H29" s="379"/>
      <c r="I29" s="723" t="s">
        <v>415</v>
      </c>
      <c r="J29" s="185"/>
      <c r="K29" s="211"/>
      <c r="L29" s="186"/>
      <c r="M29" s="210"/>
      <c r="N29" s="211"/>
      <c r="O29" s="186"/>
    </row>
    <row r="30" spans="1:22" ht="30" customHeight="1" x14ac:dyDescent="0.25">
      <c r="A30" s="741" t="s">
        <v>220</v>
      </c>
      <c r="B30" s="251"/>
      <c r="C30" s="252"/>
      <c r="D30" s="253"/>
      <c r="E30" s="254"/>
      <c r="F30" s="252"/>
      <c r="G30" s="255"/>
      <c r="H30" s="379"/>
      <c r="I30" s="724" t="s">
        <v>416</v>
      </c>
      <c r="J30" s="185"/>
      <c r="K30" s="211"/>
      <c r="L30" s="186"/>
      <c r="M30" s="210"/>
      <c r="N30" s="211"/>
      <c r="O30" s="186"/>
    </row>
    <row r="31" spans="1:22" ht="30" customHeight="1" x14ac:dyDescent="0.25">
      <c r="A31" s="741" t="s">
        <v>219</v>
      </c>
      <c r="B31" s="251"/>
      <c r="C31" s="252"/>
      <c r="D31" s="253"/>
      <c r="E31" s="254"/>
      <c r="F31" s="252"/>
      <c r="G31" s="255"/>
      <c r="H31" s="379"/>
      <c r="I31" s="723" t="s">
        <v>461</v>
      </c>
      <c r="J31" s="185"/>
      <c r="K31" s="211"/>
      <c r="L31" s="186"/>
      <c r="M31" s="210"/>
      <c r="N31" s="211"/>
      <c r="O31" s="186"/>
    </row>
    <row r="32" spans="1:22" ht="30" customHeight="1" x14ac:dyDescent="0.25">
      <c r="A32" s="890" t="s">
        <v>221</v>
      </c>
      <c r="B32" s="891"/>
      <c r="C32" s="892"/>
      <c r="D32" s="893"/>
      <c r="E32" s="894"/>
      <c r="F32" s="892"/>
      <c r="G32" s="895"/>
      <c r="H32" s="379"/>
      <c r="I32" s="724" t="s">
        <v>607</v>
      </c>
      <c r="J32" s="185"/>
      <c r="K32" s="211"/>
      <c r="L32" s="186"/>
      <c r="M32" s="210"/>
      <c r="N32" s="211"/>
      <c r="O32" s="186"/>
    </row>
    <row r="33" spans="1:15" ht="30" customHeight="1" thickBot="1" x14ac:dyDescent="0.3">
      <c r="A33" s="752" t="s">
        <v>867</v>
      </c>
      <c r="B33" s="256"/>
      <c r="C33" s="257"/>
      <c r="D33" s="258"/>
      <c r="E33" s="259"/>
      <c r="F33" s="257"/>
      <c r="G33" s="260"/>
      <c r="H33" s="379"/>
      <c r="I33" s="720" t="s">
        <v>414</v>
      </c>
      <c r="J33" s="633"/>
      <c r="K33" s="634"/>
      <c r="L33" s="635"/>
      <c r="M33" s="636"/>
      <c r="N33" s="634"/>
      <c r="O33" s="635"/>
    </row>
    <row r="34" spans="1:15" ht="30" customHeight="1" thickBot="1" x14ac:dyDescent="0.3">
      <c r="A34" s="379"/>
      <c r="B34" s="521"/>
      <c r="C34" s="521"/>
      <c r="D34" s="521"/>
      <c r="E34" s="521"/>
      <c r="F34" s="521"/>
      <c r="G34" s="521"/>
      <c r="H34" s="379"/>
      <c r="I34" s="379"/>
      <c r="J34" s="521"/>
      <c r="K34" s="521"/>
      <c r="L34" s="521"/>
      <c r="M34" s="521"/>
      <c r="N34" s="521"/>
      <c r="O34" s="521"/>
    </row>
    <row r="35" spans="1:15" ht="15" customHeight="1" x14ac:dyDescent="0.25">
      <c r="A35" s="391"/>
      <c r="B35" s="1305" t="s">
        <v>28</v>
      </c>
      <c r="C35" s="1306"/>
      <c r="D35" s="1307"/>
      <c r="E35" s="1301" t="s">
        <v>27</v>
      </c>
      <c r="F35" s="1302"/>
      <c r="G35" s="1303"/>
      <c r="H35" s="379"/>
      <c r="I35" s="391"/>
      <c r="J35" s="1305" t="s">
        <v>28</v>
      </c>
      <c r="K35" s="1306"/>
      <c r="L35" s="1307"/>
      <c r="M35" s="1301" t="s">
        <v>27</v>
      </c>
      <c r="N35" s="1302"/>
      <c r="O35" s="1303"/>
    </row>
    <row r="36" spans="1:15" ht="30" customHeight="1" x14ac:dyDescent="0.25">
      <c r="A36" s="725" t="s">
        <v>988</v>
      </c>
      <c r="B36" s="614" t="s">
        <v>210</v>
      </c>
      <c r="C36" s="615" t="s">
        <v>417</v>
      </c>
      <c r="D36" s="616" t="s">
        <v>330</v>
      </c>
      <c r="E36" s="619" t="s">
        <v>210</v>
      </c>
      <c r="F36" s="620" t="s">
        <v>417</v>
      </c>
      <c r="G36" s="621" t="s">
        <v>330</v>
      </c>
      <c r="H36" s="379"/>
      <c r="I36" s="733" t="s">
        <v>985</v>
      </c>
      <c r="J36" s="614" t="s">
        <v>210</v>
      </c>
      <c r="K36" s="615" t="s">
        <v>417</v>
      </c>
      <c r="L36" s="616" t="s">
        <v>330</v>
      </c>
      <c r="M36" s="619" t="s">
        <v>210</v>
      </c>
      <c r="N36" s="620" t="s">
        <v>417</v>
      </c>
      <c r="O36" s="621" t="s">
        <v>330</v>
      </c>
    </row>
    <row r="37" spans="1:15" ht="15" customHeight="1" thickBot="1" x14ac:dyDescent="0.25">
      <c r="A37" s="852"/>
      <c r="B37" s="393"/>
      <c r="C37" s="394"/>
      <c r="D37" s="896" t="s">
        <v>179</v>
      </c>
      <c r="E37" s="445"/>
      <c r="F37" s="446"/>
      <c r="G37" s="448" t="s">
        <v>179</v>
      </c>
      <c r="H37" s="379"/>
      <c r="I37" s="444"/>
      <c r="J37" s="445" t="s">
        <v>30</v>
      </c>
      <c r="K37" s="446" t="s">
        <v>30</v>
      </c>
      <c r="L37" s="447" t="s">
        <v>30</v>
      </c>
      <c r="M37" s="445" t="s">
        <v>30</v>
      </c>
      <c r="N37" s="446" t="s">
        <v>30</v>
      </c>
      <c r="O37" s="448" t="s">
        <v>30</v>
      </c>
    </row>
    <row r="38" spans="1:15" ht="30" customHeight="1" x14ac:dyDescent="0.25">
      <c r="A38" s="735" t="s">
        <v>335</v>
      </c>
      <c r="B38" s="737" t="str">
        <f t="shared" ref="B38" si="2">IF(SUM(B39:B43)=0,"",SUM(B39:B43))</f>
        <v/>
      </c>
      <c r="C38" s="737" t="str">
        <f t="shared" ref="C38:G38" si="3">IF(SUM(C39:C43)=0,"",SUM(C39:C43))</f>
        <v/>
      </c>
      <c r="D38" s="740" t="str">
        <f t="shared" si="3"/>
        <v/>
      </c>
      <c r="E38" s="736" t="str">
        <f t="shared" si="3"/>
        <v/>
      </c>
      <c r="F38" s="737" t="str">
        <f t="shared" si="3"/>
        <v/>
      </c>
      <c r="G38" s="740" t="str">
        <f t="shared" si="3"/>
        <v/>
      </c>
      <c r="H38" s="379"/>
      <c r="I38" s="722" t="s">
        <v>552</v>
      </c>
      <c r="J38" s="169"/>
      <c r="K38" s="675"/>
      <c r="L38" s="227"/>
      <c r="M38" s="676"/>
      <c r="N38" s="675"/>
      <c r="O38" s="227"/>
    </row>
    <row r="39" spans="1:15" ht="30" customHeight="1" thickBot="1" x14ac:dyDescent="0.3">
      <c r="A39" s="718"/>
      <c r="B39" s="330"/>
      <c r="C39" s="330"/>
      <c r="D39" s="255"/>
      <c r="E39" s="883"/>
      <c r="F39" s="881"/>
      <c r="G39" s="255"/>
      <c r="H39" s="379"/>
      <c r="I39" s="754" t="s">
        <v>553</v>
      </c>
      <c r="J39" s="671"/>
      <c r="K39" s="672"/>
      <c r="L39" s="673"/>
      <c r="M39" s="674"/>
      <c r="N39" s="672"/>
      <c r="O39" s="673"/>
    </row>
    <row r="40" spans="1:15" ht="30" customHeight="1" x14ac:dyDescent="0.25">
      <c r="A40" s="718"/>
      <c r="B40" s="330"/>
      <c r="C40" s="330"/>
      <c r="D40" s="255"/>
      <c r="E40" s="883"/>
      <c r="F40" s="881"/>
      <c r="G40" s="255"/>
      <c r="H40" s="753"/>
      <c r="I40" s="379"/>
      <c r="J40" s="379"/>
      <c r="K40" s="379"/>
      <c r="L40" s="379"/>
      <c r="M40" s="379"/>
      <c r="N40" s="379"/>
      <c r="O40" s="379"/>
    </row>
    <row r="41" spans="1:15" ht="30" customHeight="1" x14ac:dyDescent="0.25">
      <c r="A41" s="718"/>
      <c r="B41" s="330"/>
      <c r="C41" s="330"/>
      <c r="D41" s="255"/>
      <c r="E41" s="883"/>
      <c r="F41" s="881"/>
      <c r="G41" s="255"/>
      <c r="H41" s="753"/>
      <c r="I41" s="379"/>
      <c r="J41" s="521"/>
      <c r="K41" s="521"/>
      <c r="L41" s="521"/>
      <c r="M41" s="521"/>
      <c r="N41" s="521"/>
      <c r="O41" s="521"/>
    </row>
    <row r="42" spans="1:15" ht="30" customHeight="1" x14ac:dyDescent="0.25">
      <c r="A42" s="718"/>
      <c r="B42" s="330"/>
      <c r="C42" s="330"/>
      <c r="D42" s="255"/>
      <c r="E42" s="883"/>
      <c r="F42" s="881"/>
      <c r="G42" s="255"/>
      <c r="H42" s="753"/>
      <c r="I42" s="379"/>
      <c r="J42" s="521"/>
      <c r="K42" s="521"/>
      <c r="L42" s="521"/>
      <c r="M42" s="521"/>
      <c r="N42" s="521"/>
      <c r="O42" s="521"/>
    </row>
    <row r="43" spans="1:15" ht="30" customHeight="1" thickBot="1" x14ac:dyDescent="0.3">
      <c r="A43" s="719"/>
      <c r="B43" s="331"/>
      <c r="C43" s="331"/>
      <c r="D43" s="260"/>
      <c r="E43" s="884"/>
      <c r="F43" s="882"/>
      <c r="G43" s="260"/>
      <c r="H43" s="753"/>
      <c r="I43" s="379"/>
      <c r="J43" s="521"/>
      <c r="K43" s="521"/>
      <c r="L43" s="521"/>
      <c r="M43" s="521"/>
      <c r="N43" s="521"/>
      <c r="O43" s="521"/>
    </row>
    <row r="44" spans="1:15" ht="30" customHeight="1" x14ac:dyDescent="0.25">
      <c r="B44" s="727"/>
      <c r="C44" s="727"/>
      <c r="D44" s="727"/>
      <c r="E44" s="727"/>
      <c r="F44" s="727"/>
      <c r="G44" s="727"/>
      <c r="J44" s="727"/>
      <c r="K44" s="727"/>
      <c r="L44" s="727"/>
      <c r="M44" s="727"/>
      <c r="N44" s="727"/>
      <c r="O44" s="727"/>
    </row>
    <row r="45" spans="1:15" ht="30" customHeight="1" x14ac:dyDescent="0.25">
      <c r="B45" s="727"/>
      <c r="C45" s="727"/>
      <c r="D45" s="727"/>
      <c r="E45" s="727"/>
      <c r="F45" s="727"/>
      <c r="G45" s="727"/>
      <c r="J45" s="727"/>
      <c r="K45" s="727"/>
      <c r="L45" s="727"/>
      <c r="M45" s="727"/>
      <c r="N45" s="727"/>
      <c r="O45" s="727"/>
    </row>
  </sheetData>
  <mergeCells count="17">
    <mergeCell ref="M35:O35"/>
    <mergeCell ref="J24:L24"/>
    <mergeCell ref="A10:I10"/>
    <mergeCell ref="B35:D35"/>
    <mergeCell ref="E35:G35"/>
    <mergeCell ref="J35:L35"/>
    <mergeCell ref="G12:N12"/>
    <mergeCell ref="J15:L15"/>
    <mergeCell ref="M15:O15"/>
    <mergeCell ref="M24:O24"/>
    <mergeCell ref="A9:D9"/>
    <mergeCell ref="B24:D24"/>
    <mergeCell ref="E24:G24"/>
    <mergeCell ref="B15:D15"/>
    <mergeCell ref="E15:G15"/>
    <mergeCell ref="C12:F12"/>
    <mergeCell ref="C13:F13"/>
  </mergeCells>
  <conditionalFormatting sqref="J38:O38">
    <cfRule type="expression" dxfId="90" priority="86">
      <formula>IF(AND(J27&gt;0,J38=0),TRUE,FALSE)</formula>
    </cfRule>
  </conditionalFormatting>
  <conditionalFormatting sqref="J39:O39">
    <cfRule type="expression" dxfId="89" priority="73">
      <formula>IF(AND(J28&gt;0,J39=0),TRUE,FALSE)</formula>
    </cfRule>
  </conditionalFormatting>
  <conditionalFormatting sqref="F28:F33">
    <cfRule type="expression" dxfId="88" priority="61">
      <formula>AND(ISNUMBER($F$18), $F$18 &gt; 0, ISNUMBER($F$27), $F$27 &gt; 0, $F$27 &lt;&gt; $F$18, ISNUMBER($F$18))</formula>
    </cfRule>
  </conditionalFormatting>
  <conditionalFormatting sqref="A39:A43">
    <cfRule type="expression" dxfId="87" priority="50">
      <formula>AND(G39&gt;0, ISBLANK(A39))</formula>
    </cfRule>
    <cfRule type="expression" dxfId="86" priority="51">
      <formula>AND(D39&gt;0, ISBLANK(A39))</formula>
    </cfRule>
  </conditionalFormatting>
  <conditionalFormatting sqref="B19:B21">
    <cfRule type="expression" dxfId="85" priority="26">
      <formula>AND(ISNUMBER($B$27), ISNUMBER($B$18), $B$27 &gt; 0, $B$27 &lt;&gt; $B$18)</formula>
    </cfRule>
  </conditionalFormatting>
  <conditionalFormatting sqref="C19:C21">
    <cfRule type="expression" dxfId="84" priority="27">
      <formula>AND(ISNUMBER($C$27), ISNUMBER($C$18), $C$27 &gt; 0, $C$27 &lt;&gt; $C$18)</formula>
    </cfRule>
  </conditionalFormatting>
  <conditionalFormatting sqref="F19:F21">
    <cfRule type="expression" dxfId="83" priority="25">
      <formula>AND(ISNUMBER($F$27), ISNUMBER($F$18), $F$27 &gt; 0, $F$27 &lt;&gt; $F$18)</formula>
    </cfRule>
  </conditionalFormatting>
  <conditionalFormatting sqref="E19:E21">
    <cfRule type="expression" dxfId="82" priority="24">
      <formula>AND(ISNUMBER($E$27), ISNUMBER($E$18), $E$27 &gt; 0, $E$27 &lt;&gt; $E$18)</formula>
    </cfRule>
  </conditionalFormatting>
  <conditionalFormatting sqref="B28:B33">
    <cfRule type="expression" dxfId="81" priority="18">
      <formula>AND(ISNUMBER($B$18), $B$18 &gt; 0, ISNUMBER($B$27), $B$27 &gt; 0, $B$27 &lt;&gt; $B$18, ISNUMBER($B$18))</formula>
    </cfRule>
  </conditionalFormatting>
  <conditionalFormatting sqref="C28:C33">
    <cfRule type="expression" dxfId="80" priority="17">
      <formula>AND(ISNUMBER($C$18), $C$18 &gt; 0, ISNUMBER($C$27), $C$27 &gt; 0, $C$27 &lt;&gt; $C$18, ISNUMBER($C$18))</formula>
    </cfRule>
  </conditionalFormatting>
  <conditionalFormatting sqref="E28:E33">
    <cfRule type="expression" dxfId="79" priority="16">
      <formula>AND(ISNUMBER($E$18), $E$18 &gt; 0, ISNUMBER($E$27), $E$27 &gt; 0, $E$27 &lt;&gt; $E$18, ISNUMBER($E$18))</formula>
    </cfRule>
  </conditionalFormatting>
  <conditionalFormatting sqref="J27:O28">
    <cfRule type="expression" dxfId="78" priority="108">
      <formula>IF(AND(J27=0,J38&gt;0),TRUE,FALSE)</formula>
    </cfRule>
  </conditionalFormatting>
  <conditionalFormatting sqref="G39:G43">
    <cfRule type="expression" dxfId="77" priority="109">
      <formula>AND(OR(AND(ISNUMBER($G$18), $G$18 &gt; 0), AND(ISNUMBER($G$27), $G$27 &gt; 0)), $G$38 &lt;&gt; $G$27, $G$38 &lt;&gt; $G$18)</formula>
    </cfRule>
    <cfRule type="expression" dxfId="76" priority="110">
      <formula>IF(AND(NOT(ISBLANK(A39)),ISBLANK(D39),ISBLANK(G39)),TRUE,FALSE)</formula>
    </cfRule>
  </conditionalFormatting>
  <conditionalFormatting sqref="D39:D43">
    <cfRule type="expression" dxfId="75" priority="113">
      <formula>AND(OR(AND(ISNUMBER($D$18), $D$18 &gt; 0), AND(ISNUMBER($D$27), $D$27 &gt; 0)), $D$38 &lt;&gt; $D$27, $D$38 &lt;&gt; $D$18)</formula>
    </cfRule>
    <cfRule type="expression" dxfId="74" priority="114">
      <formula>IF(AND(NOT(ISBLANK(A39)),ISBLANK(D39),ISBLANK(G39)),TRUE,FALSE)</formula>
    </cfRule>
  </conditionalFormatting>
  <conditionalFormatting sqref="G19:G21">
    <cfRule type="expression" dxfId="73" priority="117">
      <formula>AND(OR(AND(ISNUMBER($G$27), $G$27 &gt; 0), AND(ISNUMBER($G$38), $G$38 &gt; 0)), $G$18 &lt;&gt; $G$27, $G$18 &lt;&gt; $G$38)</formula>
    </cfRule>
  </conditionalFormatting>
  <conditionalFormatting sqref="D19:D21">
    <cfRule type="expression" dxfId="72" priority="118">
      <formula>AND(OR(AND(ISNUMBER($D$27), $D$27 &gt; 0), AND(ISNUMBER($D$38), $D$38 &gt; 0)), $D$18 &lt;&gt; $D$27, $D$18 &lt;&gt; $D$38)</formula>
    </cfRule>
  </conditionalFormatting>
  <conditionalFormatting sqref="D28:D33">
    <cfRule type="expression" dxfId="71" priority="119">
      <formula>AND(ISNUMBER($D$18), $D$18 &gt; 0, ISNUMBER($D$27), $D$27 &gt; 0, $D$27 &lt;&gt; $D$18, ISNUMBER($D$18))</formula>
    </cfRule>
  </conditionalFormatting>
  <conditionalFormatting sqref="G28:G33">
    <cfRule type="expression" dxfId="70" priority="120">
      <formula>AND(ISNUMBER($G$18),$G$18&gt;0,ISNUMBER($G$27),$G$27&gt;0,$G$27&lt;&gt;$G$18,$G$27&lt;&gt;$G$38,$G$27&lt;&gt;"")</formula>
    </cfRule>
  </conditionalFormatting>
  <dataValidations count="4">
    <dataValidation type="whole" operator="greaterThanOrEqual" allowBlank="1" showInputMessage="1" showErrorMessage="1" error="Please enter a whole number greater than or equal to 0." sqref="B28:G33 B19:G21 B39:G43" xr:uid="{00000000-0002-0000-1200-000000000000}">
      <formula1>0</formula1>
    </dataValidation>
    <dataValidation type="decimal" operator="greaterThanOrEqual" allowBlank="1" showInputMessage="1" showErrorMessage="1" error="Please enter a number greater than or equal to 0.0." sqref="N20:N21 K20:K21 J22:O22 J27:O33" xr:uid="{00000000-0002-0000-1200-000001000000}">
      <formula1>0</formula1>
    </dataValidation>
    <dataValidation type="list" errorStyle="information" allowBlank="1" showInputMessage="1" sqref="A40:A43 A39" xr:uid="{00000000-0002-0000-1200-000002000000}">
      <formula1>ListUnion</formula1>
    </dataValidation>
    <dataValidation type="decimal" operator="greaterThanOrEqual" allowBlank="1" showInputMessage="1" showErrorMessage="1" error="Please enter a dollar amount greater than or equal to $0.00." sqref="J38:O39" xr:uid="{00000000-0002-0000-1200-000003000000}">
      <formula1>0</formula1>
    </dataValidation>
  </dataValidations>
  <pageMargins left="0.7" right="0.7" top="0.75" bottom="0.75" header="0.3" footer="0.3"/>
  <pageSetup paperSize="5" scale="3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5AE51C43-8279-4658-A094-C8120A1936E2}">
            <xm:f>AND('S2'!$C$22&gt;0, ISBLANK(J22))</xm:f>
            <x14:dxf>
              <fill>
                <patternFill>
                  <bgColor rgb="FFFF0000"/>
                </patternFill>
              </fill>
            </x14:dxf>
          </x14:cfRule>
          <xm:sqref>J22</xm:sqref>
        </x14:conditionalFormatting>
        <x14:conditionalFormatting xmlns:xm="http://schemas.microsoft.com/office/excel/2006/main">
          <x14:cfRule type="expression" priority="6" id="{AEBE5BAF-9325-4B8E-BC75-D91F07575694}">
            <xm:f>AND('S2'!$D$22&gt;0, ISBLANK(K22))</xm:f>
            <x14:dxf>
              <fill>
                <patternFill>
                  <bgColor rgb="FFFF0000"/>
                </patternFill>
              </fill>
            </x14:dxf>
          </x14:cfRule>
          <xm:sqref>K22</xm:sqref>
        </x14:conditionalFormatting>
        <x14:conditionalFormatting xmlns:xm="http://schemas.microsoft.com/office/excel/2006/main">
          <x14:cfRule type="expression" priority="5" id="{7918C445-63DC-4AEF-8113-CA336C920513}">
            <xm:f>AND('S2'!$E$22&gt;0, ISBLANK(L22))</xm:f>
            <x14:dxf>
              <fill>
                <patternFill>
                  <bgColor rgb="FFFF0000"/>
                </patternFill>
              </fill>
            </x14:dxf>
          </x14:cfRule>
          <xm:sqref>L22</xm:sqref>
        </x14:conditionalFormatting>
        <x14:conditionalFormatting xmlns:xm="http://schemas.microsoft.com/office/excel/2006/main">
          <x14:cfRule type="expression" priority="3" id="{074E9A14-E87D-49A6-9064-6570AB43170B}">
            <xm:f>AND('S2'!$F$22&gt;0, ISBLANK(M22))</xm:f>
            <x14:dxf>
              <fill>
                <patternFill>
                  <bgColor rgb="FFFF0000"/>
                </patternFill>
              </fill>
            </x14:dxf>
          </x14:cfRule>
          <xm:sqref>M22</xm:sqref>
        </x14:conditionalFormatting>
        <x14:conditionalFormatting xmlns:xm="http://schemas.microsoft.com/office/excel/2006/main">
          <x14:cfRule type="expression" priority="2" id="{3D242806-FB4E-453B-8541-8CA7B63CD004}">
            <xm:f>AND('S2'!$G$22&gt;0, ISBLANK(N22))</xm:f>
            <x14:dxf>
              <fill>
                <patternFill>
                  <bgColor rgb="FFFF0000"/>
                </patternFill>
              </fill>
            </x14:dxf>
          </x14:cfRule>
          <xm:sqref>N22</xm:sqref>
        </x14:conditionalFormatting>
        <x14:conditionalFormatting xmlns:xm="http://schemas.microsoft.com/office/excel/2006/main">
          <x14:cfRule type="expression" priority="1" id="{821A50B8-7E24-4980-BDA6-1B4EB9DE40CE}">
            <xm:f>AND('S2'!$H$22&gt;0, ISBLANK(O22))</xm:f>
            <x14:dxf>
              <fill>
                <patternFill>
                  <bgColor rgb="FFFF0000"/>
                </patternFill>
              </fill>
            </x14:dxf>
          </x14:cfRule>
          <xm:sqref>O22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sheetPr>
  <dimension ref="A1:D39"/>
  <sheetViews>
    <sheetView workbookViewId="0">
      <selection activeCell="E7" sqref="E7"/>
    </sheetView>
  </sheetViews>
  <sheetFormatPr defaultColWidth="9.140625" defaultRowHeight="15" x14ac:dyDescent="0.25"/>
  <cols>
    <col min="1" max="3" width="25.7109375" style="831" customWidth="1"/>
    <col min="4" max="4" width="23.7109375" style="826" customWidth="1"/>
    <col min="5" max="16384" width="9.140625" style="826"/>
  </cols>
  <sheetData>
    <row r="1" spans="1:4" s="568" customFormat="1" ht="20.100000000000001" customHeight="1" x14ac:dyDescent="0.25">
      <c r="A1" s="832" t="s">
        <v>768</v>
      </c>
      <c r="B1" s="832"/>
      <c r="C1" s="832"/>
    </row>
    <row r="2" spans="1:4" s="568" customFormat="1" ht="20.100000000000001" customHeight="1" x14ac:dyDescent="0.25">
      <c r="A2" s="568" t="s">
        <v>1090</v>
      </c>
    </row>
    <row r="3" spans="1:4" s="568" customFormat="1" ht="20.100000000000001" customHeight="1" x14ac:dyDescent="0.25">
      <c r="A3" s="833" t="s">
        <v>769</v>
      </c>
    </row>
    <row r="4" spans="1:4" s="568" customFormat="1" ht="20.100000000000001" customHeight="1" x14ac:dyDescent="0.25"/>
    <row r="5" spans="1:4" s="568" customFormat="1" ht="20.100000000000001" customHeight="1" x14ac:dyDescent="0.25">
      <c r="A5" s="832" t="s">
        <v>770</v>
      </c>
      <c r="B5" s="832"/>
      <c r="C5" s="832"/>
    </row>
    <row r="6" spans="1:4" s="568" customFormat="1" ht="20.100000000000001" customHeight="1" x14ac:dyDescent="0.25">
      <c r="A6" s="568" t="s">
        <v>771</v>
      </c>
      <c r="B6" s="832"/>
      <c r="C6" s="832"/>
    </row>
    <row r="7" spans="1:4" s="568" customFormat="1" ht="20.100000000000001" customHeight="1" x14ac:dyDescent="0.25">
      <c r="A7" s="568" t="s">
        <v>772</v>
      </c>
      <c r="B7" s="832"/>
      <c r="C7" s="832"/>
    </row>
    <row r="8" spans="1:4" s="568" customFormat="1" ht="20.100000000000001" customHeight="1" x14ac:dyDescent="0.25">
      <c r="A8" s="568" t="s">
        <v>773</v>
      </c>
      <c r="B8" s="832"/>
      <c r="C8" s="832"/>
    </row>
    <row r="9" spans="1:4" s="568" customFormat="1" ht="20.100000000000001" customHeight="1" x14ac:dyDescent="0.25">
      <c r="B9" s="832"/>
      <c r="C9" s="832"/>
    </row>
    <row r="10" spans="1:4" s="568" customFormat="1" ht="20.100000000000001" customHeight="1" x14ac:dyDescent="0.25">
      <c r="A10" s="568" t="s">
        <v>774</v>
      </c>
      <c r="B10" s="832"/>
      <c r="C10" s="832"/>
    </row>
    <row r="11" spans="1:4" s="568" customFormat="1" ht="20.100000000000001" customHeight="1" x14ac:dyDescent="0.25">
      <c r="A11" s="568" t="s">
        <v>775</v>
      </c>
      <c r="B11" s="832"/>
      <c r="C11" s="832"/>
    </row>
    <row r="12" spans="1:4" s="568" customFormat="1" ht="20.100000000000001" customHeight="1" x14ac:dyDescent="0.25"/>
    <row r="13" spans="1:4" s="835" customFormat="1" ht="20.100000000000001" customHeight="1" thickBot="1" x14ac:dyDescent="0.3">
      <c r="A13" s="834" t="s">
        <v>776</v>
      </c>
      <c r="B13" s="834"/>
      <c r="C13" s="834"/>
    </row>
    <row r="14" spans="1:4" s="568" customFormat="1" ht="20.100000000000001" customHeight="1" thickBot="1" x14ac:dyDescent="0.3">
      <c r="A14" s="840" t="s">
        <v>785</v>
      </c>
      <c r="B14" s="841" t="s">
        <v>777</v>
      </c>
      <c r="C14" s="841" t="s">
        <v>778</v>
      </c>
      <c r="D14" s="841" t="s">
        <v>786</v>
      </c>
    </row>
    <row r="15" spans="1:4" s="568" customFormat="1" ht="26.25" thickBot="1" x14ac:dyDescent="0.3">
      <c r="A15" s="936" t="s">
        <v>783</v>
      </c>
      <c r="B15" s="937" t="s">
        <v>1043</v>
      </c>
      <c r="C15" s="937" t="s">
        <v>1044</v>
      </c>
      <c r="D15" s="937" t="s">
        <v>1045</v>
      </c>
    </row>
    <row r="16" spans="1:4" s="568" customFormat="1" ht="39" thickBot="1" x14ac:dyDescent="0.3">
      <c r="A16" s="843" t="s">
        <v>791</v>
      </c>
      <c r="B16" s="844" t="s">
        <v>1046</v>
      </c>
      <c r="C16" s="844" t="s">
        <v>1044</v>
      </c>
      <c r="D16" s="844" t="s">
        <v>1047</v>
      </c>
    </row>
    <row r="17" spans="1:4" s="568" customFormat="1" ht="26.25" thickBot="1" x14ac:dyDescent="0.3">
      <c r="A17" s="935" t="s">
        <v>959</v>
      </c>
      <c r="B17" s="842" t="s">
        <v>1048</v>
      </c>
      <c r="C17" s="842" t="s">
        <v>1049</v>
      </c>
      <c r="D17" s="842" t="s">
        <v>1050</v>
      </c>
    </row>
    <row r="18" spans="1:4" s="568" customFormat="1" ht="39" thickBot="1" x14ac:dyDescent="0.3">
      <c r="A18" s="843" t="s">
        <v>960</v>
      </c>
      <c r="B18" s="844" t="s">
        <v>1051</v>
      </c>
      <c r="C18" s="844" t="s">
        <v>1049</v>
      </c>
      <c r="D18" s="844" t="s">
        <v>1052</v>
      </c>
    </row>
    <row r="19" spans="1:4" s="568" customFormat="1" ht="26.25" thickBot="1" x14ac:dyDescent="0.3">
      <c r="A19" s="935" t="s">
        <v>958</v>
      </c>
      <c r="B19" s="842" t="s">
        <v>1053</v>
      </c>
      <c r="C19" s="842" t="s">
        <v>1049</v>
      </c>
      <c r="D19" s="842" t="s">
        <v>1054</v>
      </c>
    </row>
    <row r="20" spans="1:4" s="568" customFormat="1" ht="15.75" thickBot="1" x14ac:dyDescent="0.3">
      <c r="A20" s="843" t="s">
        <v>784</v>
      </c>
      <c r="B20" s="844" t="s">
        <v>1055</v>
      </c>
      <c r="C20" s="844" t="s">
        <v>1044</v>
      </c>
      <c r="D20" s="844" t="s">
        <v>790</v>
      </c>
    </row>
    <row r="21" spans="1:4" s="568" customFormat="1" ht="26.25" thickBot="1" x14ac:dyDescent="0.3">
      <c r="A21" s="935" t="s">
        <v>796</v>
      </c>
      <c r="B21" s="842" t="s">
        <v>1056</v>
      </c>
      <c r="C21" s="842" t="s">
        <v>1049</v>
      </c>
      <c r="D21" s="842" t="s">
        <v>1057</v>
      </c>
    </row>
    <row r="22" spans="1:4" s="568" customFormat="1" ht="15.75" thickBot="1" x14ac:dyDescent="0.3">
      <c r="A22" s="843" t="s">
        <v>797</v>
      </c>
      <c r="B22" s="844" t="s">
        <v>1058</v>
      </c>
      <c r="C22" s="844" t="s">
        <v>1049</v>
      </c>
      <c r="D22" s="844" t="s">
        <v>1059</v>
      </c>
    </row>
    <row r="23" spans="1:4" s="568" customFormat="1" ht="26.25" thickBot="1" x14ac:dyDescent="0.3">
      <c r="A23" s="935" t="s">
        <v>1060</v>
      </c>
      <c r="B23" s="842" t="s">
        <v>1061</v>
      </c>
      <c r="C23" s="842" t="s">
        <v>1044</v>
      </c>
      <c r="D23" s="842" t="s">
        <v>1062</v>
      </c>
    </row>
    <row r="24" spans="1:4" s="568" customFormat="1" ht="39" thickBot="1" x14ac:dyDescent="0.3">
      <c r="A24" s="843" t="s">
        <v>787</v>
      </c>
      <c r="B24" s="844" t="s">
        <v>1063</v>
      </c>
      <c r="C24" s="844" t="s">
        <v>1044</v>
      </c>
      <c r="D24" s="844" t="s">
        <v>1064</v>
      </c>
    </row>
    <row r="25" spans="1:4" s="568" customFormat="1" ht="51.75" thickBot="1" x14ac:dyDescent="0.3">
      <c r="A25" s="935" t="s">
        <v>788</v>
      </c>
      <c r="B25" s="842" t="s">
        <v>1065</v>
      </c>
      <c r="C25" s="842" t="s">
        <v>1044</v>
      </c>
      <c r="D25" s="842" t="s">
        <v>1066</v>
      </c>
    </row>
    <row r="26" spans="1:4" s="568" customFormat="1" ht="39" thickBot="1" x14ac:dyDescent="0.3">
      <c r="A26" s="843" t="s">
        <v>1067</v>
      </c>
      <c r="B26" s="844" t="s">
        <v>1068</v>
      </c>
      <c r="C26" s="844" t="s">
        <v>1069</v>
      </c>
      <c r="D26" s="844" t="s">
        <v>1070</v>
      </c>
    </row>
    <row r="27" spans="1:4" s="568" customFormat="1" ht="15.75" thickBot="1" x14ac:dyDescent="0.3">
      <c r="A27" s="935" t="s">
        <v>794</v>
      </c>
      <c r="B27" s="842" t="s">
        <v>1071</v>
      </c>
      <c r="C27" s="842" t="s">
        <v>1049</v>
      </c>
      <c r="D27" s="842" t="s">
        <v>1072</v>
      </c>
    </row>
    <row r="28" spans="1:4" s="568" customFormat="1" ht="15.75" thickBot="1" x14ac:dyDescent="0.3">
      <c r="A28" s="843" t="s">
        <v>789</v>
      </c>
      <c r="B28" s="844" t="s">
        <v>1073</v>
      </c>
      <c r="C28" s="844" t="s">
        <v>1044</v>
      </c>
      <c r="D28" s="844" t="s">
        <v>790</v>
      </c>
    </row>
    <row r="29" spans="1:4" s="568" customFormat="1" ht="39" thickBot="1" x14ac:dyDescent="0.3">
      <c r="A29" s="935" t="s">
        <v>798</v>
      </c>
      <c r="B29" s="842" t="s">
        <v>1074</v>
      </c>
      <c r="C29" s="842" t="s">
        <v>1069</v>
      </c>
      <c r="D29" s="842" t="s">
        <v>1075</v>
      </c>
    </row>
    <row r="30" spans="1:4" s="568" customFormat="1" ht="15.75" thickBot="1" x14ac:dyDescent="0.3">
      <c r="A30" s="843" t="s">
        <v>793</v>
      </c>
      <c r="B30" s="844" t="s">
        <v>1076</v>
      </c>
      <c r="C30" s="844" t="s">
        <v>1049</v>
      </c>
      <c r="D30" s="844" t="s">
        <v>790</v>
      </c>
    </row>
    <row r="31" spans="1:4" s="568" customFormat="1" ht="39" thickBot="1" x14ac:dyDescent="0.3">
      <c r="A31" s="935" t="s">
        <v>1077</v>
      </c>
      <c r="B31" s="842" t="s">
        <v>1078</v>
      </c>
      <c r="C31" s="842" t="s">
        <v>1049</v>
      </c>
      <c r="D31" s="842" t="s">
        <v>1079</v>
      </c>
    </row>
    <row r="32" spans="1:4" s="568" customFormat="1" ht="51.75" thickBot="1" x14ac:dyDescent="0.3">
      <c r="A32" s="843" t="s">
        <v>792</v>
      </c>
      <c r="B32" s="844" t="s">
        <v>1080</v>
      </c>
      <c r="C32" s="844" t="s">
        <v>1069</v>
      </c>
      <c r="D32" s="844" t="s">
        <v>1081</v>
      </c>
    </row>
    <row r="33" spans="1:4" s="835" customFormat="1" ht="16.5" thickBot="1" x14ac:dyDescent="0.3">
      <c r="A33" s="935" t="s">
        <v>795</v>
      </c>
      <c r="B33" s="842" t="s">
        <v>1082</v>
      </c>
      <c r="C33" s="842" t="s">
        <v>1044</v>
      </c>
      <c r="D33" s="842" t="s">
        <v>790</v>
      </c>
    </row>
    <row r="34" spans="1:4" s="568" customFormat="1" ht="51.75" thickBot="1" x14ac:dyDescent="0.3">
      <c r="A34" s="843" t="s">
        <v>1083</v>
      </c>
      <c r="B34" s="844" t="s">
        <v>1084</v>
      </c>
      <c r="C34" s="844" t="s">
        <v>1085</v>
      </c>
      <c r="D34" s="844" t="s">
        <v>1086</v>
      </c>
    </row>
    <row r="35" spans="1:4" s="568" customFormat="1" ht="15.75" thickBot="1" x14ac:dyDescent="0.3">
      <c r="A35" s="935" t="s">
        <v>1087</v>
      </c>
      <c r="B35" s="842" t="s">
        <v>1088</v>
      </c>
      <c r="C35" s="842" t="s">
        <v>1044</v>
      </c>
      <c r="D35" s="842" t="s">
        <v>790</v>
      </c>
    </row>
    <row r="36" spans="1:4" s="568" customFormat="1" ht="20.100000000000001" customHeight="1" thickBot="1" x14ac:dyDescent="0.3">
      <c r="A36" s="843" t="s">
        <v>791</v>
      </c>
      <c r="B36" s="844" t="s">
        <v>1089</v>
      </c>
      <c r="C36" s="844" t="s">
        <v>1044</v>
      </c>
      <c r="D36" s="844" t="s">
        <v>1047</v>
      </c>
    </row>
    <row r="37" spans="1:4" s="568" customFormat="1" ht="20.100000000000001" customHeight="1" x14ac:dyDescent="0.25"/>
    <row r="38" spans="1:4" s="835" customFormat="1" ht="20.100000000000001" customHeight="1" x14ac:dyDescent="0.25">
      <c r="A38" s="834" t="s">
        <v>779</v>
      </c>
      <c r="B38" s="834"/>
      <c r="C38" s="834"/>
    </row>
    <row r="39" spans="1:4" s="568" customFormat="1" ht="20.100000000000001" customHeight="1" x14ac:dyDescent="0.25">
      <c r="A39" s="568" t="s">
        <v>780</v>
      </c>
    </row>
  </sheetData>
  <sheetProtection algorithmName="SHA-512" hashValue="uqHKOplXFA4MjvtLVXKtgT+fU1Q16eAvpDLBBcL0umU+1CnWpConF97M435K0g7LQbd/srQQi4PEfITRRZ24Yg==" saltValue="AB5Jel0QVX44zqEeAHRhVg==" spinCount="100000"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6" tint="-0.249977111117893"/>
    <pageSetUpPr fitToPage="1"/>
  </sheetPr>
  <dimension ref="A1:R46"/>
  <sheetViews>
    <sheetView topLeftCell="A17" zoomScale="75" zoomScaleNormal="75" workbookViewId="0">
      <selection activeCell="B22" sqref="B22"/>
    </sheetView>
  </sheetViews>
  <sheetFormatPr defaultColWidth="9.140625" defaultRowHeight="15" x14ac:dyDescent="0.25"/>
  <cols>
    <col min="1" max="1" width="13.7109375" style="92" customWidth="1"/>
    <col min="2" max="2" width="30.7109375" style="92" customWidth="1"/>
    <col min="3" max="8" width="12.7109375" style="92" customWidth="1"/>
    <col min="9" max="9" width="9.140625" style="92"/>
    <col min="10" max="10" width="9.140625" style="92" customWidth="1"/>
    <col min="11" max="11" width="9.140625" style="92"/>
    <col min="12" max="12" width="8.7109375" style="92" customWidth="1"/>
    <col min="13" max="13" width="9.140625" style="92"/>
    <col min="14" max="14" width="9.140625" style="165"/>
    <col min="15" max="15" width="37.28515625" style="92" hidden="1" customWidth="1"/>
    <col min="16" max="16" width="17.7109375" style="876" hidden="1" customWidth="1"/>
    <col min="17" max="17" width="42" style="92" hidden="1" customWidth="1"/>
    <col min="18" max="18" width="17.7109375" style="876" hidden="1" customWidth="1"/>
    <col min="19" max="16384" width="9.140625" style="92"/>
  </cols>
  <sheetData>
    <row r="1" spans="1:18" s="90" customFormat="1" ht="15" customHeight="1" x14ac:dyDescent="0.25">
      <c r="N1" s="870"/>
      <c r="O1" s="871"/>
      <c r="P1" s="355"/>
      <c r="R1" s="355"/>
    </row>
    <row r="2" spans="1:18" s="90" customFormat="1" ht="15" customHeight="1" x14ac:dyDescent="0.25">
      <c r="N2" s="870"/>
      <c r="O2" s="871"/>
      <c r="P2" s="355"/>
      <c r="R2" s="355"/>
    </row>
    <row r="3" spans="1:18" s="90" customFormat="1" ht="15" customHeight="1" x14ac:dyDescent="0.25">
      <c r="N3" s="870"/>
      <c r="O3" s="871"/>
      <c r="P3" s="355"/>
      <c r="R3" s="355"/>
    </row>
    <row r="4" spans="1:18" s="90" customFormat="1" ht="15" customHeight="1" x14ac:dyDescent="0.25">
      <c r="N4" s="870"/>
      <c r="O4" s="871"/>
      <c r="P4" s="355"/>
      <c r="R4" s="355"/>
    </row>
    <row r="5" spans="1:18" s="90" customFormat="1" ht="15" customHeight="1" x14ac:dyDescent="0.25">
      <c r="N5" s="870"/>
      <c r="O5" s="871"/>
      <c r="P5" s="355"/>
      <c r="R5" s="355"/>
    </row>
    <row r="6" spans="1:18" s="90" customFormat="1" ht="15" customHeight="1" x14ac:dyDescent="0.25">
      <c r="N6" s="870"/>
      <c r="O6" s="871"/>
      <c r="P6" s="355"/>
      <c r="R6" s="355"/>
    </row>
    <row r="7" spans="1:18" s="90" customFormat="1" ht="15" hidden="1" customHeight="1" x14ac:dyDescent="0.25">
      <c r="N7" s="165"/>
      <c r="P7" s="355"/>
      <c r="R7" s="355"/>
    </row>
    <row r="8" spans="1:18" s="90" customFormat="1" ht="15" hidden="1" customHeight="1" x14ac:dyDescent="0.25">
      <c r="N8" s="165"/>
      <c r="P8" s="355"/>
      <c r="R8" s="355"/>
    </row>
    <row r="9" spans="1:18" ht="18.75" x14ac:dyDescent="0.25">
      <c r="A9" s="1141" t="s">
        <v>714</v>
      </c>
      <c r="B9" s="1141"/>
      <c r="C9" s="1141"/>
      <c r="D9" s="1141"/>
      <c r="E9" s="1141"/>
      <c r="F9" s="91"/>
      <c r="G9" s="91"/>
      <c r="H9" s="91"/>
    </row>
    <row r="10" spans="1:18" ht="19.5" thickBot="1" x14ac:dyDescent="0.3">
      <c r="A10" s="860" t="s">
        <v>979</v>
      </c>
      <c r="B10" s="863"/>
      <c r="C10" s="863"/>
      <c r="D10" s="863"/>
      <c r="E10" s="863"/>
      <c r="F10" s="91"/>
      <c r="G10" s="91"/>
      <c r="H10" s="91"/>
    </row>
    <row r="11" spans="1:18" s="489" customFormat="1" ht="30" customHeight="1" thickBot="1" x14ac:dyDescent="0.3">
      <c r="A11" s="1308" t="s">
        <v>839</v>
      </c>
      <c r="B11" s="1308"/>
      <c r="C11" s="1308"/>
      <c r="D11" s="1308"/>
      <c r="E11" s="1308"/>
      <c r="F11" s="1308"/>
      <c r="G11" s="1308"/>
      <c r="H11" s="1308"/>
      <c r="N11" s="869"/>
      <c r="O11" s="1329" t="s">
        <v>846</v>
      </c>
      <c r="P11" s="1330"/>
      <c r="Q11" s="1330"/>
      <c r="R11" s="1331"/>
    </row>
    <row r="12" spans="1:18" ht="15.75" x14ac:dyDescent="0.25">
      <c r="A12" s="1096" t="s">
        <v>516</v>
      </c>
      <c r="B12" s="1098"/>
      <c r="C12" s="853" t="str">
        <f>Home!J24</f>
        <v/>
      </c>
      <c r="D12" s="1096" t="s">
        <v>812</v>
      </c>
      <c r="E12" s="1097"/>
      <c r="F12" s="1098"/>
      <c r="G12" s="1327">
        <f>Home!D24</f>
        <v>0</v>
      </c>
      <c r="H12" s="1328"/>
      <c r="O12" s="873" t="s">
        <v>843</v>
      </c>
      <c r="P12" s="877">
        <f>SUM(Home!D30:D70)</f>
        <v>0</v>
      </c>
      <c r="Q12" s="872" t="s">
        <v>844</v>
      </c>
      <c r="R12" s="879">
        <f>SUM(Home!D72:D76)</f>
        <v>0</v>
      </c>
    </row>
    <row r="13" spans="1:18" ht="16.5" thickBot="1" x14ac:dyDescent="0.3">
      <c r="A13" s="1099" t="s">
        <v>517</v>
      </c>
      <c r="B13" s="1101"/>
      <c r="C13" s="854" t="str">
        <f>Home!J25</f>
        <v/>
      </c>
      <c r="D13" s="1318" t="s">
        <v>811</v>
      </c>
      <c r="E13" s="1319"/>
      <c r="F13" s="1320"/>
      <c r="G13" s="1323">
        <f>SUM(C19:H24, C26:H28, C30:H42)+SUM('M1'!E16, 'M1'!G16)</f>
        <v>0</v>
      </c>
      <c r="H13" s="1324"/>
      <c r="O13" s="873" t="s">
        <v>847</v>
      </c>
      <c r="P13" s="877">
        <f>SUM(C19:E42)</f>
        <v>0</v>
      </c>
      <c r="Q13" s="872" t="s">
        <v>848</v>
      </c>
      <c r="R13" s="879">
        <f>SUM(F19:H42)</f>
        <v>0</v>
      </c>
    </row>
    <row r="14" spans="1:18" ht="16.5" thickBot="1" x14ac:dyDescent="0.3">
      <c r="A14" s="1317"/>
      <c r="B14" s="1317"/>
      <c r="C14" s="857"/>
      <c r="D14" s="1321" t="s">
        <v>855</v>
      </c>
      <c r="E14" s="1322"/>
      <c r="F14" s="1322"/>
      <c r="G14" s="1325">
        <f>IF(G13&gt;G12, G13-G12,0)</f>
        <v>0</v>
      </c>
      <c r="H14" s="1326"/>
      <c r="O14" s="874" t="s">
        <v>849</v>
      </c>
      <c r="P14" s="878">
        <f>IF(P13&gt;P12,P13-P12,0)</f>
        <v>0</v>
      </c>
      <c r="Q14" s="875" t="s">
        <v>845</v>
      </c>
      <c r="R14" s="880">
        <f>IF(R13&gt;R12,R13-R12,0)</f>
        <v>0</v>
      </c>
    </row>
    <row r="15" spans="1:18" ht="15.75" thickBot="1" x14ac:dyDescent="0.3">
      <c r="A15" s="568"/>
      <c r="B15" s="568"/>
      <c r="C15" s="568"/>
      <c r="D15" s="568"/>
      <c r="E15" s="568"/>
      <c r="F15" s="568"/>
      <c r="G15" s="568"/>
      <c r="H15" s="568"/>
      <c r="J15" s="165"/>
      <c r="K15" s="165"/>
      <c r="L15" s="165"/>
      <c r="M15" s="165"/>
    </row>
    <row r="16" spans="1:18" ht="15" customHeight="1" x14ac:dyDescent="0.25">
      <c r="A16" s="98"/>
      <c r="B16" s="99"/>
      <c r="C16" s="1309" t="s">
        <v>28</v>
      </c>
      <c r="D16" s="1310"/>
      <c r="E16" s="1311"/>
      <c r="F16" s="1312" t="s">
        <v>27</v>
      </c>
      <c r="G16" s="1313"/>
      <c r="H16" s="1314"/>
      <c r="J16" s="165"/>
      <c r="K16" s="165"/>
      <c r="L16" s="165"/>
      <c r="M16" s="165"/>
    </row>
    <row r="17" spans="1:13" ht="38.25" customHeight="1" thickBot="1" x14ac:dyDescent="0.3">
      <c r="A17" s="101"/>
      <c r="B17" s="102"/>
      <c r="C17" s="612" t="s">
        <v>210</v>
      </c>
      <c r="D17" s="613" t="s">
        <v>417</v>
      </c>
      <c r="E17" s="827" t="s">
        <v>330</v>
      </c>
      <c r="F17" s="617" t="s">
        <v>210</v>
      </c>
      <c r="G17" s="618" t="s">
        <v>417</v>
      </c>
      <c r="H17" s="828" t="s">
        <v>330</v>
      </c>
      <c r="J17" s="165"/>
      <c r="K17" s="165"/>
      <c r="L17" s="165"/>
      <c r="M17" s="165"/>
    </row>
    <row r="18" spans="1:13" ht="15" customHeight="1" thickBot="1" x14ac:dyDescent="0.3">
      <c r="A18" s="1333" t="s">
        <v>195</v>
      </c>
      <c r="B18" s="1334"/>
      <c r="C18" s="988" t="s">
        <v>30</v>
      </c>
      <c r="D18" s="333" t="s">
        <v>30</v>
      </c>
      <c r="E18" s="989" t="s">
        <v>30</v>
      </c>
      <c r="F18" s="332" t="s">
        <v>30</v>
      </c>
      <c r="G18" s="333" t="s">
        <v>30</v>
      </c>
      <c r="H18" s="334" t="s">
        <v>30</v>
      </c>
    </row>
    <row r="19" spans="1:13" ht="30" customHeight="1" x14ac:dyDescent="0.25">
      <c r="A19" s="1220" t="s">
        <v>224</v>
      </c>
      <c r="B19" s="964" t="s">
        <v>246</v>
      </c>
      <c r="C19" s="108">
        <f>SUMIFS('N1'!Y17:Y350,'N1'!C17:C350,"Regular")</f>
        <v>0</v>
      </c>
      <c r="D19" s="109">
        <f>SUM('M1'!F17:F350)</f>
        <v>0</v>
      </c>
      <c r="E19" s="110">
        <f>SUMIFS('B1'!AA17:AA350,'B1'!C17:C350,"Regular")</f>
        <v>0</v>
      </c>
      <c r="F19" s="111">
        <f>SUMIFS('N1'!X17:X350,'N1'!C17:C350,"Regular")</f>
        <v>0</v>
      </c>
      <c r="G19" s="109">
        <f>SUM('M1'!D17:D350)</f>
        <v>0</v>
      </c>
      <c r="H19" s="112">
        <f>SUMIFS('B1'!Z17:Z350,'B1'!C17:C350,"Regular")</f>
        <v>0</v>
      </c>
    </row>
    <row r="20" spans="1:13" ht="30" customHeight="1" x14ac:dyDescent="0.25">
      <c r="A20" s="1316"/>
      <c r="B20" s="103" t="s">
        <v>247</v>
      </c>
      <c r="C20" s="113">
        <f>SUMIFS('N1'!Y17:Y350,'N1'!C17:C350,"Casual/add'l hours")+SUMIFS('N1'!Y17:Y350,'N1'!C17:C350,"Additional Hours")+SUMIFS('N1'!Y17:Y350,'N1'!C17:C350,"Casual")</f>
        <v>0</v>
      </c>
      <c r="D20" s="114">
        <v>0</v>
      </c>
      <c r="E20" s="110">
        <f>SUMIFS('B1'!AA17:AA350,'B1'!C17:C350,"Casual/add'l hours")+SUMIFS('B1'!AA17:AA350,'B1'!C17:C350,"Additional Hours")+SUMIFS('B1'!AA17:AA350,'B1'!C17:C350,"Casual")</f>
        <v>0</v>
      </c>
      <c r="F20" s="115">
        <f>SUMIFS('N1'!X17:X350,'N1'!C17:C350,"Casual/add'l hours")+SUMIFS('N1'!X17:X350,'N1'!C17:C350,"Additional Hours")+SUMIFS('N1'!X17:X350,'N1'!C17:C350,"Casual")</f>
        <v>0</v>
      </c>
      <c r="G20" s="114">
        <v>0</v>
      </c>
      <c r="H20" s="116">
        <f>SUMIFS('B1'!Z17:Z350,'B1'!C17:C350,"Casual/add'l hours")+SUMIFS('B1'!Z17:Z350,'B1'!C17:C350,"Additional Hours")+SUMIFS('B1'!Z17:Z350,'B1'!C17:C350,"Casual")</f>
        <v>0</v>
      </c>
    </row>
    <row r="21" spans="1:13" ht="30" customHeight="1" x14ac:dyDescent="0.25">
      <c r="A21" s="1332" t="s">
        <v>225</v>
      </c>
      <c r="B21" s="104" t="s">
        <v>226</v>
      </c>
      <c r="C21" s="117"/>
      <c r="D21" s="118"/>
      <c r="E21" s="119"/>
      <c r="F21" s="120"/>
      <c r="G21" s="118"/>
      <c r="H21" s="121"/>
    </row>
    <row r="22" spans="1:13" ht="30" customHeight="1" x14ac:dyDescent="0.25">
      <c r="A22" s="1316"/>
      <c r="B22" s="103" t="s">
        <v>227</v>
      </c>
      <c r="C22" s="117"/>
      <c r="D22" s="118"/>
      <c r="E22" s="131"/>
      <c r="F22" s="117"/>
      <c r="G22" s="118"/>
      <c r="H22" s="121"/>
    </row>
    <row r="23" spans="1:13" ht="30" customHeight="1" x14ac:dyDescent="0.25">
      <c r="A23" s="1335" t="s">
        <v>228</v>
      </c>
      <c r="B23" s="1336"/>
      <c r="C23" s="117"/>
      <c r="D23" s="118"/>
      <c r="E23" s="119"/>
      <c r="F23" s="120"/>
      <c r="G23" s="118"/>
      <c r="H23" s="121"/>
    </row>
    <row r="24" spans="1:13" ht="30" customHeight="1" thickBot="1" x14ac:dyDescent="0.3">
      <c r="A24" s="1341" t="s">
        <v>229</v>
      </c>
      <c r="B24" s="1342"/>
      <c r="C24" s="125"/>
      <c r="D24" s="123"/>
      <c r="E24" s="126"/>
      <c r="F24" s="122"/>
      <c r="G24" s="123"/>
      <c r="H24" s="126"/>
    </row>
    <row r="25" spans="1:13" ht="15" customHeight="1" thickBot="1" x14ac:dyDescent="0.3">
      <c r="A25" s="1333" t="s">
        <v>826</v>
      </c>
      <c r="B25" s="1334"/>
      <c r="C25" s="983" t="s">
        <v>30</v>
      </c>
      <c r="D25" s="984" t="s">
        <v>30</v>
      </c>
      <c r="E25" s="985" t="s">
        <v>30</v>
      </c>
      <c r="F25" s="986" t="s">
        <v>30</v>
      </c>
      <c r="G25" s="984" t="s">
        <v>30</v>
      </c>
      <c r="H25" s="987" t="s">
        <v>30</v>
      </c>
    </row>
    <row r="26" spans="1:13" ht="30" customHeight="1" x14ac:dyDescent="0.25">
      <c r="A26" s="1337" t="s">
        <v>230</v>
      </c>
      <c r="B26" s="1338"/>
      <c r="C26" s="978"/>
      <c r="D26" s="979"/>
      <c r="E26" s="980"/>
      <c r="F26" s="981"/>
      <c r="G26" s="979"/>
      <c r="H26" s="982"/>
    </row>
    <row r="27" spans="1:13" ht="30" customHeight="1" x14ac:dyDescent="0.25">
      <c r="A27" s="1339" t="s">
        <v>231</v>
      </c>
      <c r="B27" s="1340"/>
      <c r="C27" s="127"/>
      <c r="D27" s="128"/>
      <c r="E27" s="129"/>
      <c r="F27" s="130"/>
      <c r="G27" s="128"/>
      <c r="H27" s="131"/>
    </row>
    <row r="28" spans="1:13" ht="30" customHeight="1" thickBot="1" x14ac:dyDescent="0.3">
      <c r="A28" s="1335" t="s">
        <v>232</v>
      </c>
      <c r="B28" s="1336"/>
      <c r="C28" s="117"/>
      <c r="D28" s="118"/>
      <c r="E28" s="119"/>
      <c r="F28" s="120"/>
      <c r="G28" s="118"/>
      <c r="H28" s="121"/>
    </row>
    <row r="29" spans="1:13" ht="15" customHeight="1" thickBot="1" x14ac:dyDescent="0.3">
      <c r="A29" s="1333" t="s">
        <v>223</v>
      </c>
      <c r="B29" s="1334"/>
      <c r="C29" s="983" t="s">
        <v>30</v>
      </c>
      <c r="D29" s="984" t="s">
        <v>30</v>
      </c>
      <c r="E29" s="985" t="s">
        <v>30</v>
      </c>
      <c r="F29" s="986" t="s">
        <v>30</v>
      </c>
      <c r="G29" s="984" t="s">
        <v>30</v>
      </c>
      <c r="H29" s="987" t="s">
        <v>30</v>
      </c>
    </row>
    <row r="30" spans="1:13" ht="30" customHeight="1" x14ac:dyDescent="0.25">
      <c r="A30" s="1220" t="s">
        <v>236</v>
      </c>
      <c r="B30" s="964" t="s">
        <v>233</v>
      </c>
      <c r="C30" s="978"/>
      <c r="D30" s="979"/>
      <c r="E30" s="980"/>
      <c r="F30" s="981"/>
      <c r="G30" s="979"/>
      <c r="H30" s="982"/>
    </row>
    <row r="31" spans="1:13" ht="30" customHeight="1" x14ac:dyDescent="0.25">
      <c r="A31" s="1315"/>
      <c r="B31" s="103" t="s">
        <v>234</v>
      </c>
      <c r="C31" s="127"/>
      <c r="D31" s="128"/>
      <c r="E31" s="129"/>
      <c r="F31" s="130"/>
      <c r="G31" s="128"/>
      <c r="H31" s="131"/>
    </row>
    <row r="32" spans="1:13" ht="30" customHeight="1" x14ac:dyDescent="0.25">
      <c r="A32" s="1316"/>
      <c r="B32" s="103" t="s">
        <v>235</v>
      </c>
      <c r="C32" s="127"/>
      <c r="D32" s="128"/>
      <c r="E32" s="129"/>
      <c r="F32" s="130"/>
      <c r="G32" s="128"/>
      <c r="H32" s="131"/>
    </row>
    <row r="33" spans="1:9" ht="30" customHeight="1" x14ac:dyDescent="0.25">
      <c r="A33" s="1220" t="s">
        <v>242</v>
      </c>
      <c r="B33" s="103" t="s">
        <v>237</v>
      </c>
      <c r="C33" s="127"/>
      <c r="D33" s="128"/>
      <c r="E33" s="129"/>
      <c r="F33" s="130"/>
      <c r="G33" s="128"/>
      <c r="H33" s="131"/>
    </row>
    <row r="34" spans="1:9" ht="30" customHeight="1" x14ac:dyDescent="0.25">
      <c r="A34" s="1315"/>
      <c r="B34" s="103" t="s">
        <v>238</v>
      </c>
      <c r="C34" s="127"/>
      <c r="D34" s="128"/>
      <c r="E34" s="129"/>
      <c r="F34" s="130"/>
      <c r="G34" s="128"/>
      <c r="H34" s="131"/>
    </row>
    <row r="35" spans="1:9" ht="30" customHeight="1" x14ac:dyDescent="0.25">
      <c r="A35" s="1315"/>
      <c r="B35" s="103" t="s">
        <v>239</v>
      </c>
      <c r="C35" s="127"/>
      <c r="D35" s="128"/>
      <c r="E35" s="129"/>
      <c r="F35" s="130"/>
      <c r="G35" s="128"/>
      <c r="H35" s="131"/>
    </row>
    <row r="36" spans="1:9" ht="30" customHeight="1" x14ac:dyDescent="0.25">
      <c r="A36" s="1315"/>
      <c r="B36" s="862" t="s">
        <v>825</v>
      </c>
      <c r="C36" s="127"/>
      <c r="D36" s="128"/>
      <c r="E36" s="129"/>
      <c r="F36" s="130"/>
      <c r="G36" s="128"/>
      <c r="H36" s="131"/>
    </row>
    <row r="37" spans="1:9" ht="30" customHeight="1" x14ac:dyDescent="0.25">
      <c r="A37" s="1315"/>
      <c r="B37" s="103" t="s">
        <v>240</v>
      </c>
      <c r="C37" s="127"/>
      <c r="D37" s="128"/>
      <c r="E37" s="129"/>
      <c r="F37" s="130"/>
      <c r="G37" s="128"/>
      <c r="H37" s="131"/>
    </row>
    <row r="38" spans="1:9" ht="30" customHeight="1" x14ac:dyDescent="0.25">
      <c r="A38" s="1315"/>
      <c r="B38" s="451" t="s">
        <v>459</v>
      </c>
      <c r="C38" s="127"/>
      <c r="D38" s="128"/>
      <c r="E38" s="129"/>
      <c r="F38" s="130"/>
      <c r="G38" s="128"/>
      <c r="H38" s="131"/>
    </row>
    <row r="39" spans="1:9" ht="30" customHeight="1" x14ac:dyDescent="0.25">
      <c r="A39" s="1316"/>
      <c r="B39" s="103" t="s">
        <v>241</v>
      </c>
      <c r="C39" s="127"/>
      <c r="D39" s="128"/>
      <c r="E39" s="129"/>
      <c r="F39" s="130"/>
      <c r="G39" s="128"/>
      <c r="H39" s="131"/>
    </row>
    <row r="40" spans="1:9" ht="30" customHeight="1" x14ac:dyDescent="0.25">
      <c r="A40" s="1332" t="s">
        <v>245</v>
      </c>
      <c r="B40" s="103" t="s">
        <v>243</v>
      </c>
      <c r="C40" s="127"/>
      <c r="D40" s="128"/>
      <c r="E40" s="129"/>
      <c r="F40" s="130"/>
      <c r="G40" s="128"/>
      <c r="H40" s="131"/>
    </row>
    <row r="41" spans="1:9" ht="30" customHeight="1" x14ac:dyDescent="0.25">
      <c r="A41" s="1220"/>
      <c r="B41" s="104" t="s">
        <v>433</v>
      </c>
      <c r="C41" s="117"/>
      <c r="D41" s="118"/>
      <c r="E41" s="119"/>
      <c r="F41" s="120"/>
      <c r="G41" s="118"/>
      <c r="H41" s="121"/>
    </row>
    <row r="42" spans="1:9" ht="30" customHeight="1" thickBot="1" x14ac:dyDescent="0.3">
      <c r="A42" s="1137"/>
      <c r="B42" s="107" t="s">
        <v>244</v>
      </c>
      <c r="C42" s="122"/>
      <c r="D42" s="123"/>
      <c r="E42" s="124"/>
      <c r="F42" s="125"/>
      <c r="G42" s="123"/>
      <c r="H42" s="126"/>
    </row>
    <row r="44" spans="1:9" x14ac:dyDescent="0.25">
      <c r="B44" s="165"/>
      <c r="C44" s="855"/>
      <c r="D44" s="855"/>
      <c r="E44" s="855"/>
      <c r="F44" s="855"/>
      <c r="G44" s="855"/>
      <c r="H44" s="855"/>
      <c r="I44" s="165"/>
    </row>
    <row r="45" spans="1:9" x14ac:dyDescent="0.25">
      <c r="B45" s="165"/>
      <c r="C45" s="165"/>
      <c r="D45" s="165"/>
      <c r="E45" s="165"/>
      <c r="F45" s="165"/>
      <c r="G45" s="165"/>
      <c r="H45" s="165"/>
      <c r="I45" s="165"/>
    </row>
    <row r="46" spans="1:9" x14ac:dyDescent="0.25">
      <c r="B46" s="165"/>
      <c r="C46" s="165"/>
      <c r="D46" s="165"/>
      <c r="E46" s="165"/>
      <c r="F46" s="165"/>
      <c r="G46" s="165"/>
      <c r="H46" s="165"/>
      <c r="I46" s="165"/>
    </row>
  </sheetData>
  <mergeCells count="27">
    <mergeCell ref="O11:R11"/>
    <mergeCell ref="A33:A39"/>
    <mergeCell ref="A40:A42"/>
    <mergeCell ref="A18:B18"/>
    <mergeCell ref="A25:B25"/>
    <mergeCell ref="A29:B29"/>
    <mergeCell ref="A19:A20"/>
    <mergeCell ref="A21:A22"/>
    <mergeCell ref="A23:B23"/>
    <mergeCell ref="A26:B26"/>
    <mergeCell ref="A27:B27"/>
    <mergeCell ref="A28:B28"/>
    <mergeCell ref="A24:B24"/>
    <mergeCell ref="A9:E9"/>
    <mergeCell ref="C16:E16"/>
    <mergeCell ref="F16:H16"/>
    <mergeCell ref="A30:A32"/>
    <mergeCell ref="A11:H11"/>
    <mergeCell ref="A13:B13"/>
    <mergeCell ref="A14:B14"/>
    <mergeCell ref="D13:F13"/>
    <mergeCell ref="D14:F14"/>
    <mergeCell ref="G13:H13"/>
    <mergeCell ref="G14:H14"/>
    <mergeCell ref="A12:B12"/>
    <mergeCell ref="D12:F12"/>
    <mergeCell ref="G12:H12"/>
  </mergeCells>
  <conditionalFormatting sqref="C30:H30">
    <cfRule type="expression" dxfId="63" priority="91">
      <formula>IF(AND(SUM(C19:C20)&gt;0,ISBLANK(C30)),TRUE,FALSE)</formula>
    </cfRule>
  </conditionalFormatting>
  <conditionalFormatting sqref="C31:H31">
    <cfRule type="expression" dxfId="62" priority="68">
      <formula>IF(AND(SUM(C19:C20)&gt;0,ISBLANK(C31)),TRUE,FALSE)</formula>
    </cfRule>
  </conditionalFormatting>
  <conditionalFormatting sqref="C32:H32">
    <cfRule type="expression" dxfId="61" priority="67">
      <formula>IF(AND(SUM(C19:C20)&gt;0,ISBLANK(C32)),TRUE,FALSE)</formula>
    </cfRule>
  </conditionalFormatting>
  <conditionalFormatting sqref="G14:H14">
    <cfRule type="expression" dxfId="60" priority="61">
      <formula>AND($G$13&gt;$G$12)</formula>
    </cfRule>
  </conditionalFormatting>
  <conditionalFormatting sqref="P14">
    <cfRule type="expression" dxfId="59" priority="13">
      <formula>$P$13&gt;$P$12</formula>
    </cfRule>
  </conditionalFormatting>
  <conditionalFormatting sqref="R14">
    <cfRule type="expression" dxfId="58" priority="12">
      <formula>$R$13&gt;$R$12</formula>
    </cfRule>
  </conditionalFormatting>
  <dataValidations count="1">
    <dataValidation type="decimal" operator="greaterThanOrEqual" allowBlank="1" showInputMessage="1" showErrorMessage="1" error="Please enter a dollar amount greater than or equal to $0.00." sqref="C26:H28 C30:H42 C21:H24" xr:uid="{00000000-0002-0000-1300-000000000000}">
      <formula1>0</formula1>
    </dataValidation>
  </dataValidations>
  <pageMargins left="0.7" right="0.7" top="0.75" bottom="0.75" header="0.3" footer="0.3"/>
  <pageSetup paperSize="5" scale="3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9" id="{DCEFEF3C-D8D2-46E8-9835-9763D84310FD}">
            <xm:f>IF(AND(SUM('N2'!$P$17:$R$17)&gt;0,ISBLANK(C33)),TRUE,FALSE)</xm:f>
            <x14:dxf>
              <fill>
                <patternFill>
                  <bgColor rgb="FFFF0000"/>
                </patternFill>
              </fill>
            </x14:dxf>
          </x14:cfRule>
          <xm:sqref>C33</xm:sqref>
        </x14:conditionalFormatting>
        <x14:conditionalFormatting xmlns:xm="http://schemas.microsoft.com/office/excel/2006/main">
          <x14:cfRule type="expression" priority="88" id="{01CD63C1-9E61-4603-98CC-277843E71544}">
            <xm:f>IF(AND(SUM('N2'!$P$16:$R$16)&gt;0,ISBLANK(C34)),TRUE,FALSE)</xm:f>
            <x14:dxf>
              <fill>
                <patternFill>
                  <bgColor rgb="FFFF0000"/>
                </patternFill>
              </fill>
            </x14:dxf>
          </x14:cfRule>
          <xm:sqref>C34</xm:sqref>
        </x14:conditionalFormatting>
        <x14:conditionalFormatting xmlns:xm="http://schemas.microsoft.com/office/excel/2006/main">
          <x14:cfRule type="expression" priority="86" id="{0381F84D-0A85-4FEC-905D-35FCEF50360F}">
            <xm:f>IF(AND(SUM('M2'!$P$17:$R$17)&gt;0,ISBLANK(D33)),TRUE,FALSE)</xm:f>
            <x14:dxf>
              <fill>
                <patternFill>
                  <bgColor rgb="FFFF0000"/>
                </patternFill>
              </fill>
            </x14:dxf>
          </x14:cfRule>
          <xm:sqref>D33</xm:sqref>
        </x14:conditionalFormatting>
        <x14:conditionalFormatting xmlns:xm="http://schemas.microsoft.com/office/excel/2006/main">
          <x14:cfRule type="expression" priority="85" id="{8ED4496D-3A14-4A09-B02F-714C021B8D17}">
            <xm:f>IF(AND(SUM('M2'!$P$16:$R$16)&gt;0,ISBLANK(D34)),TRUE,FALSE)</xm:f>
            <x14:dxf>
              <fill>
                <patternFill>
                  <bgColor rgb="FFFF0000"/>
                </patternFill>
              </fill>
            </x14:dxf>
          </x14:cfRule>
          <xm:sqref>D34</xm:sqref>
        </x14:conditionalFormatting>
        <x14:conditionalFormatting xmlns:xm="http://schemas.microsoft.com/office/excel/2006/main">
          <x14:cfRule type="expression" priority="83" id="{E07DC617-67F0-4E89-ACF6-2762E56D75D0}">
            <xm:f>IF(AND(SUM('B2'!$P$17:$R$17)&gt;0,ISBLANK(E33)),TRUE,FALSE)</xm:f>
            <x14:dxf>
              <fill>
                <patternFill>
                  <bgColor rgb="FFFF0000"/>
                </patternFill>
              </fill>
            </x14:dxf>
          </x14:cfRule>
          <xm:sqref>E33</xm:sqref>
        </x14:conditionalFormatting>
        <x14:conditionalFormatting xmlns:xm="http://schemas.microsoft.com/office/excel/2006/main">
          <x14:cfRule type="expression" priority="82" id="{3DE214D9-73E7-4922-8487-B276C15E6814}">
            <xm:f>IF(AND(SUM('B2'!$P$16:$R$16)&gt;0,ISBLANK(E34)),TRUE,FALSE)</xm:f>
            <x14:dxf>
              <fill>
                <patternFill>
                  <bgColor rgb="FFFF0000"/>
                </patternFill>
              </fill>
            </x14:dxf>
          </x14:cfRule>
          <xm:sqref>E34</xm:sqref>
        </x14:conditionalFormatting>
        <x14:conditionalFormatting xmlns:xm="http://schemas.microsoft.com/office/excel/2006/main">
          <x14:cfRule type="expression" priority="77" id="{0261EE71-6927-4CB1-8FD5-9B6ADB760DEA}">
            <xm:f>IF(AND(SUM('N2'!$P$18:$R$18)&gt;0,ISBLANK(C37)),TRUE,FALSE)</xm:f>
            <x14:dxf>
              <fill>
                <patternFill>
                  <bgColor rgb="FFFF0000"/>
                </patternFill>
              </fill>
            </x14:dxf>
          </x14:cfRule>
          <xm:sqref>C37</xm:sqref>
        </x14:conditionalFormatting>
        <x14:conditionalFormatting xmlns:xm="http://schemas.microsoft.com/office/excel/2006/main">
          <x14:cfRule type="expression" priority="76" id="{8F2D4B2C-6221-4B8C-B8B1-80E903423756}">
            <xm:f>IF(AND(SUM('N2'!$P$20:$R$20)&gt;0,ISBLANK(C38)),TRUE,FALSE)</xm:f>
            <x14:dxf>
              <fill>
                <patternFill>
                  <bgColor rgb="FFFF0000"/>
                </patternFill>
              </fill>
            </x14:dxf>
          </x14:cfRule>
          <xm:sqref>C38</xm:sqref>
        </x14:conditionalFormatting>
        <x14:conditionalFormatting xmlns:xm="http://schemas.microsoft.com/office/excel/2006/main">
          <x14:cfRule type="expression" priority="75" id="{4677C9DD-506E-4C9A-A31D-E914022B1CC1}">
            <xm:f>IF(AND(SUM('M2'!$P$18)&gt;0,ISBLANK(D37)),TRUE,FALSE)</xm:f>
            <x14:dxf>
              <fill>
                <patternFill>
                  <bgColor rgb="FFFF0000"/>
                </patternFill>
              </fill>
            </x14:dxf>
          </x14:cfRule>
          <xm:sqref>D37</xm:sqref>
        </x14:conditionalFormatting>
        <x14:conditionalFormatting xmlns:xm="http://schemas.microsoft.com/office/excel/2006/main">
          <x14:cfRule type="expression" priority="74" id="{7A4D5604-AE0F-4DD1-8C39-A256B77ACC99}">
            <xm:f>IF(AND(SUM('M2'!$P$20)&gt;0,ISBLANK(D38)),TRUE,FALSE)</xm:f>
            <x14:dxf>
              <fill>
                <patternFill>
                  <bgColor rgb="FFFF0000"/>
                </patternFill>
              </fill>
            </x14:dxf>
          </x14:cfRule>
          <xm:sqref>D38</xm:sqref>
        </x14:conditionalFormatting>
        <x14:conditionalFormatting xmlns:xm="http://schemas.microsoft.com/office/excel/2006/main">
          <x14:cfRule type="expression" priority="73" id="{8C554B2E-4708-47F3-B859-D08C812AC9DC}">
            <xm:f>IF(AND(SUM('B2'!$P$18)&gt;0,ISBLANK(E37)),TRUE,FALSE)</xm:f>
            <x14:dxf>
              <fill>
                <patternFill>
                  <bgColor rgb="FFFF0000"/>
                </patternFill>
              </fill>
            </x14:dxf>
          </x14:cfRule>
          <xm:sqref>E37</xm:sqref>
        </x14:conditionalFormatting>
        <x14:conditionalFormatting xmlns:xm="http://schemas.microsoft.com/office/excel/2006/main">
          <x14:cfRule type="expression" priority="72" id="{B7C14162-1879-4B71-BB21-D9C8629BFEFA}">
            <xm:f>IF(AND(SUM('B2'!$P$20)&gt;0,ISBLANK(E38)),TRUE,FALSE)</xm:f>
            <x14:dxf>
              <fill>
                <patternFill>
                  <bgColor rgb="FFFF0000"/>
                </patternFill>
              </fill>
            </x14:dxf>
          </x14:cfRule>
          <xm:sqref>E38</xm:sqref>
        </x14:conditionalFormatting>
        <x14:conditionalFormatting xmlns:xm="http://schemas.microsoft.com/office/excel/2006/main">
          <x14:cfRule type="expression" priority="93" id="{265E8A05-F81B-47D1-9EB6-9BE1926D7564}">
            <xm:f>IF(AND(C22=0,'S1'!J22&gt;0),TRUE,FALSE)</xm:f>
            <x14:dxf>
              <fill>
                <patternFill>
                  <bgColor rgb="FFFF0000"/>
                </patternFill>
              </fill>
            </x14:dxf>
          </x14:cfRule>
          <xm:sqref>C22:H22</xm:sqref>
        </x14:conditionalFormatting>
        <x14:conditionalFormatting xmlns:xm="http://schemas.microsoft.com/office/excel/2006/main">
          <x14:cfRule type="expression" priority="35" id="{85916124-838E-426A-A597-6B4C3D47B476}">
            <xm:f>AND(OR(ISNUMBER(SEARCH("MPP", 'Q1'!$B$123:$D$123)), ISNUMBER(SEARCH("Municipal Pension Plan", 'Q1'!$B$123:$D$123)), ISNUMBER(SEARCH("MPP - Municipal Pension Plan", 'Q1'!$B$123:$D$123))), ISBLANK($C$40), ISBLANK($F$40))</xm:f>
            <x14:dxf>
              <fill>
                <patternFill>
                  <bgColor rgb="FFFF0000"/>
                </patternFill>
              </fill>
            </x14:dxf>
          </x14:cfRule>
          <xm:sqref>C40</xm:sqref>
        </x14:conditionalFormatting>
        <x14:conditionalFormatting xmlns:xm="http://schemas.microsoft.com/office/excel/2006/main">
          <x14:cfRule type="expression" priority="34" id="{444B04BA-69C6-44CD-9A28-6A8A2CD720EB}">
            <xm:f>AND(OR(ISNUMBER(SEARCH("MPP", 'Q1'!$B$123:$D$123)), ISNUMBER(SEARCH("Municipal Pension Plan", 'Q1'!$B$123:$D$123))), ISBLANK($F$40), ISBLANK($C$40))</xm:f>
            <x14:dxf>
              <fill>
                <patternFill>
                  <bgColor rgb="FFFF0000"/>
                </patternFill>
              </fill>
            </x14:dxf>
          </x14:cfRule>
          <xm:sqref>F40</xm:sqref>
        </x14:conditionalFormatting>
        <x14:conditionalFormatting xmlns:xm="http://schemas.microsoft.com/office/excel/2006/main">
          <x14:cfRule type="expression" priority="32" id="{18EFC78B-1437-4D8E-9E4C-CC2FEF9774F1}">
            <xm:f>AND(OR(ISNUMBER(SEARCH("PSPP", 'Q1'!$B$123:$D$123)), ISNUMBER(SEARCH("Public Sector Pension Plan", 'Q1'!$B$123:$D$123)), ISNUMBER(SEARCH("PSPP - Public Sector Pension Plan", 'Q1'!$B$123:$D$123))), ISBLANK($F$41), ISBLANK($C$41))</xm:f>
            <x14:dxf>
              <fill>
                <patternFill>
                  <bgColor rgb="FFFF0000"/>
                </patternFill>
              </fill>
            </x14:dxf>
          </x14:cfRule>
          <xm:sqref>F41</xm:sqref>
        </x14:conditionalFormatting>
        <x14:conditionalFormatting xmlns:xm="http://schemas.microsoft.com/office/excel/2006/main">
          <x14:cfRule type="expression" priority="27" id="{CC670AA4-EBCE-4DA5-924E-935C7C18DEFA}">
            <xm:f>AND(OR(ISNUMBER(SEARCH("PSPP", 'Q1'!$B$124:$D$124)), ISNUMBER(SEARCH("Public Sector Pension Plan", 'Q1'!$B$124:$D$124)), ISNUMBER(SEARCH("PSPP - Public Sector Pension Plan", 'Q1'!$B$124:$D$124))), ISBLANK($D$41), ISBLANK($G$41))</xm:f>
            <x14:dxf>
              <fill>
                <patternFill>
                  <bgColor rgb="FFFF0000"/>
                </patternFill>
              </fill>
            </x14:dxf>
          </x14:cfRule>
          <xm:sqref>D41</xm:sqref>
        </x14:conditionalFormatting>
        <x14:conditionalFormatting xmlns:xm="http://schemas.microsoft.com/office/excel/2006/main">
          <x14:cfRule type="expression" priority="26" id="{93DBB339-FC34-4EC0-A5CF-6A32F8E0821D}">
            <xm:f>AND(OR(ISNUMBER(SEARCH("PSPP", 'Q1'!$B$124:$D$124)), ISNUMBER(SEARCH("Public Sector Pension Plan", 'Q1'!$B$124:$D$124)), ISNUMBER(SEARCH("PSPP - Public Sector Pension Plan", 'Q1'!$B$124:$D$124))), ISBLANK($G$41), ISBLANK($D$41))</xm:f>
            <x14:dxf>
              <fill>
                <patternFill>
                  <bgColor rgb="FFFF0000"/>
                </patternFill>
              </fill>
            </x14:dxf>
          </x14:cfRule>
          <xm:sqref>G41</xm:sqref>
        </x14:conditionalFormatting>
        <x14:conditionalFormatting xmlns:xm="http://schemas.microsoft.com/office/excel/2006/main">
          <x14:cfRule type="expression" priority="20" id="{E61AB10C-3F64-4643-9041-8660780492F4}">
            <xm:f>AND(OR(ISNUMBER(SEARCH("PSPP", 'Q1'!$B$125:$D$125)), ISNUMBER(SEARCH("Public Sector Pension Plan", 'Q1'!$B$125:$D$125)), ISNUMBER(SEARCH("PSPP - Public Sector Pension Plan", 'Q1'!$B$125:$D$125))), ISBLANK($H$41), ISBLANK($E$41))</xm:f>
            <x14:dxf>
              <fill>
                <patternFill>
                  <bgColor rgb="FFFF0000"/>
                </patternFill>
              </fill>
            </x14:dxf>
          </x14:cfRule>
          <xm:sqref>H41</xm:sqref>
        </x14:conditionalFormatting>
        <x14:conditionalFormatting xmlns:xm="http://schemas.microsoft.com/office/excel/2006/main">
          <x14:cfRule type="expression" priority="19" id="{D60A654F-DB64-4513-A366-A0C67459BF33}">
            <xm:f>AND(OR(ISNUMBER(SEARCH("PSPP", 'Q1'!$B$125:$D$125)), ISNUMBER(SEARCH("Public Sector Pension Plan", 'Q1'!$B$125:$D$125)), ISNUMBER(SEARCH("PSPP - Public Sector Pension Plan", 'Q1'!$B$125:$D$125))), ISBLANK($E$41), ISBLANK($H$41))</xm:f>
            <x14:dxf>
              <fill>
                <patternFill>
                  <bgColor rgb="FFFF0000"/>
                </patternFill>
              </fill>
            </x14:dxf>
          </x14:cfRule>
          <xm:sqref>E41</xm:sqref>
        </x14:conditionalFormatting>
        <x14:conditionalFormatting xmlns:xm="http://schemas.microsoft.com/office/excel/2006/main">
          <x14:cfRule type="expression" priority="14" id="{3BA073B9-03BC-440D-ADD2-15C209EFA878}">
            <xm:f>AND(OR(ISNUMBER(SEARCH("MPP", 'Q1'!$B$124:$D$124)), ISNUMBER(SEARCH("Municipal Pension Plan", 'Q1'!$B$124:$D$124)), ISNUMBER(SEARCH("MPP - Municipal Pension Plan", 'Q1'!$B$124:$D$124))), ISBLANK($G$40), ISBLANK($D$40))</xm:f>
            <x14:dxf>
              <fill>
                <patternFill>
                  <bgColor rgb="FFFF0000"/>
                </patternFill>
              </fill>
            </x14:dxf>
          </x14:cfRule>
          <xm:sqref>G40</xm:sqref>
        </x14:conditionalFormatting>
        <x14:conditionalFormatting xmlns:xm="http://schemas.microsoft.com/office/excel/2006/main">
          <x14:cfRule type="expression" priority="11" id="{71E52EEC-8477-4220-8A4F-F9EF26D273CA}">
            <xm:f>AND(OR(ISNUMBER(SEARCH("MPP", 'Q1'!$B$124:$D$124)), ISNUMBER(SEARCH("Municipal Pension Plan", 'Q1'!$B$124:$D$124)), ISNUMBER(SEARCH("MPP - Municipal Pension Plan", 'Q1'!$B$124:$D$124))), ISBLANK($D$40), ISBLANK($G$40))</xm:f>
            <x14:dxf>
              <fill>
                <patternFill>
                  <bgColor rgb="FFFF0000"/>
                </patternFill>
              </fill>
            </x14:dxf>
          </x14:cfRule>
          <xm:sqref>D40</xm:sqref>
        </x14:conditionalFormatting>
        <x14:conditionalFormatting xmlns:xm="http://schemas.microsoft.com/office/excel/2006/main">
          <x14:cfRule type="expression" priority="10" id="{E0D76EA3-ECD2-40FE-8024-AD787F217364}">
            <xm:f>AND(OR(ISNUMBER(SEARCH("MPP", 'Q1'!$B$125:$D$125)), ISNUMBER(SEARCH("Municipal Pension Plan", 'Q1'!$B$125:$D$125)), ISNUMBER(SEARCH("MPP - Municipal Pension Plan", 'Q1'!$B$125:$D$125))), ISBLANK($E$40), ISBLANK($H$40))</xm:f>
            <x14:dxf>
              <fill>
                <patternFill>
                  <bgColor rgb="FFFF0000"/>
                </patternFill>
              </fill>
            </x14:dxf>
          </x14:cfRule>
          <xm:sqref>E40</xm:sqref>
        </x14:conditionalFormatting>
        <x14:conditionalFormatting xmlns:xm="http://schemas.microsoft.com/office/excel/2006/main">
          <x14:cfRule type="expression" priority="9" id="{E4A41EB0-669D-4C85-91EC-0AF2CD2C4E2F}">
            <xm:f>AND(OR(ISNUMBER(SEARCH("PSPP", 'Q1'!$B$123:$D$123)), ISNUMBER(SEARCH("Public Sector Pension Plan", 'Q1'!$B$123:$D$123)), ISNUMBER(SEARCH("PSPP - Public Sector Pension Plan", 'Q1'!$B$123:$D$123))), ISBLANK($C$41), ISBLANK($F$41))</xm:f>
            <x14:dxf>
              <fill>
                <patternFill>
                  <bgColor rgb="FFFF0000"/>
                </patternFill>
              </fill>
            </x14:dxf>
          </x14:cfRule>
          <xm:sqref>C41</xm:sqref>
        </x14:conditionalFormatting>
        <x14:conditionalFormatting xmlns:xm="http://schemas.microsoft.com/office/excel/2006/main">
          <x14:cfRule type="expression" priority="6" id="{5AD786CD-A8E2-430F-AAD5-51998280F090}">
            <xm:f>AND('Q1'!$B$123&lt;&gt;"MPP", 'Q1'!$B$123&lt;&gt;"MPP - Municipal Pension Plan", 'Q1'!$B$123&lt;&gt;"Municipal Pension Plan", 'Q1'!$B$123&lt;&gt;"PSPP", 'Q1'!$B$123&lt;&gt;"PSPP - Public Sector Pension Plan", 'Q1'!$B$123&lt;&gt;"Public Sector Pension Plan", 'Q1'!$B$123&lt;&gt;"", ISBLANK($F$42), ISBLANK($C$42))</xm:f>
            <x14:dxf>
              <fill>
                <patternFill>
                  <bgColor rgb="FFFF0000"/>
                </patternFill>
              </fill>
            </x14:dxf>
          </x14:cfRule>
          <xm:sqref>C42</xm:sqref>
        </x14:conditionalFormatting>
        <x14:conditionalFormatting xmlns:xm="http://schemas.microsoft.com/office/excel/2006/main">
          <x14:cfRule type="expression" priority="5" id="{ACA49FE7-FC99-48A3-BB86-467C2C412D11}">
            <xm:f>AND('Q1'!$B$124&lt;&gt;"MPP", 'Q1'!$B$124&lt;&gt;"MPP - Municipal Pension Plan", 'Q1'!$B$124&lt;&gt;"Municipal Pension Plan", 'Q1'!$B$124&lt;&gt;"PSPP", 'Q1'!$B$124&lt;&gt;"PSPP - Public Sector Pension Plan", 'Q1'!$B$124&lt;&gt;"Public Sector Pension Plan", 'Q1'!$B$124&lt;&gt;"", ISBLANK($G$42), ISBLANK($D$42))</xm:f>
            <x14:dxf>
              <fill>
                <patternFill>
                  <bgColor rgb="FFFF0000"/>
                </patternFill>
              </fill>
            </x14:dxf>
          </x14:cfRule>
          <xm:sqref>D42</xm:sqref>
        </x14:conditionalFormatting>
        <x14:conditionalFormatting xmlns:xm="http://schemas.microsoft.com/office/excel/2006/main">
          <x14:cfRule type="expression" priority="4" id="{0870F86D-EE41-4FD6-AD65-0147A35E872F}">
            <xm:f>AND('Q1'!$B$125&lt;&gt;"MPP", 'Q1'!$B$125&lt;&gt;"MPP - Municipal Pension Plan", 'Q1'!$B$125&lt;&gt;"Municipal Pension Plan", 'Q1'!$B$125&lt;&gt;"PSPP", 'Q1'!$B$125&lt;&gt;"PSPP - Public Sector Pension Plan", 'Q1'!$B$125&lt;&gt;"Public Sector Pension Plan", 'Q1'!$B$125&lt;&gt;"", ISBLANK($H$42), ISBLANK($E$42))</xm:f>
            <x14:dxf>
              <fill>
                <patternFill>
                  <bgColor rgb="FFFF0000"/>
                </patternFill>
              </fill>
            </x14:dxf>
          </x14:cfRule>
          <xm:sqref>E42</xm:sqref>
        </x14:conditionalFormatting>
        <x14:conditionalFormatting xmlns:xm="http://schemas.microsoft.com/office/excel/2006/main">
          <x14:cfRule type="expression" priority="3" id="{FB088C90-0F28-45F2-AE99-C0FB2885843C}">
            <xm:f>AND('Q1'!$B$123&lt;&gt;"MPP", 'Q1'!$B$123&lt;&gt;"MPP - Municipal Pension Plan", 'Q1'!$B$123&lt;&gt;"Municipal Pension Plan", 'Q1'!$B$123&lt;&gt;"PSPP", 'Q1'!$B$123&lt;&gt;"PSPP - Public Sector Pension Plan", 'Q1'!$B$123&lt;&gt;"Public Sector Pension Plan", 'Q1'!$B$123&lt;&gt;"", ISBLANK($C$42), ISBLANK($F$42))</xm:f>
            <x14:dxf>
              <fill>
                <patternFill>
                  <bgColor rgb="FFFF0000"/>
                </patternFill>
              </fill>
            </x14:dxf>
          </x14:cfRule>
          <xm:sqref>F42</xm:sqref>
        </x14:conditionalFormatting>
        <x14:conditionalFormatting xmlns:xm="http://schemas.microsoft.com/office/excel/2006/main">
          <x14:cfRule type="expression" priority="2" id="{A8029835-DD96-4F25-AE14-995AA746A8AA}">
            <xm:f>AND('Q1'!$B$124&lt;&gt;"MPP", 'Q1'!$B$124&lt;&gt;"MPP - Municipal Pension Plan", 'Q1'!$B$124&lt;&gt;"Municipal Pension Plan", 'Q1'!$B$124&lt;&gt;"PSPP", 'Q1'!$B$124&lt;&gt;"PSPP - Public Sector Pension Plan", 'Q1'!$B$124&lt;&gt;"Public Sector Pension Plan", 'Q1'!$B$124&lt;&gt;"", ISBLANK($D$42), ISBLANK($G$42))</xm:f>
            <x14:dxf>
              <fill>
                <patternFill>
                  <bgColor rgb="FFFF0000"/>
                </patternFill>
              </fill>
            </x14:dxf>
          </x14:cfRule>
          <xm:sqref>G42</xm:sqref>
        </x14:conditionalFormatting>
        <x14:conditionalFormatting xmlns:xm="http://schemas.microsoft.com/office/excel/2006/main">
          <x14:cfRule type="expression" priority="1" id="{7D46F1C2-472A-49C6-897F-F465D2F2AC0C}">
            <xm:f>AND('Q1'!$B$125&lt;&gt;"MPP", 'Q1'!$B$125&lt;&gt;"MPP - Municipal Pension Plan", 'Q1'!$B$125&lt;&gt;"Municipal Pension Plan", 'Q1'!$B$125&lt;&gt;"PSPP", 'Q1'!$B$125&lt;&gt;"PSPP - Public Sector Pension Plan", 'Q1'!$B$125&lt;&gt;"Public Sector Pension Plan", 'Q1'!$B$125&lt;&gt;"", ISBLANK($E$42), ISBLANK($H$42))</xm:f>
            <x14:dxf>
              <fill>
                <patternFill>
                  <bgColor rgb="FFFF0000"/>
                </patternFill>
              </fill>
            </x14:dxf>
          </x14:cfRule>
          <xm:sqref>H42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5" tint="-0.499984740745262"/>
    <pageSetUpPr fitToPage="1"/>
  </sheetPr>
  <dimension ref="A1:M78"/>
  <sheetViews>
    <sheetView zoomScaleNormal="100" workbookViewId="0">
      <selection activeCell="J4" activeCellId="1" sqref="M18 J4"/>
    </sheetView>
  </sheetViews>
  <sheetFormatPr defaultColWidth="9.140625" defaultRowHeight="15" x14ac:dyDescent="0.25"/>
  <cols>
    <col min="1" max="1" width="20.7109375" style="92" customWidth="1"/>
    <col min="2" max="3" width="15.7109375" style="92" customWidth="1"/>
    <col min="4" max="4" width="15.7109375" style="165" customWidth="1"/>
    <col min="5" max="10" width="15.7109375" style="92" customWidth="1"/>
    <col min="11" max="16384" width="9.140625" style="92"/>
  </cols>
  <sheetData>
    <row r="1" spans="1:13" s="90" customFormat="1" x14ac:dyDescent="0.25">
      <c r="D1" s="162"/>
    </row>
    <row r="2" spans="1:13" s="90" customFormat="1" x14ac:dyDescent="0.25">
      <c r="D2" s="162"/>
    </row>
    <row r="3" spans="1:13" s="90" customFormat="1" x14ac:dyDescent="0.25">
      <c r="D3" s="162"/>
    </row>
    <row r="4" spans="1:13" s="90" customFormat="1" x14ac:dyDescent="0.25">
      <c r="D4" s="162"/>
    </row>
    <row r="5" spans="1:13" s="90" customFormat="1" x14ac:dyDescent="0.25">
      <c r="D5" s="162"/>
    </row>
    <row r="6" spans="1:13" s="90" customFormat="1" x14ac:dyDescent="0.25">
      <c r="D6" s="162"/>
    </row>
    <row r="7" spans="1:13" s="90" customFormat="1" hidden="1" x14ac:dyDescent="0.25">
      <c r="D7" s="162"/>
    </row>
    <row r="8" spans="1:13" s="90" customFormat="1" hidden="1" x14ac:dyDescent="0.25">
      <c r="D8" s="162"/>
    </row>
    <row r="9" spans="1:13" ht="18.75" x14ac:dyDescent="0.25">
      <c r="A9" s="1141" t="s">
        <v>715</v>
      </c>
      <c r="B9" s="1141"/>
      <c r="C9" s="1141"/>
      <c r="D9" s="1141"/>
      <c r="E9" s="1141"/>
      <c r="F9" s="1141"/>
      <c r="G9" s="1141"/>
      <c r="H9" s="1141"/>
      <c r="I9" s="1141"/>
      <c r="J9" s="1141"/>
    </row>
    <row r="10" spans="1:13" ht="18.75" x14ac:dyDescent="0.25">
      <c r="A10" s="1141" t="s">
        <v>362</v>
      </c>
      <c r="B10" s="1141"/>
      <c r="C10" s="1141"/>
      <c r="D10" s="1141"/>
      <c r="E10" s="1141"/>
      <c r="F10" s="1141"/>
      <c r="G10" s="1141"/>
      <c r="H10" s="1141"/>
      <c r="I10" s="1141"/>
      <c r="J10" s="1141"/>
    </row>
    <row r="11" spans="1:13" ht="18.75" x14ac:dyDescent="0.25">
      <c r="A11" s="1385"/>
      <c r="B11" s="1385"/>
      <c r="C11" s="1385"/>
      <c r="D11" s="1385"/>
      <c r="E11" s="1385"/>
      <c r="F11" s="1385"/>
      <c r="G11" s="1385"/>
      <c r="H11" s="1385"/>
      <c r="I11" s="1385"/>
      <c r="J11" s="100"/>
    </row>
    <row r="12" spans="1:13" ht="45" customHeight="1" x14ac:dyDescent="0.25">
      <c r="A12" s="1142" t="s">
        <v>980</v>
      </c>
      <c r="B12" s="1142"/>
      <c r="C12" s="1142"/>
      <c r="D12" s="1142"/>
      <c r="E12" s="1142"/>
      <c r="F12" s="1142"/>
      <c r="G12" s="1142"/>
      <c r="H12" s="1142"/>
      <c r="I12" s="1142"/>
      <c r="J12" s="166"/>
    </row>
    <row r="13" spans="1:13" x14ac:dyDescent="0.25">
      <c r="A13" s="1386" t="s">
        <v>339</v>
      </c>
      <c r="B13" s="1386"/>
      <c r="C13" s="1386"/>
      <c r="D13" s="1386"/>
      <c r="E13" s="91"/>
      <c r="F13" s="91"/>
      <c r="G13" s="91"/>
      <c r="H13" s="91"/>
      <c r="I13" s="91"/>
      <c r="J13" s="91"/>
    </row>
    <row r="14" spans="1:13" x14ac:dyDescent="0.25">
      <c r="A14" s="294"/>
      <c r="B14" s="294"/>
      <c r="C14" s="294"/>
      <c r="D14" s="294"/>
      <c r="E14" s="91"/>
      <c r="F14" s="91"/>
      <c r="G14" s="91"/>
      <c r="H14" s="91"/>
      <c r="I14" s="91"/>
      <c r="J14" s="91"/>
    </row>
    <row r="15" spans="1:13" s="167" customFormat="1" ht="19.5" thickBot="1" x14ac:dyDescent="0.3">
      <c r="A15" s="97" t="s">
        <v>210</v>
      </c>
      <c r="B15" s="97"/>
      <c r="C15" s="97"/>
      <c r="D15" s="46" t="s">
        <v>338</v>
      </c>
      <c r="E15" s="97"/>
      <c r="F15" s="97" t="s">
        <v>330</v>
      </c>
      <c r="G15" s="97"/>
      <c r="H15" s="97"/>
      <c r="I15" s="46" t="s">
        <v>338</v>
      </c>
      <c r="J15" s="97"/>
      <c r="K15" s="92"/>
      <c r="L15" s="92"/>
      <c r="M15" s="92"/>
    </row>
    <row r="16" spans="1:13" x14ac:dyDescent="0.25">
      <c r="A16" s="1218" t="s">
        <v>344</v>
      </c>
      <c r="B16" s="1139" t="s">
        <v>331</v>
      </c>
      <c r="C16" s="1140"/>
      <c r="D16" s="341"/>
      <c r="E16" s="91"/>
      <c r="F16" s="1218" t="s">
        <v>336</v>
      </c>
      <c r="G16" s="1139" t="s">
        <v>331</v>
      </c>
      <c r="H16" s="1140"/>
      <c r="I16" s="341"/>
      <c r="J16" s="91"/>
    </row>
    <row r="17" spans="1:10" x14ac:dyDescent="0.25">
      <c r="A17" s="1315"/>
      <c r="B17" s="1365" t="s">
        <v>121</v>
      </c>
      <c r="C17" s="1366"/>
      <c r="D17" s="306"/>
      <c r="E17" s="91"/>
      <c r="F17" s="1315"/>
      <c r="G17" s="1365" t="s">
        <v>121</v>
      </c>
      <c r="H17" s="1366"/>
      <c r="I17" s="306"/>
      <c r="J17" s="91"/>
    </row>
    <row r="18" spans="1:10" ht="30" customHeight="1" thickBot="1" x14ac:dyDescent="0.3">
      <c r="A18" s="1137"/>
      <c r="B18" s="1383" t="s">
        <v>332</v>
      </c>
      <c r="C18" s="1384"/>
      <c r="D18" s="455"/>
      <c r="E18" s="91"/>
      <c r="F18" s="1137"/>
      <c r="G18" s="1383" t="s">
        <v>332</v>
      </c>
      <c r="H18" s="1384"/>
      <c r="I18" s="455"/>
      <c r="J18" s="91"/>
    </row>
    <row r="19" spans="1:10" x14ac:dyDescent="0.25">
      <c r="A19" s="1218" t="s">
        <v>345</v>
      </c>
      <c r="B19" s="1139" t="s">
        <v>331</v>
      </c>
      <c r="C19" s="1140"/>
      <c r="D19" s="341"/>
      <c r="E19" s="91"/>
      <c r="F19" s="1218" t="s">
        <v>337</v>
      </c>
      <c r="G19" s="1139" t="s">
        <v>331</v>
      </c>
      <c r="H19" s="1140"/>
      <c r="I19" s="341"/>
      <c r="J19" s="91"/>
    </row>
    <row r="20" spans="1:10" ht="30" customHeight="1" x14ac:dyDescent="0.25">
      <c r="A20" s="1315"/>
      <c r="B20" s="1371" t="s">
        <v>333</v>
      </c>
      <c r="C20" s="1372"/>
      <c r="D20" s="306"/>
      <c r="E20" s="91"/>
      <c r="F20" s="1315"/>
      <c r="G20" s="1371" t="s">
        <v>333</v>
      </c>
      <c r="H20" s="1372"/>
      <c r="I20" s="306"/>
      <c r="J20" s="91"/>
    </row>
    <row r="21" spans="1:10" x14ac:dyDescent="0.25">
      <c r="A21" s="1315"/>
      <c r="B21" s="1365" t="s">
        <v>112</v>
      </c>
      <c r="C21" s="1366"/>
      <c r="D21" s="306"/>
      <c r="E21" s="91"/>
      <c r="F21" s="1315"/>
      <c r="G21" s="1365" t="s">
        <v>112</v>
      </c>
      <c r="H21" s="1366"/>
      <c r="I21" s="306"/>
      <c r="J21" s="91"/>
    </row>
    <row r="22" spans="1:10" x14ac:dyDescent="0.25">
      <c r="A22" s="1315"/>
      <c r="B22" s="1365" t="s">
        <v>120</v>
      </c>
      <c r="C22" s="1366"/>
      <c r="D22" s="306"/>
      <c r="E22" s="91"/>
      <c r="F22" s="1315"/>
      <c r="G22" s="1365" t="s">
        <v>120</v>
      </c>
      <c r="H22" s="1366"/>
      <c r="I22" s="306"/>
      <c r="J22" s="91"/>
    </row>
    <row r="23" spans="1:10" ht="15.75" thickBot="1" x14ac:dyDescent="0.3">
      <c r="A23" s="1137"/>
      <c r="B23" s="1367" t="s">
        <v>119</v>
      </c>
      <c r="C23" s="1368"/>
      <c r="D23" s="455"/>
      <c r="E23" s="91"/>
      <c r="F23" s="1137"/>
      <c r="G23" s="1367" t="s">
        <v>119</v>
      </c>
      <c r="H23" s="1368"/>
      <c r="I23" s="455"/>
      <c r="J23" s="91"/>
    </row>
    <row r="24" spans="1:10" x14ac:dyDescent="0.25">
      <c r="A24" s="164"/>
      <c r="B24" s="164"/>
      <c r="C24" s="164"/>
      <c r="D24" s="164"/>
      <c r="E24" s="164"/>
      <c r="F24" s="164"/>
      <c r="G24" s="164"/>
      <c r="H24" s="164"/>
      <c r="I24" s="164"/>
      <c r="J24" s="164"/>
    </row>
    <row r="25" spans="1:10" ht="19.5" thickBot="1" x14ac:dyDescent="0.3">
      <c r="A25" s="1370" t="s">
        <v>417</v>
      </c>
      <c r="B25" s="1370"/>
      <c r="C25" s="1370"/>
      <c r="D25" s="298" t="s">
        <v>338</v>
      </c>
      <c r="E25" s="164"/>
      <c r="F25" s="164"/>
      <c r="G25" s="164"/>
      <c r="H25" s="164"/>
      <c r="I25" s="164"/>
      <c r="J25" s="164"/>
    </row>
    <row r="26" spans="1:10" x14ac:dyDescent="0.25">
      <c r="A26" s="1374" t="s">
        <v>693</v>
      </c>
      <c r="B26" s="1375"/>
      <c r="C26" s="1376"/>
      <c r="D26" s="341"/>
      <c r="E26" s="164"/>
      <c r="F26" s="164"/>
      <c r="G26" s="164"/>
      <c r="H26" s="164"/>
      <c r="I26" s="164"/>
      <c r="J26" s="164"/>
    </row>
    <row r="27" spans="1:10" x14ac:dyDescent="0.25">
      <c r="A27" s="1377" t="s">
        <v>417</v>
      </c>
      <c r="B27" s="1378"/>
      <c r="C27" s="1379"/>
      <c r="D27" s="306"/>
      <c r="E27" s="164"/>
      <c r="F27" s="164"/>
      <c r="G27" s="164"/>
      <c r="H27" s="164"/>
      <c r="I27" s="164"/>
      <c r="J27" s="164"/>
    </row>
    <row r="28" spans="1:10" x14ac:dyDescent="0.25">
      <c r="A28" s="1377" t="s">
        <v>694</v>
      </c>
      <c r="B28" s="1378"/>
      <c r="C28" s="1379"/>
      <c r="D28" s="306"/>
      <c r="E28" s="164"/>
      <c r="F28" s="164"/>
      <c r="G28" s="164"/>
      <c r="H28" s="164"/>
      <c r="I28" s="164"/>
      <c r="J28" s="164"/>
    </row>
    <row r="29" spans="1:10" ht="15.75" thickBot="1" x14ac:dyDescent="0.3">
      <c r="A29" s="1380" t="s">
        <v>695</v>
      </c>
      <c r="B29" s="1381"/>
      <c r="C29" s="1382"/>
      <c r="D29" s="455"/>
      <c r="E29" s="164"/>
      <c r="F29" s="164"/>
      <c r="G29" s="164"/>
      <c r="H29" s="164"/>
      <c r="I29" s="164"/>
      <c r="J29" s="164"/>
    </row>
    <row r="30" spans="1:10" x14ac:dyDescent="0.25">
      <c r="A30" s="91"/>
      <c r="B30" s="91"/>
      <c r="C30" s="91"/>
      <c r="D30" s="163"/>
      <c r="E30" s="91"/>
      <c r="F30" s="91"/>
      <c r="G30" s="91"/>
      <c r="H30" s="91"/>
      <c r="I30" s="91"/>
      <c r="J30" s="91"/>
    </row>
    <row r="31" spans="1:10" ht="48.75" customHeight="1" x14ac:dyDescent="0.25">
      <c r="A31" s="1369" t="s">
        <v>981</v>
      </c>
      <c r="B31" s="1369"/>
      <c r="C31" s="1369"/>
      <c r="D31" s="1369"/>
      <c r="E31" s="1369"/>
      <c r="F31" s="166"/>
      <c r="G31" s="166"/>
      <c r="H31" s="166"/>
      <c r="I31" s="166"/>
      <c r="J31" s="91"/>
    </row>
    <row r="32" spans="1:10" ht="15.75" thickBot="1" x14ac:dyDescent="0.3">
      <c r="A32" s="1373" t="s">
        <v>1009</v>
      </c>
      <c r="B32" s="1373"/>
      <c r="C32" s="1373"/>
      <c r="D32" s="1373"/>
      <c r="E32" s="1373"/>
      <c r="F32" s="91"/>
      <c r="G32" s="91"/>
      <c r="H32" s="91"/>
      <c r="I32" s="91"/>
      <c r="J32" s="91"/>
    </row>
    <row r="33" spans="1:10" ht="3" hidden="1" customHeight="1" thickBot="1" x14ac:dyDescent="0.3">
      <c r="A33" s="297"/>
      <c r="B33" s="297"/>
      <c r="C33" s="297"/>
      <c r="D33" s="297"/>
      <c r="E33" s="297"/>
      <c r="F33" s="91"/>
      <c r="G33" s="91"/>
      <c r="H33" s="91"/>
      <c r="I33" s="91"/>
      <c r="J33" s="91"/>
    </row>
    <row r="34" spans="1:10" ht="15" customHeight="1" x14ac:dyDescent="0.25">
      <c r="A34" s="299"/>
      <c r="B34" s="300"/>
      <c r="C34" s="301"/>
      <c r="D34" s="1138" t="s">
        <v>210</v>
      </c>
      <c r="E34" s="1139"/>
      <c r="F34" s="1138" t="s">
        <v>330</v>
      </c>
      <c r="G34" s="1140"/>
      <c r="H34" s="1079" t="s">
        <v>417</v>
      </c>
      <c r="I34" s="295"/>
      <c r="J34" s="91"/>
    </row>
    <row r="35" spans="1:10" ht="45" customHeight="1" thickBot="1" x14ac:dyDescent="0.3">
      <c r="A35" s="106"/>
      <c r="B35" s="51"/>
      <c r="C35" s="34"/>
      <c r="D35" s="30" t="s">
        <v>344</v>
      </c>
      <c r="E35" s="296" t="s">
        <v>345</v>
      </c>
      <c r="F35" s="30" t="s">
        <v>344</v>
      </c>
      <c r="G35" s="296" t="s">
        <v>345</v>
      </c>
      <c r="H35" s="1081"/>
      <c r="I35" s="105"/>
      <c r="J35" s="91"/>
    </row>
    <row r="36" spans="1:10" x14ac:dyDescent="0.25">
      <c r="A36" s="1343" t="s">
        <v>340</v>
      </c>
      <c r="B36" s="1344"/>
      <c r="C36" s="1345"/>
      <c r="D36" s="317"/>
      <c r="E36" s="318"/>
      <c r="F36" s="317"/>
      <c r="G36" s="319"/>
      <c r="H36" s="456"/>
      <c r="I36" s="105"/>
      <c r="J36" s="91"/>
    </row>
    <row r="37" spans="1:10" x14ac:dyDescent="0.25">
      <c r="A37" s="1346" t="s">
        <v>1037</v>
      </c>
      <c r="B37" s="1347"/>
      <c r="C37" s="1348"/>
      <c r="D37" s="313"/>
      <c r="E37" s="457"/>
      <c r="F37" s="313"/>
      <c r="G37" s="425"/>
      <c r="H37" s="314"/>
      <c r="I37" s="105"/>
      <c r="J37" s="91"/>
    </row>
    <row r="38" spans="1:10" ht="15.75" thickBot="1" x14ac:dyDescent="0.3">
      <c r="A38" s="1362" t="s">
        <v>341</v>
      </c>
      <c r="B38" s="1363"/>
      <c r="C38" s="1364"/>
      <c r="D38" s="472"/>
      <c r="E38" s="457"/>
      <c r="F38" s="313"/>
      <c r="G38" s="425"/>
      <c r="H38" s="314"/>
      <c r="I38" s="940"/>
      <c r="J38" s="568"/>
    </row>
    <row r="39" spans="1:10" ht="15.75" thickBot="1" x14ac:dyDescent="0.3">
      <c r="A39" s="1355" t="s">
        <v>1028</v>
      </c>
      <c r="B39" s="1355"/>
      <c r="C39" s="1356"/>
      <c r="D39" s="472"/>
      <c r="E39" s="457"/>
      <c r="F39" s="313"/>
      <c r="G39" s="425"/>
      <c r="H39" s="314"/>
      <c r="I39" s="1047"/>
      <c r="J39" s="568"/>
    </row>
    <row r="40" spans="1:10" ht="15.75" thickBot="1" x14ac:dyDescent="0.3">
      <c r="A40" s="1349" t="s">
        <v>529</v>
      </c>
      <c r="B40" s="1350"/>
      <c r="C40" s="1351"/>
      <c r="D40" s="311"/>
      <c r="E40" s="320"/>
      <c r="F40" s="311"/>
      <c r="G40" s="321"/>
      <c r="H40" s="312"/>
      <c r="I40" s="105"/>
      <c r="J40" s="91"/>
    </row>
    <row r="41" spans="1:10" x14ac:dyDescent="0.25">
      <c r="A41" s="1343" t="s">
        <v>530</v>
      </c>
      <c r="B41" s="1344"/>
      <c r="C41" s="1345"/>
      <c r="D41" s="313"/>
      <c r="E41" s="457"/>
      <c r="F41" s="313"/>
      <c r="G41" s="425"/>
      <c r="H41" s="314"/>
      <c r="I41" s="569"/>
      <c r="J41" s="568"/>
    </row>
    <row r="42" spans="1:10" x14ac:dyDescent="0.25">
      <c r="A42" s="1352" t="s">
        <v>539</v>
      </c>
      <c r="B42" s="1353"/>
      <c r="C42" s="1354"/>
      <c r="D42" s="311"/>
      <c r="E42" s="320"/>
      <c r="F42" s="311"/>
      <c r="G42" s="321"/>
      <c r="H42" s="312"/>
      <c r="I42" s="105"/>
      <c r="J42" s="91"/>
    </row>
    <row r="43" spans="1:10" x14ac:dyDescent="0.25">
      <c r="A43" s="1352" t="s">
        <v>1012</v>
      </c>
      <c r="B43" s="1353"/>
      <c r="C43" s="1354"/>
      <c r="D43" s="311"/>
      <c r="E43" s="320"/>
      <c r="F43" s="311"/>
      <c r="G43" s="321"/>
      <c r="H43" s="312"/>
      <c r="I43" s="105"/>
      <c r="J43" s="91"/>
    </row>
    <row r="44" spans="1:10" ht="15.75" thickBot="1" x14ac:dyDescent="0.3">
      <c r="A44" s="1358" t="s">
        <v>531</v>
      </c>
      <c r="B44" s="1359"/>
      <c r="C44" s="1360"/>
      <c r="D44" s="311"/>
      <c r="E44" s="320"/>
      <c r="F44" s="311"/>
      <c r="G44" s="321"/>
      <c r="H44" s="312"/>
      <c r="I44" s="990"/>
      <c r="J44" s="568"/>
    </row>
    <row r="45" spans="1:10" x14ac:dyDescent="0.25">
      <c r="A45" s="1343" t="s">
        <v>1001</v>
      </c>
      <c r="B45" s="1344"/>
      <c r="C45" s="1345"/>
      <c r="D45" s="311"/>
      <c r="E45" s="320"/>
      <c r="F45" s="311"/>
      <c r="G45" s="321"/>
      <c r="H45" s="312"/>
      <c r="I45" s="105"/>
      <c r="J45" s="91"/>
    </row>
    <row r="46" spans="1:10" x14ac:dyDescent="0.25">
      <c r="A46" s="1349" t="s">
        <v>532</v>
      </c>
      <c r="B46" s="1350"/>
      <c r="C46" s="1351"/>
      <c r="D46" s="311"/>
      <c r="E46" s="320"/>
      <c r="F46" s="311"/>
      <c r="G46" s="321"/>
      <c r="H46" s="312"/>
      <c r="I46" s="105"/>
      <c r="J46" s="91"/>
    </row>
    <row r="47" spans="1:10" x14ac:dyDescent="0.25">
      <c r="A47" s="1352" t="s">
        <v>534</v>
      </c>
      <c r="B47" s="1353"/>
      <c r="C47" s="1354"/>
      <c r="D47" s="311"/>
      <c r="E47" s="320"/>
      <c r="F47" s="311"/>
      <c r="G47" s="321"/>
      <c r="H47" s="312"/>
      <c r="I47" s="105"/>
      <c r="J47" s="91"/>
    </row>
    <row r="48" spans="1:10" x14ac:dyDescent="0.25">
      <c r="A48" s="1352" t="s">
        <v>533</v>
      </c>
      <c r="B48" s="1353"/>
      <c r="C48" s="1354"/>
      <c r="D48" s="311"/>
      <c r="E48" s="320"/>
      <c r="F48" s="311"/>
      <c r="G48" s="321"/>
      <c r="H48" s="312"/>
      <c r="I48" s="570"/>
      <c r="J48" s="568"/>
    </row>
    <row r="49" spans="1:11" ht="15.75" thickBot="1" x14ac:dyDescent="0.3">
      <c r="A49" s="1358" t="s">
        <v>535</v>
      </c>
      <c r="B49" s="1359"/>
      <c r="C49" s="1360"/>
      <c r="D49" s="311"/>
      <c r="E49" s="320"/>
      <c r="F49" s="311"/>
      <c r="G49" s="321"/>
      <c r="H49" s="312"/>
      <c r="I49" s="105"/>
      <c r="J49" s="91"/>
    </row>
    <row r="50" spans="1:11" x14ac:dyDescent="0.25">
      <c r="A50" s="1343" t="s">
        <v>536</v>
      </c>
      <c r="B50" s="1344"/>
      <c r="C50" s="1345"/>
      <c r="D50" s="311"/>
      <c r="E50" s="320"/>
      <c r="F50" s="311"/>
      <c r="G50" s="321"/>
      <c r="H50" s="312"/>
      <c r="I50" s="570"/>
      <c r="J50" s="568"/>
    </row>
    <row r="51" spans="1:11" x14ac:dyDescent="0.25">
      <c r="A51" s="1352" t="s">
        <v>538</v>
      </c>
      <c r="B51" s="1353"/>
      <c r="C51" s="1354"/>
      <c r="D51" s="313"/>
      <c r="E51" s="457"/>
      <c r="F51" s="313"/>
      <c r="G51" s="425"/>
      <c r="H51" s="314"/>
      <c r="I51" s="570"/>
      <c r="J51" s="568"/>
    </row>
    <row r="52" spans="1:11" ht="15.75" thickBot="1" x14ac:dyDescent="0.3">
      <c r="A52" s="1358" t="s">
        <v>537</v>
      </c>
      <c r="B52" s="1359"/>
      <c r="C52" s="1360"/>
      <c r="D52" s="313"/>
      <c r="E52" s="457"/>
      <c r="F52" s="313"/>
      <c r="G52" s="425"/>
      <c r="H52" s="314"/>
      <c r="I52" s="465"/>
      <c r="J52" s="91"/>
    </row>
    <row r="53" spans="1:11" ht="15.75" thickBot="1" x14ac:dyDescent="0.3">
      <c r="A53" s="1361" t="s">
        <v>342</v>
      </c>
      <c r="B53" s="1355"/>
      <c r="C53" s="1356"/>
      <c r="D53" s="313"/>
      <c r="E53" s="457"/>
      <c r="F53" s="313"/>
      <c r="G53" s="425"/>
      <c r="H53" s="314"/>
      <c r="I53" s="570"/>
      <c r="J53" s="568"/>
    </row>
    <row r="54" spans="1:11" x14ac:dyDescent="0.25">
      <c r="A54" s="1343" t="s">
        <v>540</v>
      </c>
      <c r="B54" s="1344"/>
      <c r="C54" s="1345"/>
      <c r="D54" s="313"/>
      <c r="E54" s="457"/>
      <c r="F54" s="313"/>
      <c r="G54" s="425"/>
      <c r="H54" s="314"/>
      <c r="I54" s="570"/>
      <c r="J54" s="568"/>
    </row>
    <row r="55" spans="1:11" x14ac:dyDescent="0.25">
      <c r="A55" s="1352" t="s">
        <v>541</v>
      </c>
      <c r="B55" s="1353"/>
      <c r="C55" s="1354"/>
      <c r="D55" s="313"/>
      <c r="E55" s="457"/>
      <c r="F55" s="313"/>
      <c r="G55" s="425"/>
      <c r="H55" s="314"/>
      <c r="I55" s="398"/>
      <c r="J55" s="91"/>
    </row>
    <row r="56" spans="1:11" x14ac:dyDescent="0.25">
      <c r="A56" s="1352" t="s">
        <v>343</v>
      </c>
      <c r="B56" s="1353"/>
      <c r="C56" s="1354"/>
      <c r="D56" s="313"/>
      <c r="E56" s="457"/>
      <c r="F56" s="313"/>
      <c r="G56" s="425"/>
      <c r="H56" s="314"/>
      <c r="I56" s="105"/>
      <c r="J56" s="91"/>
    </row>
    <row r="57" spans="1:11" ht="15.75" thickBot="1" x14ac:dyDescent="0.3">
      <c r="A57" s="1358" t="s">
        <v>431</v>
      </c>
      <c r="B57" s="1359"/>
      <c r="C57" s="1360"/>
      <c r="D57" s="313"/>
      <c r="E57" s="457"/>
      <c r="F57" s="313"/>
      <c r="G57" s="425"/>
      <c r="H57" s="314"/>
      <c r="I57" s="164"/>
      <c r="J57" s="91"/>
    </row>
    <row r="58" spans="1:11" ht="15.75" thickBot="1" x14ac:dyDescent="0.3">
      <c r="A58" s="1396" t="s">
        <v>318</v>
      </c>
      <c r="B58" s="1397"/>
      <c r="C58" s="1398"/>
      <c r="D58" s="458">
        <f>SUM(D36:D57)</f>
        <v>0</v>
      </c>
      <c r="E58" s="459">
        <f>SUM(E36:E57)</f>
        <v>0</v>
      </c>
      <c r="F58" s="458">
        <f>SUM(F36:F57)</f>
        <v>0</v>
      </c>
      <c r="G58" s="460">
        <f>SUM(G36:G57)</f>
        <v>0</v>
      </c>
      <c r="H58" s="461">
        <f>SUM(H36:H57)</f>
        <v>0</v>
      </c>
      <c r="I58" s="91"/>
      <c r="J58" s="91"/>
    </row>
    <row r="59" spans="1:11" ht="15.75" customHeight="1" x14ac:dyDescent="0.25">
      <c r="A59" s="91"/>
      <c r="B59" s="91"/>
      <c r="C59" s="91"/>
      <c r="D59" s="163"/>
      <c r="E59" s="91"/>
      <c r="F59" s="91"/>
      <c r="G59" s="91"/>
      <c r="H59" s="91"/>
      <c r="I59" s="91"/>
      <c r="J59" s="91"/>
    </row>
    <row r="60" spans="1:11" ht="48" customHeight="1" thickBot="1" x14ac:dyDescent="0.3">
      <c r="A60" s="1395" t="s">
        <v>1015</v>
      </c>
      <c r="B60" s="1395"/>
      <c r="C60" s="1395"/>
      <c r="D60" s="1395"/>
      <c r="E60" s="1395"/>
      <c r="F60" s="1395"/>
      <c r="G60" s="1395"/>
      <c r="H60" s="1395"/>
      <c r="I60" s="1018"/>
      <c r="J60" s="1018"/>
      <c r="K60" s="1039"/>
    </row>
    <row r="61" spans="1:11" ht="15.75" hidden="1" thickBot="1" x14ac:dyDescent="0.3">
      <c r="A61" s="91"/>
      <c r="B61" s="91"/>
      <c r="C61" s="91"/>
      <c r="D61" s="163"/>
      <c r="E61" s="91"/>
      <c r="F61" s="91"/>
      <c r="G61" s="91"/>
      <c r="H61" s="91"/>
      <c r="I61" s="91"/>
      <c r="J61" s="91"/>
    </row>
    <row r="62" spans="1:11" ht="15" customHeight="1" x14ac:dyDescent="0.25">
      <c r="A62" s="293"/>
      <c r="B62" s="302"/>
      <c r="C62" s="303"/>
      <c r="D62" s="1138" t="s">
        <v>210</v>
      </c>
      <c r="E62" s="1139"/>
      <c r="F62" s="1138" t="s">
        <v>330</v>
      </c>
      <c r="G62" s="1140"/>
      <c r="H62" s="1079" t="s">
        <v>417</v>
      </c>
      <c r="I62" s="91"/>
      <c r="J62" s="91"/>
    </row>
    <row r="63" spans="1:11" ht="45" customHeight="1" thickBot="1" x14ac:dyDescent="0.3">
      <c r="A63" s="432"/>
      <c r="B63" s="433"/>
      <c r="C63" s="434"/>
      <c r="D63" s="30" t="s">
        <v>344</v>
      </c>
      <c r="E63" s="296" t="s">
        <v>345</v>
      </c>
      <c r="F63" s="30" t="s">
        <v>344</v>
      </c>
      <c r="G63" s="296" t="s">
        <v>345</v>
      </c>
      <c r="H63" s="1357"/>
      <c r="I63" s="91"/>
      <c r="J63" s="91"/>
    </row>
    <row r="64" spans="1:11" x14ac:dyDescent="0.25">
      <c r="A64" s="1388" t="s">
        <v>432</v>
      </c>
      <c r="B64" s="1389"/>
      <c r="C64" s="1390"/>
      <c r="D64" s="317"/>
      <c r="E64" s="318"/>
      <c r="F64" s="317"/>
      <c r="G64" s="319"/>
      <c r="H64" s="456"/>
      <c r="I64" s="91"/>
      <c r="J64" s="91"/>
    </row>
    <row r="65" spans="1:10" x14ac:dyDescent="0.25">
      <c r="A65" s="1387" t="s">
        <v>17</v>
      </c>
      <c r="B65" s="1371"/>
      <c r="C65" s="1372"/>
      <c r="D65" s="311"/>
      <c r="E65" s="320"/>
      <c r="F65" s="311"/>
      <c r="G65" s="321"/>
      <c r="H65" s="312"/>
      <c r="I65" s="91"/>
      <c r="J65" s="91"/>
    </row>
    <row r="66" spans="1:10" ht="15" customHeight="1" x14ac:dyDescent="0.25">
      <c r="A66" s="1387" t="s">
        <v>15</v>
      </c>
      <c r="B66" s="1371"/>
      <c r="C66" s="1372"/>
      <c r="D66" s="311"/>
      <c r="E66" s="320"/>
      <c r="F66" s="311"/>
      <c r="G66" s="321"/>
      <c r="H66" s="312"/>
      <c r="I66" s="91"/>
      <c r="J66" s="91"/>
    </row>
    <row r="67" spans="1:10" ht="15" customHeight="1" x14ac:dyDescent="0.25">
      <c r="A67" s="1387" t="s">
        <v>491</v>
      </c>
      <c r="B67" s="1371"/>
      <c r="C67" s="1372"/>
      <c r="D67" s="311"/>
      <c r="E67" s="320"/>
      <c r="F67" s="311"/>
      <c r="G67" s="321"/>
      <c r="H67" s="312"/>
      <c r="I67" s="91"/>
      <c r="J67" s="91"/>
    </row>
    <row r="68" spans="1:10" ht="15" customHeight="1" x14ac:dyDescent="0.25">
      <c r="A68" s="1387" t="s">
        <v>480</v>
      </c>
      <c r="B68" s="1371"/>
      <c r="C68" s="1372"/>
      <c r="D68" s="311"/>
      <c r="E68" s="320"/>
      <c r="F68" s="311"/>
      <c r="G68" s="321"/>
      <c r="H68" s="312"/>
      <c r="I68" s="91"/>
      <c r="J68" s="91"/>
    </row>
    <row r="69" spans="1:10" ht="15" customHeight="1" x14ac:dyDescent="0.25">
      <c r="A69" s="1387" t="s">
        <v>481</v>
      </c>
      <c r="B69" s="1371"/>
      <c r="C69" s="1372"/>
      <c r="D69" s="311"/>
      <c r="E69" s="320"/>
      <c r="F69" s="311"/>
      <c r="G69" s="321"/>
      <c r="H69" s="312"/>
      <c r="I69" s="91"/>
      <c r="J69" s="91"/>
    </row>
    <row r="70" spans="1:10" ht="15" customHeight="1" x14ac:dyDescent="0.25">
      <c r="A70" s="1387" t="s">
        <v>482</v>
      </c>
      <c r="B70" s="1371"/>
      <c r="C70" s="1372"/>
      <c r="D70" s="311"/>
      <c r="E70" s="320"/>
      <c r="F70" s="311"/>
      <c r="G70" s="321"/>
      <c r="H70" s="312"/>
      <c r="I70" s="91"/>
      <c r="J70" s="91"/>
    </row>
    <row r="71" spans="1:10" ht="15" customHeight="1" x14ac:dyDescent="0.25">
      <c r="A71" s="1387" t="s">
        <v>483</v>
      </c>
      <c r="B71" s="1371"/>
      <c r="C71" s="1372"/>
      <c r="D71" s="311"/>
      <c r="E71" s="320"/>
      <c r="F71" s="311"/>
      <c r="G71" s="321"/>
      <c r="H71" s="312"/>
      <c r="I71" s="91"/>
      <c r="J71" s="91"/>
    </row>
    <row r="72" spans="1:10" ht="15" customHeight="1" x14ac:dyDescent="0.25">
      <c r="A72" s="1387" t="s">
        <v>484</v>
      </c>
      <c r="B72" s="1371"/>
      <c r="C72" s="1372"/>
      <c r="D72" s="311"/>
      <c r="E72" s="320"/>
      <c r="F72" s="311"/>
      <c r="G72" s="321"/>
      <c r="H72" s="312"/>
      <c r="I72" s="91"/>
      <c r="J72" s="91"/>
    </row>
    <row r="73" spans="1:10" ht="15" customHeight="1" x14ac:dyDescent="0.25">
      <c r="A73" s="1387" t="s">
        <v>485</v>
      </c>
      <c r="B73" s="1371"/>
      <c r="C73" s="1372"/>
      <c r="D73" s="311"/>
      <c r="E73" s="320"/>
      <c r="F73" s="311"/>
      <c r="G73" s="321"/>
      <c r="H73" s="312"/>
      <c r="I73" s="91"/>
      <c r="J73" s="91"/>
    </row>
    <row r="74" spans="1:10" ht="15" customHeight="1" x14ac:dyDescent="0.25">
      <c r="A74" s="1387" t="s">
        <v>486</v>
      </c>
      <c r="B74" s="1371"/>
      <c r="C74" s="1372"/>
      <c r="D74" s="311"/>
      <c r="E74" s="320"/>
      <c r="F74" s="311"/>
      <c r="G74" s="321"/>
      <c r="H74" s="312"/>
      <c r="I74" s="91"/>
      <c r="J74" s="91"/>
    </row>
    <row r="75" spans="1:10" x14ac:dyDescent="0.25">
      <c r="A75" s="1387" t="s">
        <v>487</v>
      </c>
      <c r="B75" s="1371"/>
      <c r="C75" s="1372"/>
      <c r="D75" s="311"/>
      <c r="E75" s="320"/>
      <c r="F75" s="311"/>
      <c r="G75" s="321"/>
      <c r="H75" s="312"/>
      <c r="I75" s="91"/>
      <c r="J75" s="91"/>
    </row>
    <row r="76" spans="1:10" x14ac:dyDescent="0.25">
      <c r="A76" s="1387" t="s">
        <v>343</v>
      </c>
      <c r="B76" s="1371"/>
      <c r="C76" s="1372"/>
      <c r="D76" s="311"/>
      <c r="E76" s="320"/>
      <c r="F76" s="311"/>
      <c r="G76" s="321"/>
      <c r="H76" s="312"/>
      <c r="I76" s="91"/>
      <c r="J76" s="91"/>
    </row>
    <row r="77" spans="1:10" ht="15.75" thickBot="1" x14ac:dyDescent="0.3">
      <c r="A77" s="1391" t="s">
        <v>431</v>
      </c>
      <c r="B77" s="1383"/>
      <c r="C77" s="1384"/>
      <c r="D77" s="313"/>
      <c r="E77" s="457"/>
      <c r="F77" s="313"/>
      <c r="G77" s="425"/>
      <c r="H77" s="314"/>
      <c r="I77" s="91"/>
      <c r="J77" s="91"/>
    </row>
    <row r="78" spans="1:10" ht="15.75" thickBot="1" x14ac:dyDescent="0.3">
      <c r="A78" s="1392" t="s">
        <v>318</v>
      </c>
      <c r="B78" s="1393"/>
      <c r="C78" s="1394"/>
      <c r="D78" s="462">
        <f>SUM(D64:D77)</f>
        <v>0</v>
      </c>
      <c r="E78" s="1040">
        <f t="shared" ref="E78:H78" si="0">SUM(E64:E77)</f>
        <v>0</v>
      </c>
      <c r="F78" s="1041">
        <f t="shared" si="0"/>
        <v>0</v>
      </c>
      <c r="G78" s="463">
        <f t="shared" si="0"/>
        <v>0</v>
      </c>
      <c r="H78" s="991">
        <f t="shared" si="0"/>
        <v>0</v>
      </c>
      <c r="I78" s="568"/>
      <c r="J78" s="568"/>
    </row>
  </sheetData>
  <sheetProtection algorithmName="SHA-512" hashValue="XlPkz1oDZlPEoi9YXW4jgzCIt9YleBf6dD1qZmjpma1JFuJenu7WIBVEaSoM6MiMtz6K/P68wz8/Me45IVRAwA==" saltValue="aj/N9A8ozxVssEuMa3CG7w==" spinCount="100000" sheet="1" objects="1" scenarios="1"/>
  <mergeCells count="77">
    <mergeCell ref="A77:C77"/>
    <mergeCell ref="A78:C78"/>
    <mergeCell ref="A76:C76"/>
    <mergeCell ref="A51:C51"/>
    <mergeCell ref="A49:C49"/>
    <mergeCell ref="A74:C74"/>
    <mergeCell ref="A75:C75"/>
    <mergeCell ref="A57:C57"/>
    <mergeCell ref="A60:H60"/>
    <mergeCell ref="A69:C69"/>
    <mergeCell ref="A70:C70"/>
    <mergeCell ref="A58:C58"/>
    <mergeCell ref="D62:E62"/>
    <mergeCell ref="A73:C73"/>
    <mergeCell ref="A72:C72"/>
    <mergeCell ref="A71:C71"/>
    <mergeCell ref="A68:C68"/>
    <mergeCell ref="A67:C67"/>
    <mergeCell ref="A66:C66"/>
    <mergeCell ref="A65:C65"/>
    <mergeCell ref="A64:C64"/>
    <mergeCell ref="A9:J9"/>
    <mergeCell ref="A10:J10"/>
    <mergeCell ref="G16:H16"/>
    <mergeCell ref="A16:A18"/>
    <mergeCell ref="F16:F18"/>
    <mergeCell ref="G17:H17"/>
    <mergeCell ref="G18:H18"/>
    <mergeCell ref="B16:C16"/>
    <mergeCell ref="B17:C17"/>
    <mergeCell ref="B18:C18"/>
    <mergeCell ref="A11:I11"/>
    <mergeCell ref="A12:I12"/>
    <mergeCell ref="A13:D13"/>
    <mergeCell ref="A32:E32"/>
    <mergeCell ref="A26:C26"/>
    <mergeCell ref="A27:C27"/>
    <mergeCell ref="A28:C28"/>
    <mergeCell ref="A29:C29"/>
    <mergeCell ref="G22:H22"/>
    <mergeCell ref="G23:H23"/>
    <mergeCell ref="A31:E31"/>
    <mergeCell ref="F19:F23"/>
    <mergeCell ref="A19:A23"/>
    <mergeCell ref="A25:C25"/>
    <mergeCell ref="B22:C22"/>
    <mergeCell ref="B23:C23"/>
    <mergeCell ref="B21:C21"/>
    <mergeCell ref="B20:C20"/>
    <mergeCell ref="G19:H19"/>
    <mergeCell ref="G20:H20"/>
    <mergeCell ref="B19:C19"/>
    <mergeCell ref="G21:H21"/>
    <mergeCell ref="H62:H63"/>
    <mergeCell ref="H34:H35"/>
    <mergeCell ref="A46:C46"/>
    <mergeCell ref="A47:C47"/>
    <mergeCell ref="A56:C56"/>
    <mergeCell ref="A44:C44"/>
    <mergeCell ref="A42:C42"/>
    <mergeCell ref="A41:C41"/>
    <mergeCell ref="A53:C53"/>
    <mergeCell ref="A50:C50"/>
    <mergeCell ref="A54:C54"/>
    <mergeCell ref="A55:C55"/>
    <mergeCell ref="A52:C52"/>
    <mergeCell ref="A38:C38"/>
    <mergeCell ref="A48:C48"/>
    <mergeCell ref="A36:C36"/>
    <mergeCell ref="A45:C45"/>
    <mergeCell ref="F34:G34"/>
    <mergeCell ref="F62:G62"/>
    <mergeCell ref="A37:C37"/>
    <mergeCell ref="A40:C40"/>
    <mergeCell ref="D34:E34"/>
    <mergeCell ref="A43:C43"/>
    <mergeCell ref="A39:C39"/>
  </mergeCells>
  <dataValidations count="1">
    <dataValidation type="whole" operator="greaterThanOrEqual" allowBlank="1" showInputMessage="1" showErrorMessage="1" error="Please enter a whole number greater than or equal to 0." sqref="D16:D29 I16:I29 D64:H77 D36:H58" xr:uid="{00000000-0002-0000-1400-000000000000}">
      <formula1>0</formula1>
    </dataValidation>
  </dataValidations>
  <pageMargins left="0.7" right="0.7" top="0.75" bottom="0.75" header="0.3" footer="0.3"/>
  <pageSetup paperSize="5" scale="3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75856780-8F9C-4C8F-A04A-3E03D6856C25}">
            <xm:f>AND(SUM($H$58)&lt;&gt;SUM('T3'!$C$17:$C$350), $H$58&gt;0, SUM('T3'!$C$17:$C$350)&gt;0)</xm:f>
            <x14:dxf>
              <fill>
                <patternFill>
                  <bgColor rgb="FFFF0000"/>
                </patternFill>
              </fill>
            </x14:dxf>
          </x14:cfRule>
          <xm:sqref>H58</xm:sqref>
        </x14:conditionalFormatting>
        <x14:conditionalFormatting xmlns:xm="http://schemas.microsoft.com/office/excel/2006/main">
          <x14:cfRule type="expression" priority="3" id="{4A2727E2-6367-4374-9C67-197A19FBF047}">
            <xm:f>AND(SUM($H$78)&lt;&gt;SUM('T3'!$C$17:$C$350),$H$78&gt;0,SUM('T3'!$C$17:$C$350)&gt;0)</xm:f>
            <x14:dxf>
              <fill>
                <patternFill>
                  <bgColor rgb="FFFF0000"/>
                </patternFill>
              </fill>
            </x14:dxf>
          </x14:cfRule>
          <xm:sqref>H78</xm:sqref>
        </x14:conditionalFormatting>
        <x14:conditionalFormatting xmlns:xm="http://schemas.microsoft.com/office/excel/2006/main">
          <x14:cfRule type="expression" priority="139" id="{4D870968-8B0F-4827-AD8F-542CF3F80C0A}">
            <xm:f>AND(SUM($D$58:$E$58)&lt;&gt;SUM('T2'!$D$17:$D$350), SUM('T2'!$D$17:$D$350)&gt;0,SUM($D$58:$E$58)&gt;0)</xm:f>
            <x14:dxf>
              <fill>
                <patternFill>
                  <bgColor rgb="FFFF0000"/>
                </patternFill>
              </fill>
            </x14:dxf>
          </x14:cfRule>
          <xm:sqref>D58:E58</xm:sqref>
        </x14:conditionalFormatting>
        <x14:conditionalFormatting xmlns:xm="http://schemas.microsoft.com/office/excel/2006/main">
          <x14:cfRule type="expression" priority="140" id="{BAAEC00F-3A2C-40D6-B9F6-8D1E100B6ED2}">
            <xm:f>AND(SUM($D$78:$E$78)&lt;&gt;SUM('T2'!$D$17:$D$350), SUM('T2'!$D$17:$D$350)&gt;0, SUM($D$78:$E$78)&gt;0)</xm:f>
            <x14:dxf>
              <fill>
                <patternFill>
                  <bgColor rgb="FFFF0000"/>
                </patternFill>
              </fill>
            </x14:dxf>
          </x14:cfRule>
          <xm:sqref>D78:E78</xm:sqref>
        </x14:conditionalFormatting>
        <x14:conditionalFormatting xmlns:xm="http://schemas.microsoft.com/office/excel/2006/main">
          <x14:cfRule type="expression" priority="142" id="{8CDE6D6D-82F0-4BC7-AA48-C5F85D4AE4F7}">
            <xm:f>AND(SUM($F$58:$G$58)&lt;&gt;SUM('T4'!$D$17:$D$350), SUM('T4'!$D$16:$D$350)&gt;0,SUM($F$58:$G$58)&gt;0)</xm:f>
            <x14:dxf>
              <fill>
                <patternFill>
                  <bgColor rgb="FFFF0000"/>
                </patternFill>
              </fill>
            </x14:dxf>
          </x14:cfRule>
          <xm:sqref>F58:G58</xm:sqref>
        </x14:conditionalFormatting>
        <x14:conditionalFormatting xmlns:xm="http://schemas.microsoft.com/office/excel/2006/main">
          <x14:cfRule type="expression" priority="144" id="{4D04638F-1251-48FF-974F-F10439578C75}">
            <xm:f>AND(SUM($F$78:$G$78)&lt;&gt;SUM('T4'!$D$17:$D$350),SUM($F$78:$G$78)&gt;0,SUM('T4'!$D$17:$D$350)&gt;0)</xm:f>
            <x14:dxf>
              <fill>
                <patternFill>
                  <bgColor rgb="FFFF0000"/>
                </patternFill>
              </fill>
            </x14:dxf>
          </x14:cfRule>
          <xm:sqref>F78:G78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5" tint="-0.249977111117893"/>
    <pageSetUpPr fitToPage="1"/>
  </sheetPr>
  <dimension ref="A1:AG350"/>
  <sheetViews>
    <sheetView zoomScaleNormal="100" workbookViewId="0">
      <selection activeCell="G26" sqref="G26"/>
    </sheetView>
  </sheetViews>
  <sheetFormatPr defaultColWidth="9.140625" defaultRowHeight="15" x14ac:dyDescent="0.25"/>
  <cols>
    <col min="1" max="2" width="40.7109375" style="43" customWidth="1"/>
    <col min="3" max="4" width="13.7109375" style="43" customWidth="1"/>
    <col min="5" max="23" width="9.7109375" style="43" customWidth="1"/>
    <col min="24" max="24" width="9.140625" style="43"/>
    <col min="25" max="28" width="10.7109375" style="43" hidden="1" customWidth="1"/>
    <col min="29" max="29" width="2.85546875" style="43" hidden="1" customWidth="1"/>
    <col min="30" max="33" width="10.7109375" style="43" hidden="1" customWidth="1"/>
    <col min="34" max="16384" width="9.140625" style="43"/>
  </cols>
  <sheetData>
    <row r="1" spans="1:33" s="41" customFormat="1" x14ac:dyDescent="0.25"/>
    <row r="2" spans="1:33" s="41" customFormat="1" x14ac:dyDescent="0.25"/>
    <row r="3" spans="1:33" s="41" customFormat="1" x14ac:dyDescent="0.25"/>
    <row r="4" spans="1:33" s="41" customFormat="1" x14ac:dyDescent="0.25"/>
    <row r="5" spans="1:33" s="41" customFormat="1" x14ac:dyDescent="0.25"/>
    <row r="6" spans="1:33" s="41" customFormat="1" x14ac:dyDescent="0.25"/>
    <row r="7" spans="1:33" s="41" customFormat="1" hidden="1" x14ac:dyDescent="0.25"/>
    <row r="8" spans="1:33" s="41" customFormat="1" hidden="1" x14ac:dyDescent="0.25"/>
    <row r="9" spans="1:33" ht="18.75" x14ac:dyDescent="0.25">
      <c r="A9" s="1141" t="s">
        <v>716</v>
      </c>
      <c r="B9" s="1141"/>
      <c r="C9" s="1141"/>
      <c r="D9" s="1141"/>
      <c r="E9" s="42"/>
      <c r="F9" s="42"/>
      <c r="G9" s="42"/>
      <c r="H9" s="42"/>
      <c r="I9" s="42"/>
      <c r="J9" s="42"/>
      <c r="K9" s="42"/>
      <c r="L9" s="42"/>
      <c r="M9" s="42"/>
      <c r="N9" s="42"/>
      <c r="O9" s="42"/>
      <c r="P9" s="42"/>
      <c r="Q9" s="42"/>
      <c r="R9" s="42"/>
      <c r="S9" s="42"/>
      <c r="T9" s="42"/>
      <c r="U9" s="42"/>
      <c r="V9" s="42"/>
      <c r="W9" s="42"/>
    </row>
    <row r="10" spans="1:33" ht="18.75" x14ac:dyDescent="0.25">
      <c r="A10" s="1141" t="s">
        <v>279</v>
      </c>
      <c r="B10" s="1141"/>
      <c r="C10" s="1141"/>
      <c r="D10" s="1141"/>
      <c r="E10" s="42"/>
      <c r="F10" s="42"/>
      <c r="G10" s="42"/>
      <c r="H10" s="42"/>
      <c r="I10" s="42"/>
      <c r="J10" s="42"/>
      <c r="K10" s="42"/>
      <c r="L10" s="42"/>
      <c r="M10" s="42"/>
      <c r="N10" s="42"/>
      <c r="O10" s="42"/>
      <c r="P10" s="42"/>
      <c r="Q10" s="42"/>
      <c r="R10" s="42"/>
      <c r="S10" s="42"/>
      <c r="T10" s="42"/>
      <c r="U10" s="42"/>
      <c r="V10" s="42"/>
      <c r="W10" s="42"/>
    </row>
    <row r="11" spans="1:33" ht="18.600000000000001" customHeight="1" thickBot="1" x14ac:dyDescent="0.3">
      <c r="A11" s="1045" t="s">
        <v>840</v>
      </c>
      <c r="B11" s="861"/>
      <c r="C11" s="42"/>
      <c r="D11" s="42"/>
      <c r="E11" s="42"/>
      <c r="F11" s="42"/>
      <c r="G11" s="42"/>
      <c r="H11" s="42"/>
      <c r="I11" s="42"/>
      <c r="J11" s="42"/>
      <c r="K11" s="42"/>
      <c r="L11" s="42"/>
      <c r="M11" s="42"/>
      <c r="N11" s="42"/>
      <c r="O11" s="42"/>
      <c r="P11" s="42"/>
      <c r="Q11" s="42"/>
      <c r="R11" s="42"/>
      <c r="S11" s="42"/>
      <c r="T11" s="42"/>
      <c r="U11" s="42"/>
      <c r="V11" s="42"/>
      <c r="W11" s="42"/>
    </row>
    <row r="12" spans="1:33" ht="45.75" customHeight="1" thickBot="1" x14ac:dyDescent="0.3">
      <c r="A12" s="1168" t="s">
        <v>1020</v>
      </c>
      <c r="B12" s="992"/>
      <c r="C12" s="1157" t="s">
        <v>26</v>
      </c>
      <c r="D12" s="1160" t="s">
        <v>841</v>
      </c>
      <c r="E12" s="1404" t="s">
        <v>1032</v>
      </c>
      <c r="F12" s="1405"/>
      <c r="G12" s="1405"/>
      <c r="H12" s="1405"/>
      <c r="I12" s="1405"/>
      <c r="J12" s="1405"/>
      <c r="K12" s="1405"/>
      <c r="L12" s="1405"/>
      <c r="M12" s="1405"/>
      <c r="N12" s="1405"/>
      <c r="O12" s="1405"/>
      <c r="P12" s="1405"/>
      <c r="Q12" s="1405"/>
      <c r="R12" s="1405"/>
      <c r="S12" s="1405"/>
      <c r="T12" s="1405"/>
      <c r="U12" s="1405"/>
      <c r="V12" s="1405"/>
      <c r="W12" s="1406"/>
    </row>
    <row r="13" spans="1:33" x14ac:dyDescent="0.25">
      <c r="A13" s="1169"/>
      <c r="B13" s="993" t="s">
        <v>1035</v>
      </c>
      <c r="C13" s="1158"/>
      <c r="D13" s="1399"/>
      <c r="E13" s="1401" t="s">
        <v>275</v>
      </c>
      <c r="F13" s="1402"/>
      <c r="G13" s="1402"/>
      <c r="H13" s="1402"/>
      <c r="I13" s="1402"/>
      <c r="J13" s="1403"/>
      <c r="K13" s="1401" t="s">
        <v>169</v>
      </c>
      <c r="L13" s="1402"/>
      <c r="M13" s="1403"/>
      <c r="N13" s="1401" t="s">
        <v>274</v>
      </c>
      <c r="O13" s="1402"/>
      <c r="P13" s="1402"/>
      <c r="Q13" s="1403"/>
      <c r="R13" s="1407" t="s">
        <v>276</v>
      </c>
      <c r="S13" s="1408"/>
      <c r="T13" s="1408"/>
      <c r="U13" s="1408"/>
      <c r="V13" s="1408"/>
      <c r="W13" s="1409"/>
    </row>
    <row r="14" spans="1:33" ht="51.75" customHeight="1" thickBot="1" x14ac:dyDescent="0.3">
      <c r="A14" s="1169"/>
      <c r="B14" s="993"/>
      <c r="C14" s="1158"/>
      <c r="D14" s="1399"/>
      <c r="E14" s="76" t="s">
        <v>264</v>
      </c>
      <c r="F14" s="77" t="s">
        <v>265</v>
      </c>
      <c r="G14" s="74" t="s">
        <v>266</v>
      </c>
      <c r="H14" s="74" t="s">
        <v>267</v>
      </c>
      <c r="I14" s="78" t="s">
        <v>268</v>
      </c>
      <c r="J14" s="89" t="s">
        <v>269</v>
      </c>
      <c r="K14" s="134" t="s">
        <v>171</v>
      </c>
      <c r="L14" s="476" t="s">
        <v>170</v>
      </c>
      <c r="M14" s="73" t="s">
        <v>470</v>
      </c>
      <c r="N14" s="135" t="s">
        <v>270</v>
      </c>
      <c r="O14" s="136" t="s">
        <v>271</v>
      </c>
      <c r="P14" s="136" t="s">
        <v>272</v>
      </c>
      <c r="Q14" s="137" t="s">
        <v>273</v>
      </c>
      <c r="R14" s="76" t="s">
        <v>217</v>
      </c>
      <c r="S14" s="138" t="s">
        <v>218</v>
      </c>
      <c r="T14" s="138" t="s">
        <v>220</v>
      </c>
      <c r="U14" s="139" t="s">
        <v>277</v>
      </c>
      <c r="V14" s="138" t="s">
        <v>278</v>
      </c>
      <c r="W14" s="911" t="s">
        <v>867</v>
      </c>
    </row>
    <row r="15" spans="1:33" ht="15.75" thickBot="1" x14ac:dyDescent="0.3">
      <c r="A15" s="1170"/>
      <c r="B15" s="994"/>
      <c r="C15" s="1159"/>
      <c r="D15" s="1400"/>
      <c r="E15" s="79" t="s">
        <v>179</v>
      </c>
      <c r="F15" s="82" t="s">
        <v>179</v>
      </c>
      <c r="G15" s="80" t="s">
        <v>179</v>
      </c>
      <c r="H15" s="80" t="s">
        <v>179</v>
      </c>
      <c r="I15" s="80" t="s">
        <v>179</v>
      </c>
      <c r="J15" s="81" t="s">
        <v>179</v>
      </c>
      <c r="K15" s="82" t="s">
        <v>179</v>
      </c>
      <c r="L15" s="80" t="s">
        <v>179</v>
      </c>
      <c r="M15" s="140" t="s">
        <v>179</v>
      </c>
      <c r="N15" s="79" t="s">
        <v>179</v>
      </c>
      <c r="O15" s="80" t="s">
        <v>179</v>
      </c>
      <c r="P15" s="80" t="s">
        <v>179</v>
      </c>
      <c r="Q15" s="81" t="s">
        <v>179</v>
      </c>
      <c r="R15" s="79" t="s">
        <v>179</v>
      </c>
      <c r="S15" s="80" t="s">
        <v>179</v>
      </c>
      <c r="T15" s="80" t="s">
        <v>179</v>
      </c>
      <c r="U15" s="80" t="s">
        <v>179</v>
      </c>
      <c r="V15" s="80" t="s">
        <v>179</v>
      </c>
      <c r="W15" s="81" t="s">
        <v>179</v>
      </c>
      <c r="Y15" s="144" t="s">
        <v>280</v>
      </c>
      <c r="Z15" s="145" t="s">
        <v>281</v>
      </c>
      <c r="AA15" s="145" t="s">
        <v>282</v>
      </c>
      <c r="AB15" s="146" t="s">
        <v>283</v>
      </c>
      <c r="AD15" s="144" t="s">
        <v>284</v>
      </c>
      <c r="AE15" s="145" t="s">
        <v>285</v>
      </c>
      <c r="AF15" s="145" t="s">
        <v>286</v>
      </c>
      <c r="AG15" s="146" t="s">
        <v>287</v>
      </c>
    </row>
    <row r="16" spans="1:33" ht="15.75" thickBot="1" x14ac:dyDescent="0.3">
      <c r="A16" s="223"/>
      <c r="B16" s="223"/>
      <c r="C16" s="261"/>
      <c r="D16" s="262" t="s">
        <v>174</v>
      </c>
      <c r="E16" s="232">
        <f>SUM(E17:E196)</f>
        <v>0</v>
      </c>
      <c r="F16" s="232">
        <f t="shared" ref="F16:V16" si="0">SUM(F17:F196)</f>
        <v>0</v>
      </c>
      <c r="G16" s="232">
        <f t="shared" si="0"/>
        <v>0</v>
      </c>
      <c r="H16" s="232">
        <f t="shared" si="0"/>
        <v>0</v>
      </c>
      <c r="I16" s="232">
        <f t="shared" si="0"/>
        <v>0</v>
      </c>
      <c r="J16" s="232">
        <f t="shared" si="0"/>
        <v>0</v>
      </c>
      <c r="K16" s="232">
        <f t="shared" si="0"/>
        <v>0</v>
      </c>
      <c r="L16" s="232">
        <f t="shared" si="0"/>
        <v>0</v>
      </c>
      <c r="M16" s="232">
        <f t="shared" si="0"/>
        <v>0</v>
      </c>
      <c r="N16" s="232">
        <f t="shared" si="0"/>
        <v>0</v>
      </c>
      <c r="O16" s="232">
        <f t="shared" si="0"/>
        <v>0</v>
      </c>
      <c r="P16" s="232">
        <f t="shared" si="0"/>
        <v>0</v>
      </c>
      <c r="Q16" s="232">
        <f t="shared" si="0"/>
        <v>0</v>
      </c>
      <c r="R16" s="232">
        <f t="shared" si="0"/>
        <v>0</v>
      </c>
      <c r="S16" s="232">
        <f t="shared" si="0"/>
        <v>0</v>
      </c>
      <c r="T16" s="232">
        <f t="shared" si="0"/>
        <v>0</v>
      </c>
      <c r="U16" s="232">
        <f t="shared" si="0"/>
        <v>0</v>
      </c>
      <c r="V16" s="232">
        <f t="shared" si="0"/>
        <v>0</v>
      </c>
      <c r="W16" s="913">
        <f>SUM(W17:W196)</f>
        <v>0</v>
      </c>
    </row>
    <row r="17" spans="1:33" x14ac:dyDescent="0.25">
      <c r="A17" s="141" t="str">
        <f>IF(ISBLANK('N1'!A17),"",'N1'!A17)</f>
        <v/>
      </c>
      <c r="B17" s="1005" t="str">
        <f>IF(ISBLANK('N1'!B17),"",'N1'!B17)</f>
        <v/>
      </c>
      <c r="C17" s="1000" t="str">
        <f>IF(ISBLANK('N1'!C17),"",'N1'!C17)</f>
        <v/>
      </c>
      <c r="D17" s="263" t="str">
        <f>IF(ISBLANK('N1'!Q17),"",'N1'!Q17)</f>
        <v/>
      </c>
      <c r="E17" s="190"/>
      <c r="F17" s="191"/>
      <c r="G17" s="191"/>
      <c r="H17" s="191"/>
      <c r="I17" s="191"/>
      <c r="J17" s="191"/>
      <c r="K17" s="193"/>
      <c r="L17" s="477"/>
      <c r="M17" s="194"/>
      <c r="N17" s="192"/>
      <c r="O17" s="192"/>
      <c r="P17" s="192"/>
      <c r="Q17" s="192"/>
      <c r="R17" s="193"/>
      <c r="S17" s="191"/>
      <c r="T17" s="191"/>
      <c r="U17" s="191"/>
      <c r="V17" s="191"/>
      <c r="W17" s="194"/>
      <c r="Y17" s="148">
        <f>SUM(E17:J17)</f>
        <v>0</v>
      </c>
      <c r="Z17" s="149">
        <f>SUM(K17:M17)</f>
        <v>0</v>
      </c>
      <c r="AA17" s="149">
        <f>SUM(N17:Q17)</f>
        <v>0</v>
      </c>
      <c r="AB17" s="916">
        <f>SUM(R17:W17)</f>
        <v>0</v>
      </c>
      <c r="AD17" s="148">
        <f>IF(D17="",Y17,D17-Y17)</f>
        <v>0</v>
      </c>
      <c r="AE17" s="149">
        <f>IF(D17="",Z17,D17-Z17)</f>
        <v>0</v>
      </c>
      <c r="AF17" s="149">
        <f>IF(D17="",AA17,D17-AA17)</f>
        <v>0</v>
      </c>
      <c r="AG17" s="150">
        <f>IF(D17="",AB17,D17-AB17)</f>
        <v>0</v>
      </c>
    </row>
    <row r="18" spans="1:33" x14ac:dyDescent="0.25">
      <c r="A18" s="142" t="str">
        <f>IF(ISBLANK('N1'!A18),"",'N1'!A18)</f>
        <v/>
      </c>
      <c r="B18" s="1002" t="str">
        <f>IF(ISBLANK('N1'!B18),"",'N1'!B18)</f>
        <v/>
      </c>
      <c r="C18" s="1001" t="str">
        <f>IF(ISBLANK('N1'!C18),"",'N1'!C18)</f>
        <v/>
      </c>
      <c r="D18" s="897" t="str">
        <f>IF(ISBLANK('N1'!Q18),"",'N1'!Q18)</f>
        <v/>
      </c>
      <c r="E18" s="196"/>
      <c r="F18" s="197"/>
      <c r="G18" s="197"/>
      <c r="H18" s="197"/>
      <c r="I18" s="197"/>
      <c r="J18" s="197"/>
      <c r="K18" s="199"/>
      <c r="L18" s="478"/>
      <c r="M18" s="200"/>
      <c r="N18" s="198"/>
      <c r="O18" s="198"/>
      <c r="P18" s="198"/>
      <c r="Q18" s="198"/>
      <c r="R18" s="199"/>
      <c r="S18" s="197"/>
      <c r="T18" s="197"/>
      <c r="U18" s="197"/>
      <c r="V18" s="197"/>
      <c r="W18" s="200"/>
      <c r="Y18" s="151">
        <f t="shared" ref="Y18:Y81" si="1">SUM(E18:J18)</f>
        <v>0</v>
      </c>
      <c r="Z18" s="147">
        <f t="shared" ref="Z18:Z81" si="2">SUM(K18:M18)</f>
        <v>0</v>
      </c>
      <c r="AA18" s="147">
        <f t="shared" ref="AA18:AA81" si="3">SUM(N18:Q18)</f>
        <v>0</v>
      </c>
      <c r="AB18" s="917">
        <f t="shared" ref="AB18:AB81" si="4">SUM(R18:W18)</f>
        <v>0</v>
      </c>
      <c r="AD18" s="151">
        <f t="shared" ref="AD18:AD81" si="5">IF(D18="",Y18,D18-Y18)</f>
        <v>0</v>
      </c>
      <c r="AE18" s="147">
        <f t="shared" ref="AE18:AE81" si="6">IF(D18="",Z18,D18-Z18)</f>
        <v>0</v>
      </c>
      <c r="AF18" s="147">
        <f t="shared" ref="AF18:AF81" si="7">IF(D18="",AA18,D18-AA18)</f>
        <v>0</v>
      </c>
      <c r="AG18" s="152">
        <f t="shared" ref="AG18:AG81" si="8">IF(D18="",AB18,D18-AB18)</f>
        <v>0</v>
      </c>
    </row>
    <row r="19" spans="1:33" x14ac:dyDescent="0.25">
      <c r="A19" s="142" t="str">
        <f>IF(ISBLANK('N1'!A19),"",'N1'!A19)</f>
        <v/>
      </c>
      <c r="B19" s="1002" t="str">
        <f>IF(ISBLANK('N1'!B19),"",'N1'!B19)</f>
        <v/>
      </c>
      <c r="C19" s="1001" t="str">
        <f>IF(ISBLANK('N1'!C19),"",'N1'!C19)</f>
        <v/>
      </c>
      <c r="D19" s="897" t="str">
        <f>IF(ISBLANK('N1'!Q19),"",'N1'!Q19)</f>
        <v/>
      </c>
      <c r="E19" s="196"/>
      <c r="F19" s="197"/>
      <c r="G19" s="197"/>
      <c r="H19" s="197"/>
      <c r="I19" s="197"/>
      <c r="J19" s="197"/>
      <c r="K19" s="199"/>
      <c r="L19" s="478"/>
      <c r="M19" s="200"/>
      <c r="N19" s="198"/>
      <c r="O19" s="198"/>
      <c r="P19" s="198"/>
      <c r="Q19" s="198"/>
      <c r="R19" s="199"/>
      <c r="S19" s="197"/>
      <c r="T19" s="197"/>
      <c r="U19" s="197"/>
      <c r="V19" s="197"/>
      <c r="W19" s="200"/>
      <c r="Y19" s="151">
        <f t="shared" si="1"/>
        <v>0</v>
      </c>
      <c r="Z19" s="147">
        <f t="shared" si="2"/>
        <v>0</v>
      </c>
      <c r="AA19" s="147">
        <f t="shared" si="3"/>
        <v>0</v>
      </c>
      <c r="AB19" s="917">
        <f t="shared" si="4"/>
        <v>0</v>
      </c>
      <c r="AD19" s="151">
        <f t="shared" si="5"/>
        <v>0</v>
      </c>
      <c r="AE19" s="147">
        <f t="shared" si="6"/>
        <v>0</v>
      </c>
      <c r="AF19" s="147">
        <f t="shared" si="7"/>
        <v>0</v>
      </c>
      <c r="AG19" s="152">
        <f t="shared" si="8"/>
        <v>0</v>
      </c>
    </row>
    <row r="20" spans="1:33" x14ac:dyDescent="0.25">
      <c r="A20" s="142" t="str">
        <f>IF(ISBLANK('N1'!A20),"",'N1'!A20)</f>
        <v/>
      </c>
      <c r="B20" s="1002" t="str">
        <f>IF(ISBLANK('N1'!B20),"",'N1'!B20)</f>
        <v/>
      </c>
      <c r="C20" s="1001" t="str">
        <f>IF(ISBLANK('N1'!C20),"",'N1'!C20)</f>
        <v/>
      </c>
      <c r="D20" s="897" t="str">
        <f>IF(ISBLANK('N1'!Q20),"",'N1'!Q20)</f>
        <v/>
      </c>
      <c r="E20" s="196"/>
      <c r="F20" s="197"/>
      <c r="G20" s="197"/>
      <c r="H20" s="197"/>
      <c r="I20" s="197"/>
      <c r="J20" s="197"/>
      <c r="K20" s="199"/>
      <c r="L20" s="478"/>
      <c r="M20" s="200"/>
      <c r="N20" s="198"/>
      <c r="O20" s="198"/>
      <c r="P20" s="198"/>
      <c r="Q20" s="198"/>
      <c r="R20" s="199"/>
      <c r="S20" s="197"/>
      <c r="T20" s="197"/>
      <c r="U20" s="197"/>
      <c r="V20" s="197"/>
      <c r="W20" s="200"/>
      <c r="Y20" s="151">
        <f t="shared" si="1"/>
        <v>0</v>
      </c>
      <c r="Z20" s="147">
        <f t="shared" si="2"/>
        <v>0</v>
      </c>
      <c r="AA20" s="147">
        <f t="shared" si="3"/>
        <v>0</v>
      </c>
      <c r="AB20" s="917">
        <f t="shared" si="4"/>
        <v>0</v>
      </c>
      <c r="AD20" s="151">
        <f t="shared" si="5"/>
        <v>0</v>
      </c>
      <c r="AE20" s="147">
        <f t="shared" si="6"/>
        <v>0</v>
      </c>
      <c r="AF20" s="147">
        <f t="shared" si="7"/>
        <v>0</v>
      </c>
      <c r="AG20" s="152">
        <f t="shared" si="8"/>
        <v>0</v>
      </c>
    </row>
    <row r="21" spans="1:33" x14ac:dyDescent="0.25">
      <c r="A21" s="142" t="str">
        <f>IF(ISBLANK('N1'!A21),"",'N1'!A21)</f>
        <v/>
      </c>
      <c r="B21" s="1002" t="str">
        <f>IF(ISBLANK('N1'!B21),"",'N1'!B21)</f>
        <v/>
      </c>
      <c r="C21" s="1001" t="str">
        <f>IF(ISBLANK('N1'!C21),"",'N1'!C21)</f>
        <v/>
      </c>
      <c r="D21" s="897" t="str">
        <f>IF(ISBLANK('N1'!Q21),"",'N1'!Q21)</f>
        <v/>
      </c>
      <c r="E21" s="196"/>
      <c r="F21" s="197"/>
      <c r="G21" s="197"/>
      <c r="H21" s="197"/>
      <c r="I21" s="197"/>
      <c r="J21" s="197"/>
      <c r="K21" s="199"/>
      <c r="L21" s="478"/>
      <c r="M21" s="200"/>
      <c r="N21" s="198"/>
      <c r="O21" s="198"/>
      <c r="P21" s="198"/>
      <c r="Q21" s="198"/>
      <c r="R21" s="199"/>
      <c r="S21" s="197"/>
      <c r="T21" s="197"/>
      <c r="U21" s="197"/>
      <c r="V21" s="197"/>
      <c r="W21" s="200"/>
      <c r="Y21" s="151">
        <f t="shared" si="1"/>
        <v>0</v>
      </c>
      <c r="Z21" s="147">
        <f t="shared" si="2"/>
        <v>0</v>
      </c>
      <c r="AA21" s="147">
        <f t="shared" si="3"/>
        <v>0</v>
      </c>
      <c r="AB21" s="917">
        <f t="shared" si="4"/>
        <v>0</v>
      </c>
      <c r="AD21" s="151">
        <f t="shared" si="5"/>
        <v>0</v>
      </c>
      <c r="AE21" s="147">
        <f t="shared" si="6"/>
        <v>0</v>
      </c>
      <c r="AF21" s="147">
        <f t="shared" si="7"/>
        <v>0</v>
      </c>
      <c r="AG21" s="152">
        <f t="shared" si="8"/>
        <v>0</v>
      </c>
    </row>
    <row r="22" spans="1:33" x14ac:dyDescent="0.25">
      <c r="A22" s="142" t="str">
        <f>IF(ISBLANK('N1'!A22),"",'N1'!A22)</f>
        <v/>
      </c>
      <c r="B22" s="1002" t="str">
        <f>IF(ISBLANK('N1'!B22),"",'N1'!B22)</f>
        <v/>
      </c>
      <c r="C22" s="1001" t="str">
        <f>IF(ISBLANK('N1'!C22),"",'N1'!C22)</f>
        <v/>
      </c>
      <c r="D22" s="897" t="str">
        <f>IF(ISBLANK('N1'!Q22),"",'N1'!Q22)</f>
        <v/>
      </c>
      <c r="E22" s="196"/>
      <c r="F22" s="197"/>
      <c r="G22" s="197"/>
      <c r="H22" s="197"/>
      <c r="I22" s="197"/>
      <c r="J22" s="197"/>
      <c r="K22" s="199"/>
      <c r="L22" s="478"/>
      <c r="M22" s="200"/>
      <c r="N22" s="198"/>
      <c r="O22" s="198"/>
      <c r="P22" s="198"/>
      <c r="Q22" s="198"/>
      <c r="R22" s="199"/>
      <c r="S22" s="197"/>
      <c r="T22" s="197"/>
      <c r="U22" s="197"/>
      <c r="V22" s="197"/>
      <c r="W22" s="200"/>
      <c r="Y22" s="151">
        <f t="shared" si="1"/>
        <v>0</v>
      </c>
      <c r="Z22" s="147">
        <f t="shared" si="2"/>
        <v>0</v>
      </c>
      <c r="AA22" s="147">
        <f t="shared" si="3"/>
        <v>0</v>
      </c>
      <c r="AB22" s="917">
        <f t="shared" si="4"/>
        <v>0</v>
      </c>
      <c r="AD22" s="151">
        <f t="shared" si="5"/>
        <v>0</v>
      </c>
      <c r="AE22" s="147">
        <f t="shared" si="6"/>
        <v>0</v>
      </c>
      <c r="AF22" s="147">
        <f t="shared" si="7"/>
        <v>0</v>
      </c>
      <c r="AG22" s="152">
        <f t="shared" si="8"/>
        <v>0</v>
      </c>
    </row>
    <row r="23" spans="1:33" x14ac:dyDescent="0.25">
      <c r="A23" s="142" t="str">
        <f>IF(ISBLANK('N1'!A23),"",'N1'!A23)</f>
        <v/>
      </c>
      <c r="B23" s="1002" t="str">
        <f>IF(ISBLANK('N1'!B23),"",'N1'!B23)</f>
        <v/>
      </c>
      <c r="C23" s="1001" t="str">
        <f>IF(ISBLANK('N1'!C23),"",'N1'!C23)</f>
        <v/>
      </c>
      <c r="D23" s="897" t="str">
        <f>IF(ISBLANK('N1'!Q23),"",'N1'!Q23)</f>
        <v/>
      </c>
      <c r="E23" s="196"/>
      <c r="F23" s="197"/>
      <c r="G23" s="197"/>
      <c r="H23" s="197"/>
      <c r="I23" s="197"/>
      <c r="J23" s="197"/>
      <c r="K23" s="199"/>
      <c r="L23" s="478"/>
      <c r="M23" s="200"/>
      <c r="N23" s="198"/>
      <c r="O23" s="198"/>
      <c r="P23" s="198"/>
      <c r="Q23" s="198"/>
      <c r="R23" s="199"/>
      <c r="S23" s="197"/>
      <c r="T23" s="197"/>
      <c r="U23" s="197"/>
      <c r="V23" s="197"/>
      <c r="W23" s="200"/>
      <c r="Y23" s="151">
        <f t="shared" si="1"/>
        <v>0</v>
      </c>
      <c r="Z23" s="147">
        <f t="shared" si="2"/>
        <v>0</v>
      </c>
      <c r="AA23" s="147">
        <f t="shared" si="3"/>
        <v>0</v>
      </c>
      <c r="AB23" s="917">
        <f t="shared" si="4"/>
        <v>0</v>
      </c>
      <c r="AD23" s="151">
        <f t="shared" si="5"/>
        <v>0</v>
      </c>
      <c r="AE23" s="147">
        <f t="shared" si="6"/>
        <v>0</v>
      </c>
      <c r="AF23" s="147">
        <f t="shared" si="7"/>
        <v>0</v>
      </c>
      <c r="AG23" s="152">
        <f t="shared" si="8"/>
        <v>0</v>
      </c>
    </row>
    <row r="24" spans="1:33" x14ac:dyDescent="0.25">
      <c r="A24" s="142" t="str">
        <f>IF(ISBLANK('N1'!A24),"",'N1'!A24)</f>
        <v/>
      </c>
      <c r="B24" s="1002" t="str">
        <f>IF(ISBLANK('N1'!B24),"",'N1'!B24)</f>
        <v/>
      </c>
      <c r="C24" s="1001" t="str">
        <f>IF(ISBLANK('N1'!C24),"",'N1'!C24)</f>
        <v/>
      </c>
      <c r="D24" s="897" t="str">
        <f>IF(ISBLANK('N1'!Q24),"",'N1'!Q24)</f>
        <v/>
      </c>
      <c r="E24" s="196"/>
      <c r="F24" s="197"/>
      <c r="G24" s="197"/>
      <c r="H24" s="197"/>
      <c r="I24" s="197"/>
      <c r="J24" s="197"/>
      <c r="K24" s="199"/>
      <c r="L24" s="478"/>
      <c r="M24" s="200"/>
      <c r="N24" s="198"/>
      <c r="O24" s="198"/>
      <c r="P24" s="198"/>
      <c r="Q24" s="198"/>
      <c r="R24" s="199"/>
      <c r="S24" s="197"/>
      <c r="T24" s="197"/>
      <c r="U24" s="197"/>
      <c r="V24" s="197"/>
      <c r="W24" s="200"/>
      <c r="Y24" s="151">
        <f t="shared" si="1"/>
        <v>0</v>
      </c>
      <c r="Z24" s="147">
        <f t="shared" si="2"/>
        <v>0</v>
      </c>
      <c r="AA24" s="147">
        <f t="shared" si="3"/>
        <v>0</v>
      </c>
      <c r="AB24" s="917">
        <f t="shared" si="4"/>
        <v>0</v>
      </c>
      <c r="AD24" s="151">
        <f t="shared" si="5"/>
        <v>0</v>
      </c>
      <c r="AE24" s="147">
        <f t="shared" si="6"/>
        <v>0</v>
      </c>
      <c r="AF24" s="147">
        <f t="shared" si="7"/>
        <v>0</v>
      </c>
      <c r="AG24" s="152">
        <f t="shared" si="8"/>
        <v>0</v>
      </c>
    </row>
    <row r="25" spans="1:33" x14ac:dyDescent="0.25">
      <c r="A25" s="142" t="str">
        <f>IF(ISBLANK('N1'!A25),"",'N1'!A25)</f>
        <v/>
      </c>
      <c r="B25" s="1002" t="str">
        <f>IF(ISBLANK('N1'!B25),"",'N1'!B25)</f>
        <v/>
      </c>
      <c r="C25" s="1001" t="str">
        <f>IF(ISBLANK('N1'!C25),"",'N1'!C25)</f>
        <v/>
      </c>
      <c r="D25" s="897" t="str">
        <f>IF(ISBLANK('N1'!Q25),"",'N1'!Q25)</f>
        <v/>
      </c>
      <c r="E25" s="196"/>
      <c r="F25" s="197"/>
      <c r="G25" s="197"/>
      <c r="H25" s="197"/>
      <c r="I25" s="197"/>
      <c r="J25" s="197"/>
      <c r="K25" s="199"/>
      <c r="L25" s="478"/>
      <c r="M25" s="200"/>
      <c r="N25" s="198"/>
      <c r="O25" s="198"/>
      <c r="P25" s="198"/>
      <c r="Q25" s="198"/>
      <c r="R25" s="199"/>
      <c r="S25" s="197"/>
      <c r="T25" s="197"/>
      <c r="U25" s="197"/>
      <c r="V25" s="197"/>
      <c r="W25" s="200"/>
      <c r="Y25" s="151">
        <f t="shared" si="1"/>
        <v>0</v>
      </c>
      <c r="Z25" s="147">
        <f t="shared" si="2"/>
        <v>0</v>
      </c>
      <c r="AA25" s="147">
        <f t="shared" si="3"/>
        <v>0</v>
      </c>
      <c r="AB25" s="917">
        <f t="shared" si="4"/>
        <v>0</v>
      </c>
      <c r="AD25" s="151">
        <f t="shared" si="5"/>
        <v>0</v>
      </c>
      <c r="AE25" s="147">
        <f t="shared" si="6"/>
        <v>0</v>
      </c>
      <c r="AF25" s="147">
        <f t="shared" si="7"/>
        <v>0</v>
      </c>
      <c r="AG25" s="152">
        <f t="shared" si="8"/>
        <v>0</v>
      </c>
    </row>
    <row r="26" spans="1:33" x14ac:dyDescent="0.25">
      <c r="A26" s="142" t="str">
        <f>IF(ISBLANK('N1'!A26),"",'N1'!A26)</f>
        <v/>
      </c>
      <c r="B26" s="1002" t="str">
        <f>IF(ISBLANK('N1'!B26),"",'N1'!B26)</f>
        <v/>
      </c>
      <c r="C26" s="1001" t="str">
        <f>IF(ISBLANK('N1'!C26),"",'N1'!C26)</f>
        <v/>
      </c>
      <c r="D26" s="897" t="str">
        <f>IF(ISBLANK('N1'!Q26),"",'N1'!Q26)</f>
        <v/>
      </c>
      <c r="E26" s="196"/>
      <c r="F26" s="197"/>
      <c r="G26" s="197"/>
      <c r="H26" s="197"/>
      <c r="I26" s="197"/>
      <c r="J26" s="197"/>
      <c r="K26" s="199"/>
      <c r="L26" s="478"/>
      <c r="M26" s="200"/>
      <c r="N26" s="198"/>
      <c r="O26" s="198"/>
      <c r="P26" s="198"/>
      <c r="Q26" s="198"/>
      <c r="R26" s="199"/>
      <c r="S26" s="197"/>
      <c r="T26" s="197"/>
      <c r="U26" s="197"/>
      <c r="V26" s="197"/>
      <c r="W26" s="200"/>
      <c r="Y26" s="151">
        <f t="shared" si="1"/>
        <v>0</v>
      </c>
      <c r="Z26" s="147">
        <f t="shared" si="2"/>
        <v>0</v>
      </c>
      <c r="AA26" s="147">
        <f t="shared" si="3"/>
        <v>0</v>
      </c>
      <c r="AB26" s="917">
        <f t="shared" si="4"/>
        <v>0</v>
      </c>
      <c r="AD26" s="151">
        <f t="shared" si="5"/>
        <v>0</v>
      </c>
      <c r="AE26" s="147">
        <f t="shared" si="6"/>
        <v>0</v>
      </c>
      <c r="AF26" s="147">
        <f t="shared" si="7"/>
        <v>0</v>
      </c>
      <c r="AG26" s="152">
        <f t="shared" si="8"/>
        <v>0</v>
      </c>
    </row>
    <row r="27" spans="1:33" x14ac:dyDescent="0.25">
      <c r="A27" s="142" t="str">
        <f>IF(ISBLANK('N1'!A27),"",'N1'!A27)</f>
        <v/>
      </c>
      <c r="B27" s="1002" t="str">
        <f>IF(ISBLANK('N1'!B27),"",'N1'!B27)</f>
        <v/>
      </c>
      <c r="C27" s="1001" t="str">
        <f>IF(ISBLANK('N1'!C27),"",'N1'!C27)</f>
        <v/>
      </c>
      <c r="D27" s="897" t="str">
        <f>IF(ISBLANK('N1'!Q27),"",'N1'!Q27)</f>
        <v/>
      </c>
      <c r="E27" s="196"/>
      <c r="F27" s="197"/>
      <c r="G27" s="197"/>
      <c r="H27" s="197"/>
      <c r="I27" s="197"/>
      <c r="J27" s="197"/>
      <c r="K27" s="199"/>
      <c r="L27" s="478"/>
      <c r="M27" s="200"/>
      <c r="N27" s="198"/>
      <c r="O27" s="198"/>
      <c r="P27" s="198"/>
      <c r="Q27" s="198"/>
      <c r="R27" s="199"/>
      <c r="S27" s="197"/>
      <c r="T27" s="197"/>
      <c r="U27" s="197"/>
      <c r="V27" s="197"/>
      <c r="W27" s="200"/>
      <c r="Y27" s="151">
        <f t="shared" si="1"/>
        <v>0</v>
      </c>
      <c r="Z27" s="147">
        <f t="shared" si="2"/>
        <v>0</v>
      </c>
      <c r="AA27" s="147">
        <f t="shared" si="3"/>
        <v>0</v>
      </c>
      <c r="AB27" s="917">
        <f t="shared" si="4"/>
        <v>0</v>
      </c>
      <c r="AD27" s="151">
        <f t="shared" si="5"/>
        <v>0</v>
      </c>
      <c r="AE27" s="147">
        <f t="shared" si="6"/>
        <v>0</v>
      </c>
      <c r="AF27" s="147">
        <f t="shared" si="7"/>
        <v>0</v>
      </c>
      <c r="AG27" s="152">
        <f t="shared" si="8"/>
        <v>0</v>
      </c>
    </row>
    <row r="28" spans="1:33" x14ac:dyDescent="0.25">
      <c r="A28" s="142" t="str">
        <f>IF(ISBLANK('N1'!A28),"",'N1'!A28)</f>
        <v/>
      </c>
      <c r="B28" s="1002" t="str">
        <f>IF(ISBLANK('N1'!B28),"",'N1'!B28)</f>
        <v/>
      </c>
      <c r="C28" s="1001" t="str">
        <f>IF(ISBLANK('N1'!C28),"",'N1'!C28)</f>
        <v/>
      </c>
      <c r="D28" s="897" t="str">
        <f>IF(ISBLANK('N1'!Q28),"",'N1'!Q28)</f>
        <v/>
      </c>
      <c r="E28" s="196"/>
      <c r="F28" s="197"/>
      <c r="G28" s="197"/>
      <c r="H28" s="197"/>
      <c r="I28" s="197"/>
      <c r="J28" s="197"/>
      <c r="K28" s="199"/>
      <c r="L28" s="478"/>
      <c r="M28" s="200"/>
      <c r="N28" s="198"/>
      <c r="O28" s="198"/>
      <c r="P28" s="198"/>
      <c r="Q28" s="198"/>
      <c r="R28" s="199"/>
      <c r="S28" s="197"/>
      <c r="T28" s="197"/>
      <c r="U28" s="197"/>
      <c r="V28" s="197"/>
      <c r="W28" s="200"/>
      <c r="Y28" s="151">
        <f t="shared" si="1"/>
        <v>0</v>
      </c>
      <c r="Z28" s="147">
        <f t="shared" si="2"/>
        <v>0</v>
      </c>
      <c r="AA28" s="147">
        <f t="shared" si="3"/>
        <v>0</v>
      </c>
      <c r="AB28" s="917">
        <f t="shared" si="4"/>
        <v>0</v>
      </c>
      <c r="AD28" s="151">
        <f t="shared" si="5"/>
        <v>0</v>
      </c>
      <c r="AE28" s="147">
        <f t="shared" si="6"/>
        <v>0</v>
      </c>
      <c r="AF28" s="147">
        <f t="shared" si="7"/>
        <v>0</v>
      </c>
      <c r="AG28" s="152">
        <f t="shared" si="8"/>
        <v>0</v>
      </c>
    </row>
    <row r="29" spans="1:33" x14ac:dyDescent="0.25">
      <c r="A29" s="142" t="str">
        <f>IF(ISBLANK('N1'!A29),"",'N1'!A29)</f>
        <v/>
      </c>
      <c r="B29" s="1002" t="str">
        <f>IF(ISBLANK('N1'!B29),"",'N1'!B29)</f>
        <v/>
      </c>
      <c r="C29" s="1001" t="str">
        <f>IF(ISBLANK('N1'!C29),"",'N1'!C29)</f>
        <v/>
      </c>
      <c r="D29" s="897" t="str">
        <f>IF(ISBLANK('N1'!Q29),"",'N1'!Q29)</f>
        <v/>
      </c>
      <c r="E29" s="196"/>
      <c r="F29" s="197"/>
      <c r="G29" s="197"/>
      <c r="H29" s="197"/>
      <c r="I29" s="197"/>
      <c r="J29" s="197"/>
      <c r="K29" s="199"/>
      <c r="L29" s="478"/>
      <c r="M29" s="200"/>
      <c r="N29" s="198"/>
      <c r="O29" s="198"/>
      <c r="P29" s="198"/>
      <c r="Q29" s="198"/>
      <c r="R29" s="199"/>
      <c r="S29" s="197"/>
      <c r="T29" s="197"/>
      <c r="U29" s="197"/>
      <c r="V29" s="197"/>
      <c r="W29" s="200"/>
      <c r="Y29" s="151">
        <f t="shared" si="1"/>
        <v>0</v>
      </c>
      <c r="Z29" s="147">
        <f t="shared" si="2"/>
        <v>0</v>
      </c>
      <c r="AA29" s="147">
        <f t="shared" si="3"/>
        <v>0</v>
      </c>
      <c r="AB29" s="917">
        <f t="shared" si="4"/>
        <v>0</v>
      </c>
      <c r="AD29" s="151">
        <f t="shared" si="5"/>
        <v>0</v>
      </c>
      <c r="AE29" s="147">
        <f t="shared" si="6"/>
        <v>0</v>
      </c>
      <c r="AF29" s="147">
        <f t="shared" si="7"/>
        <v>0</v>
      </c>
      <c r="AG29" s="152">
        <f t="shared" si="8"/>
        <v>0</v>
      </c>
    </row>
    <row r="30" spans="1:33" x14ac:dyDescent="0.25">
      <c r="A30" s="142" t="str">
        <f>IF(ISBLANK('N1'!A30),"",'N1'!A30)</f>
        <v/>
      </c>
      <c r="B30" s="1002" t="str">
        <f>IF(ISBLANK('N1'!B30),"",'N1'!B30)</f>
        <v/>
      </c>
      <c r="C30" s="1001" t="str">
        <f>IF(ISBLANK('N1'!C30),"",'N1'!C30)</f>
        <v/>
      </c>
      <c r="D30" s="897" t="str">
        <f>IF(ISBLANK('N1'!Q30),"",'N1'!Q30)</f>
        <v/>
      </c>
      <c r="E30" s="196"/>
      <c r="F30" s="197"/>
      <c r="G30" s="197"/>
      <c r="H30" s="197"/>
      <c r="I30" s="197"/>
      <c r="J30" s="197"/>
      <c r="K30" s="199"/>
      <c r="L30" s="478"/>
      <c r="M30" s="200"/>
      <c r="N30" s="198"/>
      <c r="O30" s="198"/>
      <c r="P30" s="198"/>
      <c r="Q30" s="198"/>
      <c r="R30" s="199"/>
      <c r="S30" s="197"/>
      <c r="T30" s="197"/>
      <c r="U30" s="197"/>
      <c r="V30" s="197"/>
      <c r="W30" s="200"/>
      <c r="Y30" s="151">
        <f t="shared" si="1"/>
        <v>0</v>
      </c>
      <c r="Z30" s="147">
        <f t="shared" si="2"/>
        <v>0</v>
      </c>
      <c r="AA30" s="147">
        <f t="shared" si="3"/>
        <v>0</v>
      </c>
      <c r="AB30" s="917">
        <f t="shared" si="4"/>
        <v>0</v>
      </c>
      <c r="AD30" s="151">
        <f t="shared" si="5"/>
        <v>0</v>
      </c>
      <c r="AE30" s="147">
        <f t="shared" si="6"/>
        <v>0</v>
      </c>
      <c r="AF30" s="147">
        <f t="shared" si="7"/>
        <v>0</v>
      </c>
      <c r="AG30" s="152">
        <f t="shared" si="8"/>
        <v>0</v>
      </c>
    </row>
    <row r="31" spans="1:33" x14ac:dyDescent="0.25">
      <c r="A31" s="142" t="str">
        <f>IF(ISBLANK('N1'!A31),"",'N1'!A31)</f>
        <v/>
      </c>
      <c r="B31" s="1002" t="str">
        <f>IF(ISBLANK('N1'!B31),"",'N1'!B31)</f>
        <v/>
      </c>
      <c r="C31" s="1001" t="str">
        <f>IF(ISBLANK('N1'!C31),"",'N1'!C31)</f>
        <v/>
      </c>
      <c r="D31" s="897" t="str">
        <f>IF(ISBLANK('N1'!Q31),"",'N1'!Q31)</f>
        <v/>
      </c>
      <c r="E31" s="196"/>
      <c r="F31" s="197"/>
      <c r="G31" s="197"/>
      <c r="H31" s="197"/>
      <c r="I31" s="197"/>
      <c r="J31" s="197"/>
      <c r="K31" s="199"/>
      <c r="L31" s="478"/>
      <c r="M31" s="200"/>
      <c r="N31" s="198"/>
      <c r="O31" s="198"/>
      <c r="P31" s="198"/>
      <c r="Q31" s="198"/>
      <c r="R31" s="199"/>
      <c r="S31" s="197"/>
      <c r="T31" s="197"/>
      <c r="U31" s="197"/>
      <c r="V31" s="197"/>
      <c r="W31" s="200"/>
      <c r="Y31" s="151">
        <f t="shared" si="1"/>
        <v>0</v>
      </c>
      <c r="Z31" s="147">
        <f t="shared" si="2"/>
        <v>0</v>
      </c>
      <c r="AA31" s="147">
        <f t="shared" si="3"/>
        <v>0</v>
      </c>
      <c r="AB31" s="917">
        <f t="shared" si="4"/>
        <v>0</v>
      </c>
      <c r="AD31" s="151">
        <f t="shared" si="5"/>
        <v>0</v>
      </c>
      <c r="AE31" s="147">
        <f t="shared" si="6"/>
        <v>0</v>
      </c>
      <c r="AF31" s="147">
        <f t="shared" si="7"/>
        <v>0</v>
      </c>
      <c r="AG31" s="152">
        <f t="shared" si="8"/>
        <v>0</v>
      </c>
    </row>
    <row r="32" spans="1:33" x14ac:dyDescent="0.25">
      <c r="A32" s="142" t="str">
        <f>IF(ISBLANK('N1'!A32),"",'N1'!A32)</f>
        <v/>
      </c>
      <c r="B32" s="1002" t="str">
        <f>IF(ISBLANK('N1'!B32),"",'N1'!B32)</f>
        <v/>
      </c>
      <c r="C32" s="1001" t="str">
        <f>IF(ISBLANK('N1'!C32),"",'N1'!C32)</f>
        <v/>
      </c>
      <c r="D32" s="897" t="str">
        <f>IF(ISBLANK('N1'!Q32),"",'N1'!Q32)</f>
        <v/>
      </c>
      <c r="E32" s="196"/>
      <c r="F32" s="197"/>
      <c r="G32" s="197"/>
      <c r="H32" s="197"/>
      <c r="I32" s="197"/>
      <c r="J32" s="197"/>
      <c r="K32" s="199"/>
      <c r="L32" s="478"/>
      <c r="M32" s="200"/>
      <c r="N32" s="198"/>
      <c r="O32" s="198"/>
      <c r="P32" s="198"/>
      <c r="Q32" s="198"/>
      <c r="R32" s="199"/>
      <c r="S32" s="197"/>
      <c r="T32" s="197"/>
      <c r="U32" s="197"/>
      <c r="V32" s="197"/>
      <c r="W32" s="200"/>
      <c r="Y32" s="151">
        <f t="shared" si="1"/>
        <v>0</v>
      </c>
      <c r="Z32" s="147">
        <f t="shared" si="2"/>
        <v>0</v>
      </c>
      <c r="AA32" s="147">
        <f t="shared" si="3"/>
        <v>0</v>
      </c>
      <c r="AB32" s="917">
        <f t="shared" si="4"/>
        <v>0</v>
      </c>
      <c r="AD32" s="151">
        <f t="shared" si="5"/>
        <v>0</v>
      </c>
      <c r="AE32" s="147">
        <f t="shared" si="6"/>
        <v>0</v>
      </c>
      <c r="AF32" s="147">
        <f t="shared" si="7"/>
        <v>0</v>
      </c>
      <c r="AG32" s="152">
        <f t="shared" si="8"/>
        <v>0</v>
      </c>
    </row>
    <row r="33" spans="1:33" x14ac:dyDescent="0.25">
      <c r="A33" s="142" t="str">
        <f>IF(ISBLANK('N1'!A33),"",'N1'!A33)</f>
        <v/>
      </c>
      <c r="B33" s="1002" t="str">
        <f>IF(ISBLANK('N1'!B33),"",'N1'!B33)</f>
        <v/>
      </c>
      <c r="C33" s="1001" t="str">
        <f>IF(ISBLANK('N1'!C33),"",'N1'!C33)</f>
        <v/>
      </c>
      <c r="D33" s="897" t="str">
        <f>IF(ISBLANK('N1'!Q33),"",'N1'!Q33)</f>
        <v/>
      </c>
      <c r="E33" s="196"/>
      <c r="F33" s="197"/>
      <c r="G33" s="197"/>
      <c r="H33" s="197"/>
      <c r="I33" s="197"/>
      <c r="J33" s="197"/>
      <c r="K33" s="199"/>
      <c r="L33" s="478"/>
      <c r="M33" s="200"/>
      <c r="N33" s="198"/>
      <c r="O33" s="198"/>
      <c r="P33" s="198"/>
      <c r="Q33" s="198"/>
      <c r="R33" s="199"/>
      <c r="S33" s="197"/>
      <c r="T33" s="197"/>
      <c r="U33" s="197"/>
      <c r="V33" s="197"/>
      <c r="W33" s="200"/>
      <c r="Y33" s="151">
        <f t="shared" si="1"/>
        <v>0</v>
      </c>
      <c r="Z33" s="147">
        <f t="shared" si="2"/>
        <v>0</v>
      </c>
      <c r="AA33" s="147">
        <f t="shared" si="3"/>
        <v>0</v>
      </c>
      <c r="AB33" s="917">
        <f t="shared" si="4"/>
        <v>0</v>
      </c>
      <c r="AD33" s="151">
        <f t="shared" si="5"/>
        <v>0</v>
      </c>
      <c r="AE33" s="147">
        <f t="shared" si="6"/>
        <v>0</v>
      </c>
      <c r="AF33" s="147">
        <f t="shared" si="7"/>
        <v>0</v>
      </c>
      <c r="AG33" s="152">
        <f t="shared" si="8"/>
        <v>0</v>
      </c>
    </row>
    <row r="34" spans="1:33" x14ac:dyDescent="0.25">
      <c r="A34" s="142" t="str">
        <f>IF(ISBLANK('N1'!A34),"",'N1'!A34)</f>
        <v/>
      </c>
      <c r="B34" s="1002" t="str">
        <f>IF(ISBLANK('N1'!B34),"",'N1'!B34)</f>
        <v/>
      </c>
      <c r="C34" s="1001" t="str">
        <f>IF(ISBLANK('N1'!C34),"",'N1'!C34)</f>
        <v/>
      </c>
      <c r="D34" s="897" t="str">
        <f>IF(ISBLANK('N1'!Q34),"",'N1'!Q34)</f>
        <v/>
      </c>
      <c r="E34" s="196"/>
      <c r="F34" s="197"/>
      <c r="G34" s="197"/>
      <c r="H34" s="197"/>
      <c r="I34" s="197"/>
      <c r="J34" s="197"/>
      <c r="K34" s="199"/>
      <c r="L34" s="478"/>
      <c r="M34" s="200"/>
      <c r="N34" s="198"/>
      <c r="O34" s="198"/>
      <c r="P34" s="198"/>
      <c r="Q34" s="198"/>
      <c r="R34" s="199"/>
      <c r="S34" s="197"/>
      <c r="T34" s="197"/>
      <c r="U34" s="197"/>
      <c r="V34" s="197"/>
      <c r="W34" s="200"/>
      <c r="Y34" s="151">
        <f t="shared" si="1"/>
        <v>0</v>
      </c>
      <c r="Z34" s="147">
        <f t="shared" si="2"/>
        <v>0</v>
      </c>
      <c r="AA34" s="147">
        <f t="shared" si="3"/>
        <v>0</v>
      </c>
      <c r="AB34" s="917">
        <f t="shared" si="4"/>
        <v>0</v>
      </c>
      <c r="AD34" s="151">
        <f t="shared" si="5"/>
        <v>0</v>
      </c>
      <c r="AE34" s="147">
        <f t="shared" si="6"/>
        <v>0</v>
      </c>
      <c r="AF34" s="147">
        <f t="shared" si="7"/>
        <v>0</v>
      </c>
      <c r="AG34" s="152">
        <f t="shared" si="8"/>
        <v>0</v>
      </c>
    </row>
    <row r="35" spans="1:33" x14ac:dyDescent="0.25">
      <c r="A35" s="142" t="str">
        <f>IF(ISBLANK('N1'!A35),"",'N1'!A35)</f>
        <v/>
      </c>
      <c r="B35" s="1002" t="str">
        <f>IF(ISBLANK('N1'!B35),"",'N1'!B35)</f>
        <v/>
      </c>
      <c r="C35" s="1001" t="str">
        <f>IF(ISBLANK('N1'!C35),"",'N1'!C35)</f>
        <v/>
      </c>
      <c r="D35" s="897" t="str">
        <f>IF(ISBLANK('N1'!Q35),"",'N1'!Q35)</f>
        <v/>
      </c>
      <c r="E35" s="196"/>
      <c r="F35" s="197"/>
      <c r="G35" s="197"/>
      <c r="H35" s="197"/>
      <c r="I35" s="197"/>
      <c r="J35" s="197"/>
      <c r="K35" s="199"/>
      <c r="L35" s="478"/>
      <c r="M35" s="200"/>
      <c r="N35" s="198"/>
      <c r="O35" s="198"/>
      <c r="P35" s="198"/>
      <c r="Q35" s="198"/>
      <c r="R35" s="199"/>
      <c r="S35" s="197"/>
      <c r="T35" s="197"/>
      <c r="U35" s="197"/>
      <c r="V35" s="197"/>
      <c r="W35" s="200"/>
      <c r="Y35" s="151">
        <f t="shared" si="1"/>
        <v>0</v>
      </c>
      <c r="Z35" s="147">
        <f t="shared" si="2"/>
        <v>0</v>
      </c>
      <c r="AA35" s="147">
        <f t="shared" si="3"/>
        <v>0</v>
      </c>
      <c r="AB35" s="917">
        <f t="shared" si="4"/>
        <v>0</v>
      </c>
      <c r="AD35" s="151">
        <f t="shared" si="5"/>
        <v>0</v>
      </c>
      <c r="AE35" s="147">
        <f t="shared" si="6"/>
        <v>0</v>
      </c>
      <c r="AF35" s="147">
        <f t="shared" si="7"/>
        <v>0</v>
      </c>
      <c r="AG35" s="152">
        <f t="shared" si="8"/>
        <v>0</v>
      </c>
    </row>
    <row r="36" spans="1:33" x14ac:dyDescent="0.25">
      <c r="A36" s="142" t="str">
        <f>IF(ISBLANK('N1'!A36),"",'N1'!A36)</f>
        <v/>
      </c>
      <c r="B36" s="1002" t="str">
        <f>IF(ISBLANK('N1'!B36),"",'N1'!B36)</f>
        <v/>
      </c>
      <c r="C36" s="1001" t="str">
        <f>IF(ISBLANK('N1'!C36),"",'N1'!C36)</f>
        <v/>
      </c>
      <c r="D36" s="897" t="str">
        <f>IF(ISBLANK('N1'!Q36),"",'N1'!Q36)</f>
        <v/>
      </c>
      <c r="E36" s="196"/>
      <c r="F36" s="197"/>
      <c r="G36" s="197"/>
      <c r="H36" s="197"/>
      <c r="I36" s="197"/>
      <c r="J36" s="197"/>
      <c r="K36" s="199"/>
      <c r="L36" s="478"/>
      <c r="M36" s="200"/>
      <c r="N36" s="198"/>
      <c r="O36" s="198"/>
      <c r="P36" s="198"/>
      <c r="Q36" s="198"/>
      <c r="R36" s="199"/>
      <c r="S36" s="197"/>
      <c r="T36" s="197"/>
      <c r="U36" s="197"/>
      <c r="V36" s="197"/>
      <c r="W36" s="200"/>
      <c r="Y36" s="151">
        <f t="shared" si="1"/>
        <v>0</v>
      </c>
      <c r="Z36" s="147">
        <f t="shared" si="2"/>
        <v>0</v>
      </c>
      <c r="AA36" s="147">
        <f t="shared" si="3"/>
        <v>0</v>
      </c>
      <c r="AB36" s="917">
        <f t="shared" si="4"/>
        <v>0</v>
      </c>
      <c r="AD36" s="151">
        <f t="shared" si="5"/>
        <v>0</v>
      </c>
      <c r="AE36" s="147">
        <f t="shared" si="6"/>
        <v>0</v>
      </c>
      <c r="AF36" s="147">
        <f t="shared" si="7"/>
        <v>0</v>
      </c>
      <c r="AG36" s="152">
        <f t="shared" si="8"/>
        <v>0</v>
      </c>
    </row>
    <row r="37" spans="1:33" x14ac:dyDescent="0.25">
      <c r="A37" s="142" t="str">
        <f>IF(ISBLANK('N1'!A37),"",'N1'!A37)</f>
        <v/>
      </c>
      <c r="B37" s="1002" t="str">
        <f>IF(ISBLANK('N1'!B37),"",'N1'!B37)</f>
        <v/>
      </c>
      <c r="C37" s="1001" t="str">
        <f>IF(ISBLANK('N1'!C37),"",'N1'!C37)</f>
        <v/>
      </c>
      <c r="D37" s="897" t="str">
        <f>IF(ISBLANK('N1'!Q37),"",'N1'!Q37)</f>
        <v/>
      </c>
      <c r="E37" s="196"/>
      <c r="F37" s="197"/>
      <c r="G37" s="197"/>
      <c r="H37" s="197"/>
      <c r="I37" s="197"/>
      <c r="J37" s="197"/>
      <c r="K37" s="199"/>
      <c r="L37" s="478"/>
      <c r="M37" s="200"/>
      <c r="N37" s="198"/>
      <c r="O37" s="198"/>
      <c r="P37" s="198"/>
      <c r="Q37" s="198"/>
      <c r="R37" s="199"/>
      <c r="S37" s="197"/>
      <c r="T37" s="197"/>
      <c r="U37" s="197"/>
      <c r="V37" s="197"/>
      <c r="W37" s="200"/>
      <c r="Y37" s="151">
        <f t="shared" si="1"/>
        <v>0</v>
      </c>
      <c r="Z37" s="147">
        <f t="shared" si="2"/>
        <v>0</v>
      </c>
      <c r="AA37" s="147">
        <f t="shared" si="3"/>
        <v>0</v>
      </c>
      <c r="AB37" s="917">
        <f t="shared" si="4"/>
        <v>0</v>
      </c>
      <c r="AD37" s="151">
        <f t="shared" si="5"/>
        <v>0</v>
      </c>
      <c r="AE37" s="147">
        <f t="shared" si="6"/>
        <v>0</v>
      </c>
      <c r="AF37" s="147">
        <f t="shared" si="7"/>
        <v>0</v>
      </c>
      <c r="AG37" s="152">
        <f t="shared" si="8"/>
        <v>0</v>
      </c>
    </row>
    <row r="38" spans="1:33" x14ac:dyDescent="0.25">
      <c r="A38" s="142" t="str">
        <f>IF(ISBLANK('N1'!A38),"",'N1'!A38)</f>
        <v/>
      </c>
      <c r="B38" s="1002" t="str">
        <f>IF(ISBLANK('N1'!B38),"",'N1'!B38)</f>
        <v/>
      </c>
      <c r="C38" s="1001" t="str">
        <f>IF(ISBLANK('N1'!C38),"",'N1'!C38)</f>
        <v/>
      </c>
      <c r="D38" s="897" t="str">
        <f>IF(ISBLANK('N1'!Q38),"",'N1'!Q38)</f>
        <v/>
      </c>
      <c r="E38" s="196"/>
      <c r="F38" s="197"/>
      <c r="G38" s="197"/>
      <c r="H38" s="197"/>
      <c r="I38" s="197"/>
      <c r="J38" s="197"/>
      <c r="K38" s="199"/>
      <c r="L38" s="478"/>
      <c r="M38" s="200"/>
      <c r="N38" s="198"/>
      <c r="O38" s="198"/>
      <c r="P38" s="198"/>
      <c r="Q38" s="198"/>
      <c r="R38" s="199"/>
      <c r="S38" s="197"/>
      <c r="T38" s="197"/>
      <c r="U38" s="197"/>
      <c r="V38" s="197"/>
      <c r="W38" s="200"/>
      <c r="Y38" s="151">
        <f t="shared" si="1"/>
        <v>0</v>
      </c>
      <c r="Z38" s="147">
        <f t="shared" si="2"/>
        <v>0</v>
      </c>
      <c r="AA38" s="147">
        <f t="shared" si="3"/>
        <v>0</v>
      </c>
      <c r="AB38" s="917">
        <f t="shared" si="4"/>
        <v>0</v>
      </c>
      <c r="AD38" s="151">
        <f t="shared" si="5"/>
        <v>0</v>
      </c>
      <c r="AE38" s="147">
        <f t="shared" si="6"/>
        <v>0</v>
      </c>
      <c r="AF38" s="147">
        <f t="shared" si="7"/>
        <v>0</v>
      </c>
      <c r="AG38" s="152">
        <f t="shared" si="8"/>
        <v>0</v>
      </c>
    </row>
    <row r="39" spans="1:33" x14ac:dyDescent="0.25">
      <c r="A39" s="142" t="str">
        <f>IF(ISBLANK('N1'!A39),"",'N1'!A39)</f>
        <v/>
      </c>
      <c r="B39" s="1002" t="str">
        <f>IF(ISBLANK('N1'!B39),"",'N1'!B39)</f>
        <v/>
      </c>
      <c r="C39" s="1001" t="str">
        <f>IF(ISBLANK('N1'!C39),"",'N1'!C39)</f>
        <v/>
      </c>
      <c r="D39" s="897" t="str">
        <f>IF(ISBLANK('N1'!Q39),"",'N1'!Q39)</f>
        <v/>
      </c>
      <c r="E39" s="196"/>
      <c r="F39" s="197"/>
      <c r="G39" s="197"/>
      <c r="H39" s="197"/>
      <c r="I39" s="197"/>
      <c r="J39" s="197"/>
      <c r="K39" s="199"/>
      <c r="L39" s="478"/>
      <c r="M39" s="200"/>
      <c r="N39" s="198"/>
      <c r="O39" s="198"/>
      <c r="P39" s="198"/>
      <c r="Q39" s="198"/>
      <c r="R39" s="199"/>
      <c r="S39" s="197"/>
      <c r="T39" s="197"/>
      <c r="U39" s="197"/>
      <c r="V39" s="197"/>
      <c r="W39" s="200"/>
      <c r="Y39" s="151">
        <f t="shared" si="1"/>
        <v>0</v>
      </c>
      <c r="Z39" s="147">
        <f t="shared" si="2"/>
        <v>0</v>
      </c>
      <c r="AA39" s="147">
        <f t="shared" si="3"/>
        <v>0</v>
      </c>
      <c r="AB39" s="917">
        <f t="shared" si="4"/>
        <v>0</v>
      </c>
      <c r="AD39" s="151">
        <f t="shared" si="5"/>
        <v>0</v>
      </c>
      <c r="AE39" s="147">
        <f t="shared" si="6"/>
        <v>0</v>
      </c>
      <c r="AF39" s="147">
        <f t="shared" si="7"/>
        <v>0</v>
      </c>
      <c r="AG39" s="152">
        <f t="shared" si="8"/>
        <v>0</v>
      </c>
    </row>
    <row r="40" spans="1:33" x14ac:dyDescent="0.25">
      <c r="A40" s="142" t="str">
        <f>IF(ISBLANK('N1'!A40),"",'N1'!A40)</f>
        <v/>
      </c>
      <c r="B40" s="1002" t="str">
        <f>IF(ISBLANK('N1'!B40),"",'N1'!B40)</f>
        <v/>
      </c>
      <c r="C40" s="1001" t="str">
        <f>IF(ISBLANK('N1'!C40),"",'N1'!C40)</f>
        <v/>
      </c>
      <c r="D40" s="897" t="str">
        <f>IF(ISBLANK('N1'!Q40),"",'N1'!Q40)</f>
        <v/>
      </c>
      <c r="E40" s="196"/>
      <c r="F40" s="197"/>
      <c r="G40" s="197"/>
      <c r="H40" s="197"/>
      <c r="I40" s="197"/>
      <c r="J40" s="197"/>
      <c r="K40" s="199"/>
      <c r="L40" s="478"/>
      <c r="M40" s="200"/>
      <c r="N40" s="198"/>
      <c r="O40" s="198"/>
      <c r="P40" s="198"/>
      <c r="Q40" s="198"/>
      <c r="R40" s="199"/>
      <c r="S40" s="197"/>
      <c r="T40" s="197"/>
      <c r="U40" s="197"/>
      <c r="V40" s="197"/>
      <c r="W40" s="200"/>
      <c r="Y40" s="151">
        <f t="shared" si="1"/>
        <v>0</v>
      </c>
      <c r="Z40" s="147">
        <f t="shared" si="2"/>
        <v>0</v>
      </c>
      <c r="AA40" s="147">
        <f t="shared" si="3"/>
        <v>0</v>
      </c>
      <c r="AB40" s="917">
        <f t="shared" si="4"/>
        <v>0</v>
      </c>
      <c r="AD40" s="151">
        <f t="shared" si="5"/>
        <v>0</v>
      </c>
      <c r="AE40" s="147">
        <f t="shared" si="6"/>
        <v>0</v>
      </c>
      <c r="AF40" s="147">
        <f t="shared" si="7"/>
        <v>0</v>
      </c>
      <c r="AG40" s="152">
        <f t="shared" si="8"/>
        <v>0</v>
      </c>
    </row>
    <row r="41" spans="1:33" x14ac:dyDescent="0.25">
      <c r="A41" s="142" t="str">
        <f>IF(ISBLANK('N1'!A41),"",'N1'!A41)</f>
        <v/>
      </c>
      <c r="B41" s="1002" t="str">
        <f>IF(ISBLANK('N1'!B41),"",'N1'!B41)</f>
        <v/>
      </c>
      <c r="C41" s="1001" t="str">
        <f>IF(ISBLANK('N1'!C41),"",'N1'!C41)</f>
        <v/>
      </c>
      <c r="D41" s="897" t="str">
        <f>IF(ISBLANK('N1'!Q41),"",'N1'!Q41)</f>
        <v/>
      </c>
      <c r="E41" s="196"/>
      <c r="F41" s="197"/>
      <c r="G41" s="197"/>
      <c r="H41" s="197"/>
      <c r="I41" s="197"/>
      <c r="J41" s="197"/>
      <c r="K41" s="199"/>
      <c r="L41" s="478"/>
      <c r="M41" s="200"/>
      <c r="N41" s="198"/>
      <c r="O41" s="198"/>
      <c r="P41" s="198"/>
      <c r="Q41" s="198"/>
      <c r="R41" s="199"/>
      <c r="S41" s="197"/>
      <c r="T41" s="197"/>
      <c r="U41" s="197"/>
      <c r="V41" s="197"/>
      <c r="W41" s="200"/>
      <c r="Y41" s="151">
        <f t="shared" si="1"/>
        <v>0</v>
      </c>
      <c r="Z41" s="147">
        <f t="shared" si="2"/>
        <v>0</v>
      </c>
      <c r="AA41" s="147">
        <f t="shared" si="3"/>
        <v>0</v>
      </c>
      <c r="AB41" s="917">
        <f t="shared" si="4"/>
        <v>0</v>
      </c>
      <c r="AD41" s="151">
        <f t="shared" si="5"/>
        <v>0</v>
      </c>
      <c r="AE41" s="147">
        <f t="shared" si="6"/>
        <v>0</v>
      </c>
      <c r="AF41" s="147">
        <f t="shared" si="7"/>
        <v>0</v>
      </c>
      <c r="AG41" s="152">
        <f t="shared" si="8"/>
        <v>0</v>
      </c>
    </row>
    <row r="42" spans="1:33" x14ac:dyDescent="0.25">
      <c r="A42" s="142" t="str">
        <f>IF(ISBLANK('N1'!A42),"",'N1'!A42)</f>
        <v/>
      </c>
      <c r="B42" s="1002" t="str">
        <f>IF(ISBLANK('N1'!B42),"",'N1'!B42)</f>
        <v/>
      </c>
      <c r="C42" s="1001" t="str">
        <f>IF(ISBLANK('N1'!C42),"",'N1'!C42)</f>
        <v/>
      </c>
      <c r="D42" s="897" t="str">
        <f>IF(ISBLANK('N1'!Q42),"",'N1'!Q42)</f>
        <v/>
      </c>
      <c r="E42" s="196"/>
      <c r="F42" s="197"/>
      <c r="G42" s="197"/>
      <c r="H42" s="197"/>
      <c r="I42" s="197"/>
      <c r="J42" s="197"/>
      <c r="K42" s="199"/>
      <c r="L42" s="478"/>
      <c r="M42" s="200"/>
      <c r="N42" s="198"/>
      <c r="O42" s="198"/>
      <c r="P42" s="198"/>
      <c r="Q42" s="198"/>
      <c r="R42" s="199"/>
      <c r="S42" s="197"/>
      <c r="T42" s="197"/>
      <c r="U42" s="197"/>
      <c r="V42" s="197"/>
      <c r="W42" s="200"/>
      <c r="Y42" s="151">
        <f t="shared" si="1"/>
        <v>0</v>
      </c>
      <c r="Z42" s="147">
        <f t="shared" si="2"/>
        <v>0</v>
      </c>
      <c r="AA42" s="147">
        <f t="shared" si="3"/>
        <v>0</v>
      </c>
      <c r="AB42" s="917">
        <f t="shared" si="4"/>
        <v>0</v>
      </c>
      <c r="AD42" s="151">
        <f t="shared" si="5"/>
        <v>0</v>
      </c>
      <c r="AE42" s="147">
        <f t="shared" si="6"/>
        <v>0</v>
      </c>
      <c r="AF42" s="147">
        <f t="shared" si="7"/>
        <v>0</v>
      </c>
      <c r="AG42" s="152">
        <f t="shared" si="8"/>
        <v>0</v>
      </c>
    </row>
    <row r="43" spans="1:33" x14ac:dyDescent="0.25">
      <c r="A43" s="142" t="str">
        <f>IF(ISBLANK('N1'!A43),"",'N1'!A43)</f>
        <v/>
      </c>
      <c r="B43" s="1002" t="str">
        <f>IF(ISBLANK('N1'!B43),"",'N1'!B43)</f>
        <v/>
      </c>
      <c r="C43" s="1001" t="str">
        <f>IF(ISBLANK('N1'!C43),"",'N1'!C43)</f>
        <v/>
      </c>
      <c r="D43" s="897" t="str">
        <f>IF(ISBLANK('N1'!Q43),"",'N1'!Q43)</f>
        <v/>
      </c>
      <c r="E43" s="196"/>
      <c r="F43" s="197"/>
      <c r="G43" s="197"/>
      <c r="H43" s="197"/>
      <c r="I43" s="197"/>
      <c r="J43" s="197"/>
      <c r="K43" s="199"/>
      <c r="L43" s="478"/>
      <c r="M43" s="200"/>
      <c r="N43" s="198"/>
      <c r="O43" s="198"/>
      <c r="P43" s="198"/>
      <c r="Q43" s="198"/>
      <c r="R43" s="199"/>
      <c r="S43" s="197"/>
      <c r="T43" s="197"/>
      <c r="U43" s="197"/>
      <c r="V43" s="197"/>
      <c r="W43" s="200"/>
      <c r="Y43" s="151">
        <f t="shared" si="1"/>
        <v>0</v>
      </c>
      <c r="Z43" s="147">
        <f t="shared" si="2"/>
        <v>0</v>
      </c>
      <c r="AA43" s="147">
        <f t="shared" si="3"/>
        <v>0</v>
      </c>
      <c r="AB43" s="917">
        <f t="shared" si="4"/>
        <v>0</v>
      </c>
      <c r="AD43" s="151">
        <f t="shared" si="5"/>
        <v>0</v>
      </c>
      <c r="AE43" s="147">
        <f t="shared" si="6"/>
        <v>0</v>
      </c>
      <c r="AF43" s="147">
        <f t="shared" si="7"/>
        <v>0</v>
      </c>
      <c r="AG43" s="152">
        <f t="shared" si="8"/>
        <v>0</v>
      </c>
    </row>
    <row r="44" spans="1:33" x14ac:dyDescent="0.25">
      <c r="A44" s="142" t="str">
        <f>IF(ISBLANK('N1'!A44),"",'N1'!A44)</f>
        <v/>
      </c>
      <c r="B44" s="1002" t="str">
        <f>IF(ISBLANK('N1'!B44),"",'N1'!B44)</f>
        <v/>
      </c>
      <c r="C44" s="1001" t="str">
        <f>IF(ISBLANK('N1'!C44),"",'N1'!C44)</f>
        <v/>
      </c>
      <c r="D44" s="897" t="str">
        <f>IF(ISBLANK('N1'!Q44),"",'N1'!Q44)</f>
        <v/>
      </c>
      <c r="E44" s="196"/>
      <c r="F44" s="197"/>
      <c r="G44" s="197"/>
      <c r="H44" s="197"/>
      <c r="I44" s="197"/>
      <c r="J44" s="197"/>
      <c r="K44" s="199"/>
      <c r="L44" s="478"/>
      <c r="M44" s="200"/>
      <c r="N44" s="198"/>
      <c r="O44" s="198"/>
      <c r="P44" s="198"/>
      <c r="Q44" s="198"/>
      <c r="R44" s="199"/>
      <c r="S44" s="197"/>
      <c r="T44" s="197"/>
      <c r="U44" s="197"/>
      <c r="V44" s="197"/>
      <c r="W44" s="200"/>
      <c r="Y44" s="151">
        <f t="shared" si="1"/>
        <v>0</v>
      </c>
      <c r="Z44" s="147">
        <f t="shared" si="2"/>
        <v>0</v>
      </c>
      <c r="AA44" s="147">
        <f t="shared" si="3"/>
        <v>0</v>
      </c>
      <c r="AB44" s="917">
        <f t="shared" si="4"/>
        <v>0</v>
      </c>
      <c r="AD44" s="151">
        <f t="shared" si="5"/>
        <v>0</v>
      </c>
      <c r="AE44" s="147">
        <f t="shared" si="6"/>
        <v>0</v>
      </c>
      <c r="AF44" s="147">
        <f t="shared" si="7"/>
        <v>0</v>
      </c>
      <c r="AG44" s="152">
        <f t="shared" si="8"/>
        <v>0</v>
      </c>
    </row>
    <row r="45" spans="1:33" x14ac:dyDescent="0.25">
      <c r="A45" s="142" t="str">
        <f>IF(ISBLANK('N1'!A45),"",'N1'!A45)</f>
        <v/>
      </c>
      <c r="B45" s="1002" t="str">
        <f>IF(ISBLANK('N1'!B45),"",'N1'!B45)</f>
        <v/>
      </c>
      <c r="C45" s="1001" t="str">
        <f>IF(ISBLANK('N1'!C45),"",'N1'!C45)</f>
        <v/>
      </c>
      <c r="D45" s="897" t="str">
        <f>IF(ISBLANK('N1'!Q45),"",'N1'!Q45)</f>
        <v/>
      </c>
      <c r="E45" s="196"/>
      <c r="F45" s="197"/>
      <c r="G45" s="197"/>
      <c r="H45" s="197"/>
      <c r="I45" s="197"/>
      <c r="J45" s="197"/>
      <c r="K45" s="199"/>
      <c r="L45" s="478"/>
      <c r="M45" s="200"/>
      <c r="N45" s="198"/>
      <c r="O45" s="198"/>
      <c r="P45" s="198"/>
      <c r="Q45" s="198"/>
      <c r="R45" s="199"/>
      <c r="S45" s="197"/>
      <c r="T45" s="197"/>
      <c r="U45" s="197"/>
      <c r="V45" s="197"/>
      <c r="W45" s="200"/>
      <c r="Y45" s="151">
        <f t="shared" si="1"/>
        <v>0</v>
      </c>
      <c r="Z45" s="147">
        <f t="shared" si="2"/>
        <v>0</v>
      </c>
      <c r="AA45" s="147">
        <f t="shared" si="3"/>
        <v>0</v>
      </c>
      <c r="AB45" s="917">
        <f t="shared" si="4"/>
        <v>0</v>
      </c>
      <c r="AD45" s="151">
        <f t="shared" si="5"/>
        <v>0</v>
      </c>
      <c r="AE45" s="147">
        <f t="shared" si="6"/>
        <v>0</v>
      </c>
      <c r="AF45" s="147">
        <f t="shared" si="7"/>
        <v>0</v>
      </c>
      <c r="AG45" s="152">
        <f t="shared" si="8"/>
        <v>0</v>
      </c>
    </row>
    <row r="46" spans="1:33" x14ac:dyDescent="0.25">
      <c r="A46" s="142" t="str">
        <f>IF(ISBLANK('N1'!A46),"",'N1'!A46)</f>
        <v/>
      </c>
      <c r="B46" s="1002" t="str">
        <f>IF(ISBLANK('N1'!B46),"",'N1'!B46)</f>
        <v/>
      </c>
      <c r="C46" s="1001" t="str">
        <f>IF(ISBLANK('N1'!C46),"",'N1'!C46)</f>
        <v/>
      </c>
      <c r="D46" s="897" t="str">
        <f>IF(ISBLANK('N1'!Q46),"",'N1'!Q46)</f>
        <v/>
      </c>
      <c r="E46" s="196"/>
      <c r="F46" s="197"/>
      <c r="G46" s="197"/>
      <c r="H46" s="197"/>
      <c r="I46" s="197"/>
      <c r="J46" s="197"/>
      <c r="K46" s="199"/>
      <c r="L46" s="478"/>
      <c r="M46" s="200"/>
      <c r="N46" s="198"/>
      <c r="O46" s="198"/>
      <c r="P46" s="198"/>
      <c r="Q46" s="198"/>
      <c r="R46" s="199"/>
      <c r="S46" s="197"/>
      <c r="T46" s="197"/>
      <c r="U46" s="197"/>
      <c r="V46" s="197"/>
      <c r="W46" s="200"/>
      <c r="Y46" s="151">
        <f t="shared" si="1"/>
        <v>0</v>
      </c>
      <c r="Z46" s="147">
        <f t="shared" si="2"/>
        <v>0</v>
      </c>
      <c r="AA46" s="147">
        <f t="shared" si="3"/>
        <v>0</v>
      </c>
      <c r="AB46" s="917">
        <f t="shared" si="4"/>
        <v>0</v>
      </c>
      <c r="AD46" s="151">
        <f t="shared" si="5"/>
        <v>0</v>
      </c>
      <c r="AE46" s="147">
        <f t="shared" si="6"/>
        <v>0</v>
      </c>
      <c r="AF46" s="147">
        <f t="shared" si="7"/>
        <v>0</v>
      </c>
      <c r="AG46" s="152">
        <f t="shared" si="8"/>
        <v>0</v>
      </c>
    </row>
    <row r="47" spans="1:33" x14ac:dyDescent="0.25">
      <c r="A47" s="142" t="str">
        <f>IF(ISBLANK('N1'!A47),"",'N1'!A47)</f>
        <v/>
      </c>
      <c r="B47" s="1002" t="str">
        <f>IF(ISBLANK('N1'!B47),"",'N1'!B47)</f>
        <v/>
      </c>
      <c r="C47" s="1001" t="str">
        <f>IF(ISBLANK('N1'!C47),"",'N1'!C47)</f>
        <v/>
      </c>
      <c r="D47" s="897" t="str">
        <f>IF(ISBLANK('N1'!Q47),"",'N1'!Q47)</f>
        <v/>
      </c>
      <c r="E47" s="196"/>
      <c r="F47" s="197"/>
      <c r="G47" s="197"/>
      <c r="H47" s="197"/>
      <c r="I47" s="197"/>
      <c r="J47" s="197"/>
      <c r="K47" s="199"/>
      <c r="L47" s="478"/>
      <c r="M47" s="200"/>
      <c r="N47" s="198"/>
      <c r="O47" s="198"/>
      <c r="P47" s="198"/>
      <c r="Q47" s="198"/>
      <c r="R47" s="199"/>
      <c r="S47" s="197"/>
      <c r="T47" s="197"/>
      <c r="U47" s="197"/>
      <c r="V47" s="197"/>
      <c r="W47" s="200"/>
      <c r="Y47" s="151">
        <f t="shared" si="1"/>
        <v>0</v>
      </c>
      <c r="Z47" s="147">
        <f t="shared" si="2"/>
        <v>0</v>
      </c>
      <c r="AA47" s="147">
        <f t="shared" si="3"/>
        <v>0</v>
      </c>
      <c r="AB47" s="917">
        <f t="shared" si="4"/>
        <v>0</v>
      </c>
      <c r="AD47" s="151">
        <f t="shared" si="5"/>
        <v>0</v>
      </c>
      <c r="AE47" s="147">
        <f t="shared" si="6"/>
        <v>0</v>
      </c>
      <c r="AF47" s="147">
        <f t="shared" si="7"/>
        <v>0</v>
      </c>
      <c r="AG47" s="152">
        <f t="shared" si="8"/>
        <v>0</v>
      </c>
    </row>
    <row r="48" spans="1:33" x14ac:dyDescent="0.25">
      <c r="A48" s="142" t="str">
        <f>IF(ISBLANK('N1'!A48),"",'N1'!A48)</f>
        <v/>
      </c>
      <c r="B48" s="1002" t="str">
        <f>IF(ISBLANK('N1'!B48),"",'N1'!B48)</f>
        <v/>
      </c>
      <c r="C48" s="1001" t="str">
        <f>IF(ISBLANK('N1'!C48),"",'N1'!C48)</f>
        <v/>
      </c>
      <c r="D48" s="897" t="str">
        <f>IF(ISBLANK('N1'!Q48),"",'N1'!Q48)</f>
        <v/>
      </c>
      <c r="E48" s="196"/>
      <c r="F48" s="197"/>
      <c r="G48" s="197"/>
      <c r="H48" s="197"/>
      <c r="I48" s="197"/>
      <c r="J48" s="197"/>
      <c r="K48" s="199"/>
      <c r="L48" s="478"/>
      <c r="M48" s="200"/>
      <c r="N48" s="198"/>
      <c r="O48" s="198"/>
      <c r="P48" s="198"/>
      <c r="Q48" s="198"/>
      <c r="R48" s="199"/>
      <c r="S48" s="197"/>
      <c r="T48" s="197"/>
      <c r="U48" s="197"/>
      <c r="V48" s="197"/>
      <c r="W48" s="200"/>
      <c r="Y48" s="151">
        <f t="shared" si="1"/>
        <v>0</v>
      </c>
      <c r="Z48" s="147">
        <f t="shared" si="2"/>
        <v>0</v>
      </c>
      <c r="AA48" s="147">
        <f t="shared" si="3"/>
        <v>0</v>
      </c>
      <c r="AB48" s="917">
        <f t="shared" si="4"/>
        <v>0</v>
      </c>
      <c r="AD48" s="151">
        <f t="shared" si="5"/>
        <v>0</v>
      </c>
      <c r="AE48" s="147">
        <f t="shared" si="6"/>
        <v>0</v>
      </c>
      <c r="AF48" s="147">
        <f t="shared" si="7"/>
        <v>0</v>
      </c>
      <c r="AG48" s="152">
        <f t="shared" si="8"/>
        <v>0</v>
      </c>
    </row>
    <row r="49" spans="1:33" x14ac:dyDescent="0.25">
      <c r="A49" s="142" t="str">
        <f>IF(ISBLANK('N1'!A49),"",'N1'!A49)</f>
        <v/>
      </c>
      <c r="B49" s="1002" t="str">
        <f>IF(ISBLANK('N1'!B49),"",'N1'!B49)</f>
        <v/>
      </c>
      <c r="C49" s="1001" t="str">
        <f>IF(ISBLANK('N1'!C49),"",'N1'!C49)</f>
        <v/>
      </c>
      <c r="D49" s="897" t="str">
        <f>IF(ISBLANK('N1'!Q49),"",'N1'!Q49)</f>
        <v/>
      </c>
      <c r="E49" s="196"/>
      <c r="F49" s="197"/>
      <c r="G49" s="197"/>
      <c r="H49" s="197"/>
      <c r="I49" s="197"/>
      <c r="J49" s="197"/>
      <c r="K49" s="199"/>
      <c r="L49" s="478"/>
      <c r="M49" s="200"/>
      <c r="N49" s="198"/>
      <c r="O49" s="198"/>
      <c r="P49" s="198"/>
      <c r="Q49" s="198"/>
      <c r="R49" s="199"/>
      <c r="S49" s="197"/>
      <c r="T49" s="197"/>
      <c r="U49" s="197"/>
      <c r="V49" s="197"/>
      <c r="W49" s="200"/>
      <c r="Y49" s="151">
        <f t="shared" si="1"/>
        <v>0</v>
      </c>
      <c r="Z49" s="147">
        <f t="shared" si="2"/>
        <v>0</v>
      </c>
      <c r="AA49" s="147">
        <f t="shared" si="3"/>
        <v>0</v>
      </c>
      <c r="AB49" s="917">
        <f t="shared" si="4"/>
        <v>0</v>
      </c>
      <c r="AD49" s="151">
        <f t="shared" si="5"/>
        <v>0</v>
      </c>
      <c r="AE49" s="147">
        <f t="shared" si="6"/>
        <v>0</v>
      </c>
      <c r="AF49" s="147">
        <f t="shared" si="7"/>
        <v>0</v>
      </c>
      <c r="AG49" s="152">
        <f t="shared" si="8"/>
        <v>0</v>
      </c>
    </row>
    <row r="50" spans="1:33" x14ac:dyDescent="0.25">
      <c r="A50" s="142" t="str">
        <f>IF(ISBLANK('N1'!A50),"",'N1'!A50)</f>
        <v/>
      </c>
      <c r="B50" s="1002" t="str">
        <f>IF(ISBLANK('N1'!B50),"",'N1'!B50)</f>
        <v/>
      </c>
      <c r="C50" s="1001" t="str">
        <f>IF(ISBLANK('N1'!C50),"",'N1'!C50)</f>
        <v/>
      </c>
      <c r="D50" s="897" t="str">
        <f>IF(ISBLANK('N1'!Q50),"",'N1'!Q50)</f>
        <v/>
      </c>
      <c r="E50" s="196"/>
      <c r="F50" s="197"/>
      <c r="G50" s="197"/>
      <c r="H50" s="197"/>
      <c r="I50" s="197"/>
      <c r="J50" s="197"/>
      <c r="K50" s="199"/>
      <c r="L50" s="478"/>
      <c r="M50" s="200"/>
      <c r="N50" s="198"/>
      <c r="O50" s="198"/>
      <c r="P50" s="198"/>
      <c r="Q50" s="198"/>
      <c r="R50" s="199"/>
      <c r="S50" s="197"/>
      <c r="T50" s="197"/>
      <c r="U50" s="197"/>
      <c r="V50" s="197"/>
      <c r="W50" s="200"/>
      <c r="Y50" s="151">
        <f t="shared" si="1"/>
        <v>0</v>
      </c>
      <c r="Z50" s="147">
        <f t="shared" si="2"/>
        <v>0</v>
      </c>
      <c r="AA50" s="147">
        <f t="shared" si="3"/>
        <v>0</v>
      </c>
      <c r="AB50" s="917">
        <f t="shared" si="4"/>
        <v>0</v>
      </c>
      <c r="AD50" s="151">
        <f t="shared" si="5"/>
        <v>0</v>
      </c>
      <c r="AE50" s="147">
        <f t="shared" si="6"/>
        <v>0</v>
      </c>
      <c r="AF50" s="147">
        <f t="shared" si="7"/>
        <v>0</v>
      </c>
      <c r="AG50" s="152">
        <f t="shared" si="8"/>
        <v>0</v>
      </c>
    </row>
    <row r="51" spans="1:33" x14ac:dyDescent="0.25">
      <c r="A51" s="142" t="str">
        <f>IF(ISBLANK('N1'!A51),"",'N1'!A51)</f>
        <v/>
      </c>
      <c r="B51" s="1002" t="str">
        <f>IF(ISBLANK('N1'!B51),"",'N1'!B51)</f>
        <v/>
      </c>
      <c r="C51" s="1001" t="str">
        <f>IF(ISBLANK('N1'!C51),"",'N1'!C51)</f>
        <v/>
      </c>
      <c r="D51" s="897" t="str">
        <f>IF(ISBLANK('N1'!Q51),"",'N1'!Q51)</f>
        <v/>
      </c>
      <c r="E51" s="196"/>
      <c r="F51" s="197"/>
      <c r="G51" s="197"/>
      <c r="H51" s="197"/>
      <c r="I51" s="197"/>
      <c r="J51" s="197"/>
      <c r="K51" s="199"/>
      <c r="L51" s="478"/>
      <c r="M51" s="200"/>
      <c r="N51" s="198"/>
      <c r="O51" s="198"/>
      <c r="P51" s="198"/>
      <c r="Q51" s="198"/>
      <c r="R51" s="199"/>
      <c r="S51" s="197"/>
      <c r="T51" s="197"/>
      <c r="U51" s="197"/>
      <c r="V51" s="197"/>
      <c r="W51" s="200"/>
      <c r="Y51" s="151">
        <f t="shared" si="1"/>
        <v>0</v>
      </c>
      <c r="Z51" s="147">
        <f t="shared" si="2"/>
        <v>0</v>
      </c>
      <c r="AA51" s="147">
        <f t="shared" si="3"/>
        <v>0</v>
      </c>
      <c r="AB51" s="917">
        <f t="shared" si="4"/>
        <v>0</v>
      </c>
      <c r="AD51" s="151">
        <f t="shared" si="5"/>
        <v>0</v>
      </c>
      <c r="AE51" s="147">
        <f t="shared" si="6"/>
        <v>0</v>
      </c>
      <c r="AF51" s="147">
        <f t="shared" si="7"/>
        <v>0</v>
      </c>
      <c r="AG51" s="152">
        <f t="shared" si="8"/>
        <v>0</v>
      </c>
    </row>
    <row r="52" spans="1:33" x14ac:dyDescent="0.25">
      <c r="A52" s="142" t="str">
        <f>IF(ISBLANK('N1'!A52),"",'N1'!A52)</f>
        <v/>
      </c>
      <c r="B52" s="1002" t="str">
        <f>IF(ISBLANK('N1'!B52),"",'N1'!B52)</f>
        <v/>
      </c>
      <c r="C52" s="1001" t="str">
        <f>IF(ISBLANK('N1'!C52),"",'N1'!C52)</f>
        <v/>
      </c>
      <c r="D52" s="897" t="str">
        <f>IF(ISBLANK('N1'!Q52),"",'N1'!Q52)</f>
        <v/>
      </c>
      <c r="E52" s="196"/>
      <c r="F52" s="197"/>
      <c r="G52" s="197"/>
      <c r="H52" s="197"/>
      <c r="I52" s="197"/>
      <c r="J52" s="197"/>
      <c r="K52" s="199"/>
      <c r="L52" s="478"/>
      <c r="M52" s="200"/>
      <c r="N52" s="198"/>
      <c r="O52" s="198"/>
      <c r="P52" s="198"/>
      <c r="Q52" s="198"/>
      <c r="R52" s="199"/>
      <c r="S52" s="197"/>
      <c r="T52" s="197"/>
      <c r="U52" s="197"/>
      <c r="V52" s="197"/>
      <c r="W52" s="200"/>
      <c r="Y52" s="151">
        <f t="shared" si="1"/>
        <v>0</v>
      </c>
      <c r="Z52" s="147">
        <f t="shared" si="2"/>
        <v>0</v>
      </c>
      <c r="AA52" s="147">
        <f t="shared" si="3"/>
        <v>0</v>
      </c>
      <c r="AB52" s="917">
        <f t="shared" si="4"/>
        <v>0</v>
      </c>
      <c r="AD52" s="151">
        <f t="shared" si="5"/>
        <v>0</v>
      </c>
      <c r="AE52" s="147">
        <f t="shared" si="6"/>
        <v>0</v>
      </c>
      <c r="AF52" s="147">
        <f t="shared" si="7"/>
        <v>0</v>
      </c>
      <c r="AG52" s="152">
        <f t="shared" si="8"/>
        <v>0</v>
      </c>
    </row>
    <row r="53" spans="1:33" x14ac:dyDescent="0.25">
      <c r="A53" s="142" t="str">
        <f>IF(ISBLANK('N1'!A53),"",'N1'!A53)</f>
        <v/>
      </c>
      <c r="B53" s="1002" t="str">
        <f>IF(ISBLANK('N1'!B53),"",'N1'!B53)</f>
        <v/>
      </c>
      <c r="C53" s="1001" t="str">
        <f>IF(ISBLANK('N1'!C53),"",'N1'!C53)</f>
        <v/>
      </c>
      <c r="D53" s="897" t="str">
        <f>IF(ISBLANK('N1'!Q53),"",'N1'!Q53)</f>
        <v/>
      </c>
      <c r="E53" s="196"/>
      <c r="F53" s="197"/>
      <c r="G53" s="197"/>
      <c r="H53" s="197"/>
      <c r="I53" s="197"/>
      <c r="J53" s="197"/>
      <c r="K53" s="199"/>
      <c r="L53" s="478"/>
      <c r="M53" s="200"/>
      <c r="N53" s="198"/>
      <c r="O53" s="198"/>
      <c r="P53" s="198"/>
      <c r="Q53" s="198"/>
      <c r="R53" s="199"/>
      <c r="S53" s="197"/>
      <c r="T53" s="197"/>
      <c r="U53" s="197"/>
      <c r="V53" s="197"/>
      <c r="W53" s="200"/>
      <c r="Y53" s="151">
        <f t="shared" si="1"/>
        <v>0</v>
      </c>
      <c r="Z53" s="147">
        <f t="shared" si="2"/>
        <v>0</v>
      </c>
      <c r="AA53" s="147">
        <f t="shared" si="3"/>
        <v>0</v>
      </c>
      <c r="AB53" s="917">
        <f t="shared" si="4"/>
        <v>0</v>
      </c>
      <c r="AD53" s="151">
        <f t="shared" si="5"/>
        <v>0</v>
      </c>
      <c r="AE53" s="147">
        <f t="shared" si="6"/>
        <v>0</v>
      </c>
      <c r="AF53" s="147">
        <f t="shared" si="7"/>
        <v>0</v>
      </c>
      <c r="AG53" s="152">
        <f t="shared" si="8"/>
        <v>0</v>
      </c>
    </row>
    <row r="54" spans="1:33" x14ac:dyDescent="0.25">
      <c r="A54" s="142" t="str">
        <f>IF(ISBLANK('N1'!A54),"",'N1'!A54)</f>
        <v/>
      </c>
      <c r="B54" s="1002" t="str">
        <f>IF(ISBLANK('N1'!B54),"",'N1'!B54)</f>
        <v/>
      </c>
      <c r="C54" s="1001" t="str">
        <f>IF(ISBLANK('N1'!C54),"",'N1'!C54)</f>
        <v/>
      </c>
      <c r="D54" s="897" t="str">
        <f>IF(ISBLANK('N1'!Q54),"",'N1'!Q54)</f>
        <v/>
      </c>
      <c r="E54" s="196"/>
      <c r="F54" s="197"/>
      <c r="G54" s="197"/>
      <c r="H54" s="197"/>
      <c r="I54" s="197"/>
      <c r="J54" s="197"/>
      <c r="K54" s="199"/>
      <c r="L54" s="478"/>
      <c r="M54" s="200"/>
      <c r="N54" s="198"/>
      <c r="O54" s="198"/>
      <c r="P54" s="198"/>
      <c r="Q54" s="198"/>
      <c r="R54" s="199"/>
      <c r="S54" s="197"/>
      <c r="T54" s="197"/>
      <c r="U54" s="197"/>
      <c r="V54" s="197"/>
      <c r="W54" s="200"/>
      <c r="Y54" s="151">
        <f t="shared" si="1"/>
        <v>0</v>
      </c>
      <c r="Z54" s="147">
        <f t="shared" si="2"/>
        <v>0</v>
      </c>
      <c r="AA54" s="147">
        <f t="shared" si="3"/>
        <v>0</v>
      </c>
      <c r="AB54" s="917">
        <f t="shared" si="4"/>
        <v>0</v>
      </c>
      <c r="AD54" s="151">
        <f t="shared" si="5"/>
        <v>0</v>
      </c>
      <c r="AE54" s="147">
        <f t="shared" si="6"/>
        <v>0</v>
      </c>
      <c r="AF54" s="147">
        <f t="shared" si="7"/>
        <v>0</v>
      </c>
      <c r="AG54" s="152">
        <f t="shared" si="8"/>
        <v>0</v>
      </c>
    </row>
    <row r="55" spans="1:33" x14ac:dyDescent="0.25">
      <c r="A55" s="142" t="str">
        <f>IF(ISBLANK('N1'!A55),"",'N1'!A55)</f>
        <v/>
      </c>
      <c r="B55" s="1002" t="str">
        <f>IF(ISBLANK('N1'!B55),"",'N1'!B55)</f>
        <v/>
      </c>
      <c r="C55" s="1001" t="str">
        <f>IF(ISBLANK('N1'!C55),"",'N1'!C55)</f>
        <v/>
      </c>
      <c r="D55" s="897" t="str">
        <f>IF(ISBLANK('N1'!Q55),"",'N1'!Q55)</f>
        <v/>
      </c>
      <c r="E55" s="196"/>
      <c r="F55" s="197"/>
      <c r="G55" s="197"/>
      <c r="H55" s="197"/>
      <c r="I55" s="197"/>
      <c r="J55" s="197"/>
      <c r="K55" s="199"/>
      <c r="L55" s="478"/>
      <c r="M55" s="200"/>
      <c r="N55" s="198"/>
      <c r="O55" s="198"/>
      <c r="P55" s="198"/>
      <c r="Q55" s="198"/>
      <c r="R55" s="199"/>
      <c r="S55" s="197"/>
      <c r="T55" s="197"/>
      <c r="U55" s="197"/>
      <c r="V55" s="197"/>
      <c r="W55" s="200"/>
      <c r="Y55" s="151">
        <f t="shared" si="1"/>
        <v>0</v>
      </c>
      <c r="Z55" s="147">
        <f t="shared" si="2"/>
        <v>0</v>
      </c>
      <c r="AA55" s="147">
        <f t="shared" si="3"/>
        <v>0</v>
      </c>
      <c r="AB55" s="917">
        <f t="shared" si="4"/>
        <v>0</v>
      </c>
      <c r="AD55" s="151">
        <f t="shared" si="5"/>
        <v>0</v>
      </c>
      <c r="AE55" s="147">
        <f t="shared" si="6"/>
        <v>0</v>
      </c>
      <c r="AF55" s="147">
        <f t="shared" si="7"/>
        <v>0</v>
      </c>
      <c r="AG55" s="152">
        <f t="shared" si="8"/>
        <v>0</v>
      </c>
    </row>
    <row r="56" spans="1:33" x14ac:dyDescent="0.25">
      <c r="A56" s="142" t="str">
        <f>IF(ISBLANK('N1'!A56),"",'N1'!A56)</f>
        <v/>
      </c>
      <c r="B56" s="1002" t="str">
        <f>IF(ISBLANK('N1'!B56),"",'N1'!B56)</f>
        <v/>
      </c>
      <c r="C56" s="1001" t="str">
        <f>IF(ISBLANK('N1'!C56),"",'N1'!C56)</f>
        <v/>
      </c>
      <c r="D56" s="897" t="str">
        <f>IF(ISBLANK('N1'!Q56),"",'N1'!Q56)</f>
        <v/>
      </c>
      <c r="E56" s="196"/>
      <c r="F56" s="197"/>
      <c r="G56" s="197"/>
      <c r="H56" s="197"/>
      <c r="I56" s="197"/>
      <c r="J56" s="197"/>
      <c r="K56" s="199"/>
      <c r="L56" s="478"/>
      <c r="M56" s="200"/>
      <c r="N56" s="198"/>
      <c r="O56" s="198"/>
      <c r="P56" s="198"/>
      <c r="Q56" s="198"/>
      <c r="R56" s="199"/>
      <c r="S56" s="197"/>
      <c r="T56" s="197"/>
      <c r="U56" s="197"/>
      <c r="V56" s="197"/>
      <c r="W56" s="200"/>
      <c r="Y56" s="151">
        <f t="shared" si="1"/>
        <v>0</v>
      </c>
      <c r="Z56" s="147">
        <f t="shared" si="2"/>
        <v>0</v>
      </c>
      <c r="AA56" s="147">
        <f t="shared" si="3"/>
        <v>0</v>
      </c>
      <c r="AB56" s="917">
        <f t="shared" si="4"/>
        <v>0</v>
      </c>
      <c r="AD56" s="151">
        <f t="shared" si="5"/>
        <v>0</v>
      </c>
      <c r="AE56" s="147">
        <f t="shared" si="6"/>
        <v>0</v>
      </c>
      <c r="AF56" s="147">
        <f t="shared" si="7"/>
        <v>0</v>
      </c>
      <c r="AG56" s="152">
        <f t="shared" si="8"/>
        <v>0</v>
      </c>
    </row>
    <row r="57" spans="1:33" x14ac:dyDescent="0.25">
      <c r="A57" s="142" t="str">
        <f>IF(ISBLANK('N1'!A57),"",'N1'!A57)</f>
        <v/>
      </c>
      <c r="B57" s="1002" t="str">
        <f>IF(ISBLANK('N1'!B57),"",'N1'!B57)</f>
        <v/>
      </c>
      <c r="C57" s="1001" t="str">
        <f>IF(ISBLANK('N1'!C57),"",'N1'!C57)</f>
        <v/>
      </c>
      <c r="D57" s="897" t="str">
        <f>IF(ISBLANK('N1'!Q57),"",'N1'!Q57)</f>
        <v/>
      </c>
      <c r="E57" s="196"/>
      <c r="F57" s="197"/>
      <c r="G57" s="197"/>
      <c r="H57" s="197"/>
      <c r="I57" s="197"/>
      <c r="J57" s="197"/>
      <c r="K57" s="199"/>
      <c r="L57" s="478"/>
      <c r="M57" s="200"/>
      <c r="N57" s="198"/>
      <c r="O57" s="198"/>
      <c r="P57" s="198"/>
      <c r="Q57" s="198"/>
      <c r="R57" s="199"/>
      <c r="S57" s="197"/>
      <c r="T57" s="197"/>
      <c r="U57" s="197"/>
      <c r="V57" s="197"/>
      <c r="W57" s="200"/>
      <c r="Y57" s="151">
        <f t="shared" si="1"/>
        <v>0</v>
      </c>
      <c r="Z57" s="147">
        <f t="shared" si="2"/>
        <v>0</v>
      </c>
      <c r="AA57" s="147">
        <f t="shared" si="3"/>
        <v>0</v>
      </c>
      <c r="AB57" s="917">
        <f t="shared" si="4"/>
        <v>0</v>
      </c>
      <c r="AD57" s="151">
        <f t="shared" si="5"/>
        <v>0</v>
      </c>
      <c r="AE57" s="147">
        <f t="shared" si="6"/>
        <v>0</v>
      </c>
      <c r="AF57" s="147">
        <f t="shared" si="7"/>
        <v>0</v>
      </c>
      <c r="AG57" s="152">
        <f t="shared" si="8"/>
        <v>0</v>
      </c>
    </row>
    <row r="58" spans="1:33" x14ac:dyDescent="0.25">
      <c r="A58" s="142" t="str">
        <f>IF(ISBLANK('N1'!A58),"",'N1'!A58)</f>
        <v/>
      </c>
      <c r="B58" s="1002" t="str">
        <f>IF(ISBLANK('N1'!B58),"",'N1'!B58)</f>
        <v/>
      </c>
      <c r="C58" s="1001" t="str">
        <f>IF(ISBLANK('N1'!C58),"",'N1'!C58)</f>
        <v/>
      </c>
      <c r="D58" s="897" t="str">
        <f>IF(ISBLANK('N1'!Q58),"",'N1'!Q58)</f>
        <v/>
      </c>
      <c r="E58" s="196"/>
      <c r="F58" s="197"/>
      <c r="G58" s="197"/>
      <c r="H58" s="197"/>
      <c r="I58" s="197"/>
      <c r="J58" s="197"/>
      <c r="K58" s="199"/>
      <c r="L58" s="478"/>
      <c r="M58" s="200"/>
      <c r="N58" s="198"/>
      <c r="O58" s="198"/>
      <c r="P58" s="198"/>
      <c r="Q58" s="198"/>
      <c r="R58" s="199"/>
      <c r="S58" s="197"/>
      <c r="T58" s="197"/>
      <c r="U58" s="197"/>
      <c r="V58" s="197"/>
      <c r="W58" s="200"/>
      <c r="Y58" s="151">
        <f t="shared" si="1"/>
        <v>0</v>
      </c>
      <c r="Z58" s="147">
        <f t="shared" si="2"/>
        <v>0</v>
      </c>
      <c r="AA58" s="147">
        <f t="shared" si="3"/>
        <v>0</v>
      </c>
      <c r="AB58" s="917">
        <f t="shared" si="4"/>
        <v>0</v>
      </c>
      <c r="AD58" s="151">
        <f t="shared" si="5"/>
        <v>0</v>
      </c>
      <c r="AE58" s="147">
        <f t="shared" si="6"/>
        <v>0</v>
      </c>
      <c r="AF58" s="147">
        <f t="shared" si="7"/>
        <v>0</v>
      </c>
      <c r="AG58" s="152">
        <f t="shared" si="8"/>
        <v>0</v>
      </c>
    </row>
    <row r="59" spans="1:33" x14ac:dyDescent="0.25">
      <c r="A59" s="142" t="str">
        <f>IF(ISBLANK('N1'!A59),"",'N1'!A59)</f>
        <v/>
      </c>
      <c r="B59" s="1002" t="str">
        <f>IF(ISBLANK('N1'!B59),"",'N1'!B59)</f>
        <v/>
      </c>
      <c r="C59" s="1001" t="str">
        <f>IF(ISBLANK('N1'!C59),"",'N1'!C59)</f>
        <v/>
      </c>
      <c r="D59" s="897" t="str">
        <f>IF(ISBLANK('N1'!Q59),"",'N1'!Q59)</f>
        <v/>
      </c>
      <c r="E59" s="196"/>
      <c r="F59" s="197"/>
      <c r="G59" s="197"/>
      <c r="H59" s="197"/>
      <c r="I59" s="197"/>
      <c r="J59" s="197"/>
      <c r="K59" s="199"/>
      <c r="L59" s="478"/>
      <c r="M59" s="200"/>
      <c r="N59" s="198"/>
      <c r="O59" s="198"/>
      <c r="P59" s="198"/>
      <c r="Q59" s="198"/>
      <c r="R59" s="199"/>
      <c r="S59" s="197"/>
      <c r="T59" s="197"/>
      <c r="U59" s="197"/>
      <c r="V59" s="197"/>
      <c r="W59" s="200"/>
      <c r="Y59" s="151">
        <f t="shared" si="1"/>
        <v>0</v>
      </c>
      <c r="Z59" s="147">
        <f t="shared" si="2"/>
        <v>0</v>
      </c>
      <c r="AA59" s="147">
        <f t="shared" si="3"/>
        <v>0</v>
      </c>
      <c r="AB59" s="917">
        <f t="shared" si="4"/>
        <v>0</v>
      </c>
      <c r="AD59" s="151">
        <f t="shared" si="5"/>
        <v>0</v>
      </c>
      <c r="AE59" s="147">
        <f t="shared" si="6"/>
        <v>0</v>
      </c>
      <c r="AF59" s="147">
        <f t="shared" si="7"/>
        <v>0</v>
      </c>
      <c r="AG59" s="152">
        <f t="shared" si="8"/>
        <v>0</v>
      </c>
    </row>
    <row r="60" spans="1:33" x14ac:dyDescent="0.25">
      <c r="A60" s="142" t="str">
        <f>IF(ISBLANK('N1'!A60),"",'N1'!A60)</f>
        <v/>
      </c>
      <c r="B60" s="1002" t="str">
        <f>IF(ISBLANK('N1'!B60),"",'N1'!B60)</f>
        <v/>
      </c>
      <c r="C60" s="1001" t="str">
        <f>IF(ISBLANK('N1'!C60),"",'N1'!C60)</f>
        <v/>
      </c>
      <c r="D60" s="897" t="str">
        <f>IF(ISBLANK('N1'!Q60),"",'N1'!Q60)</f>
        <v/>
      </c>
      <c r="E60" s="196"/>
      <c r="F60" s="197"/>
      <c r="G60" s="197"/>
      <c r="H60" s="197"/>
      <c r="I60" s="197"/>
      <c r="J60" s="197"/>
      <c r="K60" s="199"/>
      <c r="L60" s="478"/>
      <c r="M60" s="200"/>
      <c r="N60" s="198"/>
      <c r="O60" s="198"/>
      <c r="P60" s="198"/>
      <c r="Q60" s="198"/>
      <c r="R60" s="199"/>
      <c r="S60" s="197"/>
      <c r="T60" s="197"/>
      <c r="U60" s="197"/>
      <c r="V60" s="197"/>
      <c r="W60" s="200"/>
      <c r="Y60" s="151">
        <f t="shared" si="1"/>
        <v>0</v>
      </c>
      <c r="Z60" s="147">
        <f t="shared" si="2"/>
        <v>0</v>
      </c>
      <c r="AA60" s="147">
        <f t="shared" si="3"/>
        <v>0</v>
      </c>
      <c r="AB60" s="917">
        <f t="shared" si="4"/>
        <v>0</v>
      </c>
      <c r="AD60" s="151">
        <f t="shared" si="5"/>
        <v>0</v>
      </c>
      <c r="AE60" s="147">
        <f t="shared" si="6"/>
        <v>0</v>
      </c>
      <c r="AF60" s="147">
        <f t="shared" si="7"/>
        <v>0</v>
      </c>
      <c r="AG60" s="152">
        <f t="shared" si="8"/>
        <v>0</v>
      </c>
    </row>
    <row r="61" spans="1:33" x14ac:dyDescent="0.25">
      <c r="A61" s="142" t="str">
        <f>IF(ISBLANK('N1'!A61),"",'N1'!A61)</f>
        <v/>
      </c>
      <c r="B61" s="1002" t="str">
        <f>IF(ISBLANK('N1'!B61),"",'N1'!B61)</f>
        <v/>
      </c>
      <c r="C61" s="1001" t="str">
        <f>IF(ISBLANK('N1'!C61),"",'N1'!C61)</f>
        <v/>
      </c>
      <c r="D61" s="897" t="str">
        <f>IF(ISBLANK('N1'!Q61),"",'N1'!Q61)</f>
        <v/>
      </c>
      <c r="E61" s="196"/>
      <c r="F61" s="197"/>
      <c r="G61" s="197"/>
      <c r="H61" s="197"/>
      <c r="I61" s="197"/>
      <c r="J61" s="197"/>
      <c r="K61" s="199"/>
      <c r="L61" s="478"/>
      <c r="M61" s="200"/>
      <c r="N61" s="198"/>
      <c r="O61" s="198"/>
      <c r="P61" s="198"/>
      <c r="Q61" s="198"/>
      <c r="R61" s="199"/>
      <c r="S61" s="197"/>
      <c r="T61" s="197"/>
      <c r="U61" s="197"/>
      <c r="V61" s="197"/>
      <c r="W61" s="200"/>
      <c r="Y61" s="151">
        <f t="shared" si="1"/>
        <v>0</v>
      </c>
      <c r="Z61" s="147">
        <f t="shared" si="2"/>
        <v>0</v>
      </c>
      <c r="AA61" s="147">
        <f t="shared" si="3"/>
        <v>0</v>
      </c>
      <c r="AB61" s="917">
        <f t="shared" si="4"/>
        <v>0</v>
      </c>
      <c r="AD61" s="151">
        <f t="shared" si="5"/>
        <v>0</v>
      </c>
      <c r="AE61" s="147">
        <f t="shared" si="6"/>
        <v>0</v>
      </c>
      <c r="AF61" s="147">
        <f t="shared" si="7"/>
        <v>0</v>
      </c>
      <c r="AG61" s="152">
        <f t="shared" si="8"/>
        <v>0</v>
      </c>
    </row>
    <row r="62" spans="1:33" x14ac:dyDescent="0.25">
      <c r="A62" s="142" t="str">
        <f>IF(ISBLANK('N1'!A62),"",'N1'!A62)</f>
        <v/>
      </c>
      <c r="B62" s="1002" t="str">
        <f>IF(ISBLANK('N1'!B62),"",'N1'!B62)</f>
        <v/>
      </c>
      <c r="C62" s="1001" t="str">
        <f>IF(ISBLANK('N1'!C62),"",'N1'!C62)</f>
        <v/>
      </c>
      <c r="D62" s="897" t="str">
        <f>IF(ISBLANK('N1'!Q62),"",'N1'!Q62)</f>
        <v/>
      </c>
      <c r="E62" s="196"/>
      <c r="F62" s="197"/>
      <c r="G62" s="197"/>
      <c r="H62" s="197"/>
      <c r="I62" s="197"/>
      <c r="J62" s="197"/>
      <c r="K62" s="199"/>
      <c r="L62" s="478"/>
      <c r="M62" s="200"/>
      <c r="N62" s="198"/>
      <c r="O62" s="198"/>
      <c r="P62" s="198"/>
      <c r="Q62" s="198"/>
      <c r="R62" s="199"/>
      <c r="S62" s="197"/>
      <c r="T62" s="197"/>
      <c r="U62" s="197"/>
      <c r="V62" s="197"/>
      <c r="W62" s="200"/>
      <c r="Y62" s="151">
        <f t="shared" si="1"/>
        <v>0</v>
      </c>
      <c r="Z62" s="147">
        <f t="shared" si="2"/>
        <v>0</v>
      </c>
      <c r="AA62" s="147">
        <f t="shared" si="3"/>
        <v>0</v>
      </c>
      <c r="AB62" s="917">
        <f t="shared" si="4"/>
        <v>0</v>
      </c>
      <c r="AD62" s="151">
        <f t="shared" si="5"/>
        <v>0</v>
      </c>
      <c r="AE62" s="147">
        <f t="shared" si="6"/>
        <v>0</v>
      </c>
      <c r="AF62" s="147">
        <f t="shared" si="7"/>
        <v>0</v>
      </c>
      <c r="AG62" s="152">
        <f t="shared" si="8"/>
        <v>0</v>
      </c>
    </row>
    <row r="63" spans="1:33" x14ac:dyDescent="0.25">
      <c r="A63" s="142" t="str">
        <f>IF(ISBLANK('N1'!A63),"",'N1'!A63)</f>
        <v/>
      </c>
      <c r="B63" s="1002" t="str">
        <f>IF(ISBLANK('N1'!B63),"",'N1'!B63)</f>
        <v/>
      </c>
      <c r="C63" s="1001" t="str">
        <f>IF(ISBLANK('N1'!C63),"",'N1'!C63)</f>
        <v/>
      </c>
      <c r="D63" s="897" t="str">
        <f>IF(ISBLANK('N1'!Q63),"",'N1'!Q63)</f>
        <v/>
      </c>
      <c r="E63" s="196"/>
      <c r="F63" s="197"/>
      <c r="G63" s="197"/>
      <c r="H63" s="197"/>
      <c r="I63" s="197"/>
      <c r="J63" s="197"/>
      <c r="K63" s="199"/>
      <c r="L63" s="478"/>
      <c r="M63" s="200"/>
      <c r="N63" s="198"/>
      <c r="O63" s="198"/>
      <c r="P63" s="198"/>
      <c r="Q63" s="198"/>
      <c r="R63" s="199"/>
      <c r="S63" s="197"/>
      <c r="T63" s="197"/>
      <c r="U63" s="197"/>
      <c r="V63" s="197"/>
      <c r="W63" s="200"/>
      <c r="Y63" s="151">
        <f t="shared" si="1"/>
        <v>0</v>
      </c>
      <c r="Z63" s="147">
        <f t="shared" si="2"/>
        <v>0</v>
      </c>
      <c r="AA63" s="147">
        <f t="shared" si="3"/>
        <v>0</v>
      </c>
      <c r="AB63" s="917">
        <f t="shared" si="4"/>
        <v>0</v>
      </c>
      <c r="AD63" s="151">
        <f t="shared" si="5"/>
        <v>0</v>
      </c>
      <c r="AE63" s="147">
        <f t="shared" si="6"/>
        <v>0</v>
      </c>
      <c r="AF63" s="147">
        <f t="shared" si="7"/>
        <v>0</v>
      </c>
      <c r="AG63" s="152">
        <f t="shared" si="8"/>
        <v>0</v>
      </c>
    </row>
    <row r="64" spans="1:33" x14ac:dyDescent="0.25">
      <c r="A64" s="142" t="str">
        <f>IF(ISBLANK('N1'!A64),"",'N1'!A64)</f>
        <v/>
      </c>
      <c r="B64" s="1002" t="str">
        <f>IF(ISBLANK('N1'!B64),"",'N1'!B64)</f>
        <v/>
      </c>
      <c r="C64" s="1001" t="str">
        <f>IF(ISBLANK('N1'!C64),"",'N1'!C64)</f>
        <v/>
      </c>
      <c r="D64" s="897" t="str">
        <f>IF(ISBLANK('N1'!Q64),"",'N1'!Q64)</f>
        <v/>
      </c>
      <c r="E64" s="196"/>
      <c r="F64" s="197"/>
      <c r="G64" s="197"/>
      <c r="H64" s="197"/>
      <c r="I64" s="197"/>
      <c r="J64" s="197"/>
      <c r="K64" s="199"/>
      <c r="L64" s="478"/>
      <c r="M64" s="200"/>
      <c r="N64" s="198"/>
      <c r="O64" s="198"/>
      <c r="P64" s="198"/>
      <c r="Q64" s="198"/>
      <c r="R64" s="199"/>
      <c r="S64" s="197"/>
      <c r="T64" s="197"/>
      <c r="U64" s="197"/>
      <c r="V64" s="197"/>
      <c r="W64" s="200"/>
      <c r="Y64" s="151">
        <f t="shared" si="1"/>
        <v>0</v>
      </c>
      <c r="Z64" s="147">
        <f t="shared" si="2"/>
        <v>0</v>
      </c>
      <c r="AA64" s="147">
        <f t="shared" si="3"/>
        <v>0</v>
      </c>
      <c r="AB64" s="917">
        <f t="shared" si="4"/>
        <v>0</v>
      </c>
      <c r="AD64" s="151">
        <f t="shared" si="5"/>
        <v>0</v>
      </c>
      <c r="AE64" s="147">
        <f t="shared" si="6"/>
        <v>0</v>
      </c>
      <c r="AF64" s="147">
        <f t="shared" si="7"/>
        <v>0</v>
      </c>
      <c r="AG64" s="152">
        <f t="shared" si="8"/>
        <v>0</v>
      </c>
    </row>
    <row r="65" spans="1:33" x14ac:dyDescent="0.25">
      <c r="A65" s="142" t="str">
        <f>IF(ISBLANK('N1'!A65),"",'N1'!A65)</f>
        <v/>
      </c>
      <c r="B65" s="1002" t="str">
        <f>IF(ISBLANK('N1'!B65),"",'N1'!B65)</f>
        <v/>
      </c>
      <c r="C65" s="1001" t="str">
        <f>IF(ISBLANK('N1'!C65),"",'N1'!C65)</f>
        <v/>
      </c>
      <c r="D65" s="897" t="str">
        <f>IF(ISBLANK('N1'!Q65),"",'N1'!Q65)</f>
        <v/>
      </c>
      <c r="E65" s="196"/>
      <c r="F65" s="197"/>
      <c r="G65" s="197"/>
      <c r="H65" s="197"/>
      <c r="I65" s="197"/>
      <c r="J65" s="197"/>
      <c r="K65" s="199"/>
      <c r="L65" s="478"/>
      <c r="M65" s="200"/>
      <c r="N65" s="198"/>
      <c r="O65" s="198"/>
      <c r="P65" s="198"/>
      <c r="Q65" s="198"/>
      <c r="R65" s="199"/>
      <c r="S65" s="197"/>
      <c r="T65" s="197"/>
      <c r="U65" s="197"/>
      <c r="V65" s="197"/>
      <c r="W65" s="200"/>
      <c r="Y65" s="151">
        <f t="shared" si="1"/>
        <v>0</v>
      </c>
      <c r="Z65" s="147">
        <f t="shared" si="2"/>
        <v>0</v>
      </c>
      <c r="AA65" s="147">
        <f t="shared" si="3"/>
        <v>0</v>
      </c>
      <c r="AB65" s="917">
        <f t="shared" si="4"/>
        <v>0</v>
      </c>
      <c r="AD65" s="151">
        <f t="shared" si="5"/>
        <v>0</v>
      </c>
      <c r="AE65" s="147">
        <f t="shared" si="6"/>
        <v>0</v>
      </c>
      <c r="AF65" s="147">
        <f t="shared" si="7"/>
        <v>0</v>
      </c>
      <c r="AG65" s="152">
        <f t="shared" si="8"/>
        <v>0</v>
      </c>
    </row>
    <row r="66" spans="1:33" x14ac:dyDescent="0.25">
      <c r="A66" s="142" t="str">
        <f>IF(ISBLANK('N1'!A66),"",'N1'!A66)</f>
        <v/>
      </c>
      <c r="B66" s="1002" t="str">
        <f>IF(ISBLANK('N1'!B66),"",'N1'!B66)</f>
        <v/>
      </c>
      <c r="C66" s="1001" t="str">
        <f>IF(ISBLANK('N1'!C66),"",'N1'!C66)</f>
        <v/>
      </c>
      <c r="D66" s="897" t="str">
        <f>IF(ISBLANK('N1'!Q66),"",'N1'!Q66)</f>
        <v/>
      </c>
      <c r="E66" s="196"/>
      <c r="F66" s="197"/>
      <c r="G66" s="197"/>
      <c r="H66" s="197"/>
      <c r="I66" s="197"/>
      <c r="J66" s="197"/>
      <c r="K66" s="199"/>
      <c r="L66" s="478"/>
      <c r="M66" s="200"/>
      <c r="N66" s="198"/>
      <c r="O66" s="198"/>
      <c r="P66" s="198"/>
      <c r="Q66" s="198"/>
      <c r="R66" s="199"/>
      <c r="S66" s="197"/>
      <c r="T66" s="197"/>
      <c r="U66" s="197"/>
      <c r="V66" s="197"/>
      <c r="W66" s="200"/>
      <c r="Y66" s="151">
        <f t="shared" si="1"/>
        <v>0</v>
      </c>
      <c r="Z66" s="147">
        <f t="shared" si="2"/>
        <v>0</v>
      </c>
      <c r="AA66" s="147">
        <f t="shared" si="3"/>
        <v>0</v>
      </c>
      <c r="AB66" s="917">
        <f t="shared" si="4"/>
        <v>0</v>
      </c>
      <c r="AD66" s="151">
        <f t="shared" si="5"/>
        <v>0</v>
      </c>
      <c r="AE66" s="147">
        <f t="shared" si="6"/>
        <v>0</v>
      </c>
      <c r="AF66" s="147">
        <f t="shared" si="7"/>
        <v>0</v>
      </c>
      <c r="AG66" s="152">
        <f t="shared" si="8"/>
        <v>0</v>
      </c>
    </row>
    <row r="67" spans="1:33" x14ac:dyDescent="0.25">
      <c r="A67" s="142" t="str">
        <f>IF(ISBLANK('N1'!A67),"",'N1'!A67)</f>
        <v/>
      </c>
      <c r="B67" s="1002" t="str">
        <f>IF(ISBLANK('N1'!B67),"",'N1'!B67)</f>
        <v/>
      </c>
      <c r="C67" s="1001" t="str">
        <f>IF(ISBLANK('N1'!C67),"",'N1'!C67)</f>
        <v/>
      </c>
      <c r="D67" s="897" t="str">
        <f>IF(ISBLANK('N1'!Q67),"",'N1'!Q67)</f>
        <v/>
      </c>
      <c r="E67" s="196"/>
      <c r="F67" s="197"/>
      <c r="G67" s="197"/>
      <c r="H67" s="197"/>
      <c r="I67" s="197"/>
      <c r="J67" s="197"/>
      <c r="K67" s="199"/>
      <c r="L67" s="478"/>
      <c r="M67" s="200"/>
      <c r="N67" s="198"/>
      <c r="O67" s="198"/>
      <c r="P67" s="198"/>
      <c r="Q67" s="198"/>
      <c r="R67" s="199"/>
      <c r="S67" s="197"/>
      <c r="T67" s="197"/>
      <c r="U67" s="197"/>
      <c r="V67" s="197"/>
      <c r="W67" s="200"/>
      <c r="Y67" s="151">
        <f t="shared" si="1"/>
        <v>0</v>
      </c>
      <c r="Z67" s="147">
        <f t="shared" si="2"/>
        <v>0</v>
      </c>
      <c r="AA67" s="147">
        <f t="shared" si="3"/>
        <v>0</v>
      </c>
      <c r="AB67" s="917">
        <f t="shared" si="4"/>
        <v>0</v>
      </c>
      <c r="AD67" s="151">
        <f t="shared" si="5"/>
        <v>0</v>
      </c>
      <c r="AE67" s="147">
        <f t="shared" si="6"/>
        <v>0</v>
      </c>
      <c r="AF67" s="147">
        <f t="shared" si="7"/>
        <v>0</v>
      </c>
      <c r="AG67" s="152">
        <f t="shared" si="8"/>
        <v>0</v>
      </c>
    </row>
    <row r="68" spans="1:33" x14ac:dyDescent="0.25">
      <c r="A68" s="142" t="str">
        <f>IF(ISBLANK('N1'!A68),"",'N1'!A68)</f>
        <v/>
      </c>
      <c r="B68" s="1002" t="str">
        <f>IF(ISBLANK('N1'!B68),"",'N1'!B68)</f>
        <v/>
      </c>
      <c r="C68" s="1001" t="str">
        <f>IF(ISBLANK('N1'!C68),"",'N1'!C68)</f>
        <v/>
      </c>
      <c r="D68" s="897" t="str">
        <f>IF(ISBLANK('N1'!Q68),"",'N1'!Q68)</f>
        <v/>
      </c>
      <c r="E68" s="196"/>
      <c r="F68" s="197"/>
      <c r="G68" s="197"/>
      <c r="H68" s="197"/>
      <c r="I68" s="197"/>
      <c r="J68" s="197"/>
      <c r="K68" s="199"/>
      <c r="L68" s="478"/>
      <c r="M68" s="200"/>
      <c r="N68" s="198"/>
      <c r="O68" s="198"/>
      <c r="P68" s="198"/>
      <c r="Q68" s="198"/>
      <c r="R68" s="199"/>
      <c r="S68" s="197"/>
      <c r="T68" s="197"/>
      <c r="U68" s="197"/>
      <c r="V68" s="197"/>
      <c r="W68" s="200"/>
      <c r="Y68" s="151">
        <f t="shared" si="1"/>
        <v>0</v>
      </c>
      <c r="Z68" s="147">
        <f t="shared" si="2"/>
        <v>0</v>
      </c>
      <c r="AA68" s="147">
        <f t="shared" si="3"/>
        <v>0</v>
      </c>
      <c r="AB68" s="917">
        <f t="shared" si="4"/>
        <v>0</v>
      </c>
      <c r="AD68" s="151">
        <f t="shared" si="5"/>
        <v>0</v>
      </c>
      <c r="AE68" s="147">
        <f t="shared" si="6"/>
        <v>0</v>
      </c>
      <c r="AF68" s="147">
        <f t="shared" si="7"/>
        <v>0</v>
      </c>
      <c r="AG68" s="152">
        <f t="shared" si="8"/>
        <v>0</v>
      </c>
    </row>
    <row r="69" spans="1:33" x14ac:dyDescent="0.25">
      <c r="A69" s="142" t="str">
        <f>IF(ISBLANK('N1'!A69),"",'N1'!A69)</f>
        <v/>
      </c>
      <c r="B69" s="1002" t="str">
        <f>IF(ISBLANK('N1'!B69),"",'N1'!B69)</f>
        <v/>
      </c>
      <c r="C69" s="1001" t="str">
        <f>IF(ISBLANK('N1'!C69),"",'N1'!C69)</f>
        <v/>
      </c>
      <c r="D69" s="897" t="str">
        <f>IF(ISBLANK('N1'!Q69),"",'N1'!Q69)</f>
        <v/>
      </c>
      <c r="E69" s="196"/>
      <c r="F69" s="197"/>
      <c r="G69" s="197"/>
      <c r="H69" s="197"/>
      <c r="I69" s="197"/>
      <c r="J69" s="197"/>
      <c r="K69" s="199"/>
      <c r="L69" s="478"/>
      <c r="M69" s="200"/>
      <c r="N69" s="198"/>
      <c r="O69" s="198"/>
      <c r="P69" s="198"/>
      <c r="Q69" s="198"/>
      <c r="R69" s="199"/>
      <c r="S69" s="197"/>
      <c r="T69" s="197"/>
      <c r="U69" s="197"/>
      <c r="V69" s="197"/>
      <c r="W69" s="200"/>
      <c r="Y69" s="151">
        <f t="shared" si="1"/>
        <v>0</v>
      </c>
      <c r="Z69" s="147">
        <f t="shared" si="2"/>
        <v>0</v>
      </c>
      <c r="AA69" s="147">
        <f t="shared" si="3"/>
        <v>0</v>
      </c>
      <c r="AB69" s="917">
        <f t="shared" si="4"/>
        <v>0</v>
      </c>
      <c r="AD69" s="151">
        <f t="shared" si="5"/>
        <v>0</v>
      </c>
      <c r="AE69" s="147">
        <f t="shared" si="6"/>
        <v>0</v>
      </c>
      <c r="AF69" s="147">
        <f t="shared" si="7"/>
        <v>0</v>
      </c>
      <c r="AG69" s="152">
        <f t="shared" si="8"/>
        <v>0</v>
      </c>
    </row>
    <row r="70" spans="1:33" x14ac:dyDescent="0.25">
      <c r="A70" s="142" t="str">
        <f>IF(ISBLANK('N1'!A70),"",'N1'!A70)</f>
        <v/>
      </c>
      <c r="B70" s="1002" t="str">
        <f>IF(ISBLANK('N1'!B70),"",'N1'!B70)</f>
        <v/>
      </c>
      <c r="C70" s="1001" t="str">
        <f>IF(ISBLANK('N1'!C70),"",'N1'!C70)</f>
        <v/>
      </c>
      <c r="D70" s="897" t="str">
        <f>IF(ISBLANK('N1'!Q70),"",'N1'!Q70)</f>
        <v/>
      </c>
      <c r="E70" s="196"/>
      <c r="F70" s="197"/>
      <c r="G70" s="197"/>
      <c r="H70" s="197"/>
      <c r="I70" s="197"/>
      <c r="J70" s="197"/>
      <c r="K70" s="199"/>
      <c r="L70" s="478"/>
      <c r="M70" s="200"/>
      <c r="N70" s="198"/>
      <c r="O70" s="198"/>
      <c r="P70" s="198"/>
      <c r="Q70" s="198"/>
      <c r="R70" s="199"/>
      <c r="S70" s="197"/>
      <c r="T70" s="197"/>
      <c r="U70" s="197"/>
      <c r="V70" s="197"/>
      <c r="W70" s="200"/>
      <c r="Y70" s="151">
        <f t="shared" si="1"/>
        <v>0</v>
      </c>
      <c r="Z70" s="147">
        <f t="shared" si="2"/>
        <v>0</v>
      </c>
      <c r="AA70" s="147">
        <f t="shared" si="3"/>
        <v>0</v>
      </c>
      <c r="AB70" s="917">
        <f t="shared" si="4"/>
        <v>0</v>
      </c>
      <c r="AD70" s="151">
        <f t="shared" si="5"/>
        <v>0</v>
      </c>
      <c r="AE70" s="147">
        <f t="shared" si="6"/>
        <v>0</v>
      </c>
      <c r="AF70" s="147">
        <f t="shared" si="7"/>
        <v>0</v>
      </c>
      <c r="AG70" s="152">
        <f t="shared" si="8"/>
        <v>0</v>
      </c>
    </row>
    <row r="71" spans="1:33" x14ac:dyDescent="0.25">
      <c r="A71" s="142" t="str">
        <f>IF(ISBLANK('N1'!A71),"",'N1'!A71)</f>
        <v/>
      </c>
      <c r="B71" s="1002" t="str">
        <f>IF(ISBLANK('N1'!B71),"",'N1'!B71)</f>
        <v/>
      </c>
      <c r="C71" s="1001" t="str">
        <f>IF(ISBLANK('N1'!C71),"",'N1'!C71)</f>
        <v/>
      </c>
      <c r="D71" s="897" t="str">
        <f>IF(ISBLANK('N1'!Q71),"",'N1'!Q71)</f>
        <v/>
      </c>
      <c r="E71" s="196"/>
      <c r="F71" s="197"/>
      <c r="G71" s="197"/>
      <c r="H71" s="197"/>
      <c r="I71" s="197"/>
      <c r="J71" s="197"/>
      <c r="K71" s="199"/>
      <c r="L71" s="478"/>
      <c r="M71" s="200"/>
      <c r="N71" s="198"/>
      <c r="O71" s="198"/>
      <c r="P71" s="198"/>
      <c r="Q71" s="198"/>
      <c r="R71" s="199"/>
      <c r="S71" s="197"/>
      <c r="T71" s="197"/>
      <c r="U71" s="197"/>
      <c r="V71" s="197"/>
      <c r="W71" s="200"/>
      <c r="Y71" s="151">
        <f t="shared" si="1"/>
        <v>0</v>
      </c>
      <c r="Z71" s="147">
        <f t="shared" si="2"/>
        <v>0</v>
      </c>
      <c r="AA71" s="147">
        <f t="shared" si="3"/>
        <v>0</v>
      </c>
      <c r="AB71" s="917">
        <f t="shared" si="4"/>
        <v>0</v>
      </c>
      <c r="AD71" s="151">
        <f t="shared" si="5"/>
        <v>0</v>
      </c>
      <c r="AE71" s="147">
        <f t="shared" si="6"/>
        <v>0</v>
      </c>
      <c r="AF71" s="147">
        <f t="shared" si="7"/>
        <v>0</v>
      </c>
      <c r="AG71" s="152">
        <f t="shared" si="8"/>
        <v>0</v>
      </c>
    </row>
    <row r="72" spans="1:33" x14ac:dyDescent="0.25">
      <c r="A72" s="142" t="str">
        <f>IF(ISBLANK('N1'!A72),"",'N1'!A72)</f>
        <v/>
      </c>
      <c r="B72" s="1002" t="str">
        <f>IF(ISBLANK('N1'!B72),"",'N1'!B72)</f>
        <v/>
      </c>
      <c r="C72" s="1001" t="str">
        <f>IF(ISBLANK('N1'!C72),"",'N1'!C72)</f>
        <v/>
      </c>
      <c r="D72" s="897" t="str">
        <f>IF(ISBLANK('N1'!Q72),"",'N1'!Q72)</f>
        <v/>
      </c>
      <c r="E72" s="196"/>
      <c r="F72" s="197"/>
      <c r="G72" s="197"/>
      <c r="H72" s="197"/>
      <c r="I72" s="197"/>
      <c r="J72" s="197"/>
      <c r="K72" s="199"/>
      <c r="L72" s="478"/>
      <c r="M72" s="200"/>
      <c r="N72" s="198"/>
      <c r="O72" s="198"/>
      <c r="P72" s="198"/>
      <c r="Q72" s="198"/>
      <c r="R72" s="199"/>
      <c r="S72" s="197"/>
      <c r="T72" s="197"/>
      <c r="U72" s="197"/>
      <c r="V72" s="197"/>
      <c r="W72" s="200"/>
      <c r="Y72" s="151">
        <f t="shared" si="1"/>
        <v>0</v>
      </c>
      <c r="Z72" s="147">
        <f t="shared" si="2"/>
        <v>0</v>
      </c>
      <c r="AA72" s="147">
        <f t="shared" si="3"/>
        <v>0</v>
      </c>
      <c r="AB72" s="917">
        <f t="shared" si="4"/>
        <v>0</v>
      </c>
      <c r="AD72" s="151">
        <f t="shared" si="5"/>
        <v>0</v>
      </c>
      <c r="AE72" s="147">
        <f t="shared" si="6"/>
        <v>0</v>
      </c>
      <c r="AF72" s="147">
        <f t="shared" si="7"/>
        <v>0</v>
      </c>
      <c r="AG72" s="152">
        <f t="shared" si="8"/>
        <v>0</v>
      </c>
    </row>
    <row r="73" spans="1:33" x14ac:dyDescent="0.25">
      <c r="A73" s="142" t="str">
        <f>IF(ISBLANK('N1'!A73),"",'N1'!A73)</f>
        <v/>
      </c>
      <c r="B73" s="1002" t="str">
        <f>IF(ISBLANK('N1'!B73),"",'N1'!B73)</f>
        <v/>
      </c>
      <c r="C73" s="1001" t="str">
        <f>IF(ISBLANK('N1'!C73),"",'N1'!C73)</f>
        <v/>
      </c>
      <c r="D73" s="897" t="str">
        <f>IF(ISBLANK('N1'!Q73),"",'N1'!Q73)</f>
        <v/>
      </c>
      <c r="E73" s="196"/>
      <c r="F73" s="197"/>
      <c r="G73" s="197"/>
      <c r="H73" s="197"/>
      <c r="I73" s="197"/>
      <c r="J73" s="197"/>
      <c r="K73" s="199"/>
      <c r="L73" s="478"/>
      <c r="M73" s="200"/>
      <c r="N73" s="198"/>
      <c r="O73" s="198"/>
      <c r="P73" s="198"/>
      <c r="Q73" s="198"/>
      <c r="R73" s="199"/>
      <c r="S73" s="197"/>
      <c r="T73" s="197"/>
      <c r="U73" s="197"/>
      <c r="V73" s="197"/>
      <c r="W73" s="200"/>
      <c r="Y73" s="151">
        <f t="shared" si="1"/>
        <v>0</v>
      </c>
      <c r="Z73" s="147">
        <f t="shared" si="2"/>
        <v>0</v>
      </c>
      <c r="AA73" s="147">
        <f t="shared" si="3"/>
        <v>0</v>
      </c>
      <c r="AB73" s="917">
        <f t="shared" si="4"/>
        <v>0</v>
      </c>
      <c r="AD73" s="151">
        <f t="shared" si="5"/>
        <v>0</v>
      </c>
      <c r="AE73" s="147">
        <f t="shared" si="6"/>
        <v>0</v>
      </c>
      <c r="AF73" s="147">
        <f t="shared" si="7"/>
        <v>0</v>
      </c>
      <c r="AG73" s="152">
        <f t="shared" si="8"/>
        <v>0</v>
      </c>
    </row>
    <row r="74" spans="1:33" x14ac:dyDescent="0.25">
      <c r="A74" s="142" t="str">
        <f>IF(ISBLANK('N1'!A74),"",'N1'!A74)</f>
        <v/>
      </c>
      <c r="B74" s="1002" t="str">
        <f>IF(ISBLANK('N1'!B74),"",'N1'!B74)</f>
        <v/>
      </c>
      <c r="C74" s="1001" t="str">
        <f>IF(ISBLANK('N1'!C74),"",'N1'!C74)</f>
        <v/>
      </c>
      <c r="D74" s="897" t="str">
        <f>IF(ISBLANK('N1'!Q74),"",'N1'!Q74)</f>
        <v/>
      </c>
      <c r="E74" s="196"/>
      <c r="F74" s="197"/>
      <c r="G74" s="197"/>
      <c r="H74" s="197"/>
      <c r="I74" s="197"/>
      <c r="J74" s="197"/>
      <c r="K74" s="199"/>
      <c r="L74" s="478"/>
      <c r="M74" s="200"/>
      <c r="N74" s="198"/>
      <c r="O74" s="198"/>
      <c r="P74" s="198"/>
      <c r="Q74" s="198"/>
      <c r="R74" s="199"/>
      <c r="S74" s="197"/>
      <c r="T74" s="197"/>
      <c r="U74" s="197"/>
      <c r="V74" s="197"/>
      <c r="W74" s="200"/>
      <c r="Y74" s="151">
        <f t="shared" si="1"/>
        <v>0</v>
      </c>
      <c r="Z74" s="147">
        <f t="shared" si="2"/>
        <v>0</v>
      </c>
      <c r="AA74" s="147">
        <f t="shared" si="3"/>
        <v>0</v>
      </c>
      <c r="AB74" s="917">
        <f t="shared" si="4"/>
        <v>0</v>
      </c>
      <c r="AD74" s="151">
        <f t="shared" si="5"/>
        <v>0</v>
      </c>
      <c r="AE74" s="147">
        <f t="shared" si="6"/>
        <v>0</v>
      </c>
      <c r="AF74" s="147">
        <f t="shared" si="7"/>
        <v>0</v>
      </c>
      <c r="AG74" s="152">
        <f t="shared" si="8"/>
        <v>0</v>
      </c>
    </row>
    <row r="75" spans="1:33" x14ac:dyDescent="0.25">
      <c r="A75" s="142" t="str">
        <f>IF(ISBLANK('N1'!A75),"",'N1'!A75)</f>
        <v/>
      </c>
      <c r="B75" s="1002" t="str">
        <f>IF(ISBLANK('N1'!B75),"",'N1'!B75)</f>
        <v/>
      </c>
      <c r="C75" s="1001" t="str">
        <f>IF(ISBLANK('N1'!C75),"",'N1'!C75)</f>
        <v/>
      </c>
      <c r="D75" s="897" t="str">
        <f>IF(ISBLANK('N1'!Q75),"",'N1'!Q75)</f>
        <v/>
      </c>
      <c r="E75" s="196"/>
      <c r="F75" s="197"/>
      <c r="G75" s="197"/>
      <c r="H75" s="197"/>
      <c r="I75" s="197"/>
      <c r="J75" s="197"/>
      <c r="K75" s="199"/>
      <c r="L75" s="478"/>
      <c r="M75" s="200"/>
      <c r="N75" s="198"/>
      <c r="O75" s="198"/>
      <c r="P75" s="198"/>
      <c r="Q75" s="198"/>
      <c r="R75" s="199"/>
      <c r="S75" s="197"/>
      <c r="T75" s="197"/>
      <c r="U75" s="197"/>
      <c r="V75" s="197"/>
      <c r="W75" s="200"/>
      <c r="Y75" s="151">
        <f t="shared" si="1"/>
        <v>0</v>
      </c>
      <c r="Z75" s="147">
        <f t="shared" si="2"/>
        <v>0</v>
      </c>
      <c r="AA75" s="147">
        <f t="shared" si="3"/>
        <v>0</v>
      </c>
      <c r="AB75" s="917">
        <f t="shared" si="4"/>
        <v>0</v>
      </c>
      <c r="AD75" s="151">
        <f t="shared" si="5"/>
        <v>0</v>
      </c>
      <c r="AE75" s="147">
        <f t="shared" si="6"/>
        <v>0</v>
      </c>
      <c r="AF75" s="147">
        <f t="shared" si="7"/>
        <v>0</v>
      </c>
      <c r="AG75" s="152">
        <f t="shared" si="8"/>
        <v>0</v>
      </c>
    </row>
    <row r="76" spans="1:33" x14ac:dyDescent="0.25">
      <c r="A76" s="142" t="str">
        <f>IF(ISBLANK('N1'!A76),"",'N1'!A76)</f>
        <v/>
      </c>
      <c r="B76" s="1002" t="str">
        <f>IF(ISBLANK('N1'!B76),"",'N1'!B76)</f>
        <v/>
      </c>
      <c r="C76" s="1001" t="str">
        <f>IF(ISBLANK('N1'!C76),"",'N1'!C76)</f>
        <v/>
      </c>
      <c r="D76" s="897" t="str">
        <f>IF(ISBLANK('N1'!Q76),"",'N1'!Q76)</f>
        <v/>
      </c>
      <c r="E76" s="196"/>
      <c r="F76" s="197"/>
      <c r="G76" s="197"/>
      <c r="H76" s="197"/>
      <c r="I76" s="197"/>
      <c r="J76" s="197"/>
      <c r="K76" s="199"/>
      <c r="L76" s="478"/>
      <c r="M76" s="200"/>
      <c r="N76" s="198"/>
      <c r="O76" s="198"/>
      <c r="P76" s="198"/>
      <c r="Q76" s="198"/>
      <c r="R76" s="199"/>
      <c r="S76" s="197"/>
      <c r="T76" s="197"/>
      <c r="U76" s="197"/>
      <c r="V76" s="197"/>
      <c r="W76" s="200"/>
      <c r="Y76" s="151">
        <f t="shared" si="1"/>
        <v>0</v>
      </c>
      <c r="Z76" s="147">
        <f t="shared" si="2"/>
        <v>0</v>
      </c>
      <c r="AA76" s="147">
        <f t="shared" si="3"/>
        <v>0</v>
      </c>
      <c r="AB76" s="917">
        <f t="shared" si="4"/>
        <v>0</v>
      </c>
      <c r="AD76" s="151">
        <f t="shared" si="5"/>
        <v>0</v>
      </c>
      <c r="AE76" s="147">
        <f t="shared" si="6"/>
        <v>0</v>
      </c>
      <c r="AF76" s="147">
        <f t="shared" si="7"/>
        <v>0</v>
      </c>
      <c r="AG76" s="152">
        <f t="shared" si="8"/>
        <v>0</v>
      </c>
    </row>
    <row r="77" spans="1:33" x14ac:dyDescent="0.25">
      <c r="A77" s="142" t="str">
        <f>IF(ISBLANK('N1'!A77),"",'N1'!A77)</f>
        <v/>
      </c>
      <c r="B77" s="1002" t="str">
        <f>IF(ISBLANK('N1'!B77),"",'N1'!B77)</f>
        <v/>
      </c>
      <c r="C77" s="1001" t="str">
        <f>IF(ISBLANK('N1'!C77),"",'N1'!C77)</f>
        <v/>
      </c>
      <c r="D77" s="897" t="str">
        <f>IF(ISBLANK('N1'!Q77),"",'N1'!Q77)</f>
        <v/>
      </c>
      <c r="E77" s="196"/>
      <c r="F77" s="197"/>
      <c r="G77" s="197"/>
      <c r="H77" s="197"/>
      <c r="I77" s="197"/>
      <c r="J77" s="197"/>
      <c r="K77" s="199"/>
      <c r="L77" s="478"/>
      <c r="M77" s="200"/>
      <c r="N77" s="198"/>
      <c r="O77" s="198"/>
      <c r="P77" s="198"/>
      <c r="Q77" s="198"/>
      <c r="R77" s="199"/>
      <c r="S77" s="197"/>
      <c r="T77" s="197"/>
      <c r="U77" s="197"/>
      <c r="V77" s="197"/>
      <c r="W77" s="200"/>
      <c r="Y77" s="151">
        <f t="shared" si="1"/>
        <v>0</v>
      </c>
      <c r="Z77" s="147">
        <f t="shared" si="2"/>
        <v>0</v>
      </c>
      <c r="AA77" s="147">
        <f t="shared" si="3"/>
        <v>0</v>
      </c>
      <c r="AB77" s="917">
        <f t="shared" si="4"/>
        <v>0</v>
      </c>
      <c r="AD77" s="151">
        <f t="shared" si="5"/>
        <v>0</v>
      </c>
      <c r="AE77" s="147">
        <f t="shared" si="6"/>
        <v>0</v>
      </c>
      <c r="AF77" s="147">
        <f t="shared" si="7"/>
        <v>0</v>
      </c>
      <c r="AG77" s="152">
        <f t="shared" si="8"/>
        <v>0</v>
      </c>
    </row>
    <row r="78" spans="1:33" x14ac:dyDescent="0.25">
      <c r="A78" s="142" t="str">
        <f>IF(ISBLANK('N1'!A78),"",'N1'!A78)</f>
        <v/>
      </c>
      <c r="B78" s="1002" t="str">
        <f>IF(ISBLANK('N1'!B78),"",'N1'!B78)</f>
        <v/>
      </c>
      <c r="C78" s="1001" t="str">
        <f>IF(ISBLANK('N1'!C78),"",'N1'!C78)</f>
        <v/>
      </c>
      <c r="D78" s="897" t="str">
        <f>IF(ISBLANK('N1'!Q78),"",'N1'!Q78)</f>
        <v/>
      </c>
      <c r="E78" s="196"/>
      <c r="F78" s="197"/>
      <c r="G78" s="197"/>
      <c r="H78" s="197"/>
      <c r="I78" s="197"/>
      <c r="J78" s="197"/>
      <c r="K78" s="199"/>
      <c r="L78" s="478"/>
      <c r="M78" s="200"/>
      <c r="N78" s="198"/>
      <c r="O78" s="198"/>
      <c r="P78" s="198"/>
      <c r="Q78" s="198"/>
      <c r="R78" s="199"/>
      <c r="S78" s="197"/>
      <c r="T78" s="197"/>
      <c r="U78" s="197"/>
      <c r="V78" s="197"/>
      <c r="W78" s="200"/>
      <c r="Y78" s="151">
        <f t="shared" si="1"/>
        <v>0</v>
      </c>
      <c r="Z78" s="147">
        <f t="shared" si="2"/>
        <v>0</v>
      </c>
      <c r="AA78" s="147">
        <f t="shared" si="3"/>
        <v>0</v>
      </c>
      <c r="AB78" s="917">
        <f t="shared" si="4"/>
        <v>0</v>
      </c>
      <c r="AD78" s="151">
        <f t="shared" si="5"/>
        <v>0</v>
      </c>
      <c r="AE78" s="147">
        <f t="shared" si="6"/>
        <v>0</v>
      </c>
      <c r="AF78" s="147">
        <f t="shared" si="7"/>
        <v>0</v>
      </c>
      <c r="AG78" s="152">
        <f t="shared" si="8"/>
        <v>0</v>
      </c>
    </row>
    <row r="79" spans="1:33" x14ac:dyDescent="0.25">
      <c r="A79" s="142" t="str">
        <f>IF(ISBLANK('N1'!A79),"",'N1'!A79)</f>
        <v/>
      </c>
      <c r="B79" s="1002" t="str">
        <f>IF(ISBLANK('N1'!B79),"",'N1'!B79)</f>
        <v/>
      </c>
      <c r="C79" s="1001" t="str">
        <f>IF(ISBLANK('N1'!C79),"",'N1'!C79)</f>
        <v/>
      </c>
      <c r="D79" s="897" t="str">
        <f>IF(ISBLANK('N1'!Q79),"",'N1'!Q79)</f>
        <v/>
      </c>
      <c r="E79" s="196"/>
      <c r="F79" s="197"/>
      <c r="G79" s="197"/>
      <c r="H79" s="197"/>
      <c r="I79" s="197"/>
      <c r="J79" s="197"/>
      <c r="K79" s="199"/>
      <c r="L79" s="478"/>
      <c r="M79" s="200"/>
      <c r="N79" s="198"/>
      <c r="O79" s="198"/>
      <c r="P79" s="198"/>
      <c r="Q79" s="198"/>
      <c r="R79" s="199"/>
      <c r="S79" s="197"/>
      <c r="T79" s="197"/>
      <c r="U79" s="197"/>
      <c r="V79" s="197"/>
      <c r="W79" s="200"/>
      <c r="Y79" s="151">
        <f t="shared" si="1"/>
        <v>0</v>
      </c>
      <c r="Z79" s="147">
        <f t="shared" si="2"/>
        <v>0</v>
      </c>
      <c r="AA79" s="147">
        <f t="shared" si="3"/>
        <v>0</v>
      </c>
      <c r="AB79" s="917">
        <f t="shared" si="4"/>
        <v>0</v>
      </c>
      <c r="AD79" s="151">
        <f t="shared" si="5"/>
        <v>0</v>
      </c>
      <c r="AE79" s="147">
        <f t="shared" si="6"/>
        <v>0</v>
      </c>
      <c r="AF79" s="147">
        <f t="shared" si="7"/>
        <v>0</v>
      </c>
      <c r="AG79" s="152">
        <f t="shared" si="8"/>
        <v>0</v>
      </c>
    </row>
    <row r="80" spans="1:33" x14ac:dyDescent="0.25">
      <c r="A80" s="142" t="str">
        <f>IF(ISBLANK('N1'!A80),"",'N1'!A80)</f>
        <v/>
      </c>
      <c r="B80" s="1002" t="str">
        <f>IF(ISBLANK('N1'!B80),"",'N1'!B80)</f>
        <v/>
      </c>
      <c r="C80" s="1001" t="str">
        <f>IF(ISBLANK('N1'!C80),"",'N1'!C80)</f>
        <v/>
      </c>
      <c r="D80" s="897" t="str">
        <f>IF(ISBLANK('N1'!Q80),"",'N1'!Q80)</f>
        <v/>
      </c>
      <c r="E80" s="196"/>
      <c r="F80" s="197"/>
      <c r="G80" s="197"/>
      <c r="H80" s="197"/>
      <c r="I80" s="197"/>
      <c r="J80" s="197"/>
      <c r="K80" s="199"/>
      <c r="L80" s="478"/>
      <c r="M80" s="200"/>
      <c r="N80" s="198"/>
      <c r="O80" s="198"/>
      <c r="P80" s="198"/>
      <c r="Q80" s="198"/>
      <c r="R80" s="199"/>
      <c r="S80" s="197"/>
      <c r="T80" s="197"/>
      <c r="U80" s="197"/>
      <c r="V80" s="197"/>
      <c r="W80" s="200"/>
      <c r="Y80" s="151">
        <f t="shared" si="1"/>
        <v>0</v>
      </c>
      <c r="Z80" s="147">
        <f t="shared" si="2"/>
        <v>0</v>
      </c>
      <c r="AA80" s="147">
        <f t="shared" si="3"/>
        <v>0</v>
      </c>
      <c r="AB80" s="917">
        <f t="shared" si="4"/>
        <v>0</v>
      </c>
      <c r="AD80" s="151">
        <f t="shared" si="5"/>
        <v>0</v>
      </c>
      <c r="AE80" s="147">
        <f t="shared" si="6"/>
        <v>0</v>
      </c>
      <c r="AF80" s="147">
        <f t="shared" si="7"/>
        <v>0</v>
      </c>
      <c r="AG80" s="152">
        <f t="shared" si="8"/>
        <v>0</v>
      </c>
    </row>
    <row r="81" spans="1:33" x14ac:dyDescent="0.25">
      <c r="A81" s="142" t="str">
        <f>IF(ISBLANK('N1'!A81),"",'N1'!A81)</f>
        <v/>
      </c>
      <c r="B81" s="1002" t="str">
        <f>IF(ISBLANK('N1'!B81),"",'N1'!B81)</f>
        <v/>
      </c>
      <c r="C81" s="1001" t="str">
        <f>IF(ISBLANK('N1'!C81),"",'N1'!C81)</f>
        <v/>
      </c>
      <c r="D81" s="897" t="str">
        <f>IF(ISBLANK('N1'!Q81),"",'N1'!Q81)</f>
        <v/>
      </c>
      <c r="E81" s="196"/>
      <c r="F81" s="197"/>
      <c r="G81" s="197"/>
      <c r="H81" s="197"/>
      <c r="I81" s="197"/>
      <c r="J81" s="197"/>
      <c r="K81" s="199"/>
      <c r="L81" s="478"/>
      <c r="M81" s="200"/>
      <c r="N81" s="198"/>
      <c r="O81" s="198"/>
      <c r="P81" s="198"/>
      <c r="Q81" s="198"/>
      <c r="R81" s="199"/>
      <c r="S81" s="197"/>
      <c r="T81" s="197"/>
      <c r="U81" s="197"/>
      <c r="V81" s="197"/>
      <c r="W81" s="200"/>
      <c r="Y81" s="151">
        <f t="shared" si="1"/>
        <v>0</v>
      </c>
      <c r="Z81" s="147">
        <f t="shared" si="2"/>
        <v>0</v>
      </c>
      <c r="AA81" s="147">
        <f t="shared" si="3"/>
        <v>0</v>
      </c>
      <c r="AB81" s="917">
        <f t="shared" si="4"/>
        <v>0</v>
      </c>
      <c r="AD81" s="151">
        <f t="shared" si="5"/>
        <v>0</v>
      </c>
      <c r="AE81" s="147">
        <f t="shared" si="6"/>
        <v>0</v>
      </c>
      <c r="AF81" s="147">
        <f t="shared" si="7"/>
        <v>0</v>
      </c>
      <c r="AG81" s="152">
        <f t="shared" si="8"/>
        <v>0</v>
      </c>
    </row>
    <row r="82" spans="1:33" x14ac:dyDescent="0.25">
      <c r="A82" s="142" t="str">
        <f>IF(ISBLANK('N1'!A82),"",'N1'!A82)</f>
        <v/>
      </c>
      <c r="B82" s="1002" t="str">
        <f>IF(ISBLANK('N1'!B82),"",'N1'!B82)</f>
        <v/>
      </c>
      <c r="C82" s="1001" t="str">
        <f>IF(ISBLANK('N1'!C82),"",'N1'!C82)</f>
        <v/>
      </c>
      <c r="D82" s="897" t="str">
        <f>IF(ISBLANK('N1'!Q82),"",'N1'!Q82)</f>
        <v/>
      </c>
      <c r="E82" s="196"/>
      <c r="F82" s="197"/>
      <c r="G82" s="197"/>
      <c r="H82" s="197"/>
      <c r="I82" s="197"/>
      <c r="J82" s="197"/>
      <c r="K82" s="199"/>
      <c r="L82" s="478"/>
      <c r="M82" s="200"/>
      <c r="N82" s="198"/>
      <c r="O82" s="198"/>
      <c r="P82" s="198"/>
      <c r="Q82" s="198"/>
      <c r="R82" s="199"/>
      <c r="S82" s="197"/>
      <c r="T82" s="197"/>
      <c r="U82" s="197"/>
      <c r="V82" s="197"/>
      <c r="W82" s="200"/>
      <c r="Y82" s="151">
        <f t="shared" ref="Y82:Y145" si="9">SUM(E82:J82)</f>
        <v>0</v>
      </c>
      <c r="Z82" s="147">
        <f t="shared" ref="Z82:Z145" si="10">SUM(K82:M82)</f>
        <v>0</v>
      </c>
      <c r="AA82" s="147">
        <f t="shared" ref="AA82:AA145" si="11">SUM(N82:Q82)</f>
        <v>0</v>
      </c>
      <c r="AB82" s="917">
        <f t="shared" ref="AB82:AB145" si="12">SUM(R82:W82)</f>
        <v>0</v>
      </c>
      <c r="AD82" s="151">
        <f t="shared" ref="AD82:AD145" si="13">IF(D82="",Y82,D82-Y82)</f>
        <v>0</v>
      </c>
      <c r="AE82" s="147">
        <f t="shared" ref="AE82:AE145" si="14">IF(D82="",Z82,D82-Z82)</f>
        <v>0</v>
      </c>
      <c r="AF82" s="147">
        <f t="shared" ref="AF82:AF145" si="15">IF(D82="",AA82,D82-AA82)</f>
        <v>0</v>
      </c>
      <c r="AG82" s="152">
        <f t="shared" ref="AG82:AG145" si="16">IF(D82="",AB82,D82-AB82)</f>
        <v>0</v>
      </c>
    </row>
    <row r="83" spans="1:33" x14ac:dyDescent="0.25">
      <c r="A83" s="142" t="str">
        <f>IF(ISBLANK('N1'!A83),"",'N1'!A83)</f>
        <v/>
      </c>
      <c r="B83" s="1002" t="str">
        <f>IF(ISBLANK('N1'!B83),"",'N1'!B83)</f>
        <v/>
      </c>
      <c r="C83" s="1001" t="str">
        <f>IF(ISBLANK('N1'!C83),"",'N1'!C83)</f>
        <v/>
      </c>
      <c r="D83" s="897" t="str">
        <f>IF(ISBLANK('N1'!Q83),"",'N1'!Q83)</f>
        <v/>
      </c>
      <c r="E83" s="196"/>
      <c r="F83" s="197"/>
      <c r="G83" s="197"/>
      <c r="H83" s="197"/>
      <c r="I83" s="197"/>
      <c r="J83" s="197"/>
      <c r="K83" s="199"/>
      <c r="L83" s="478"/>
      <c r="M83" s="200"/>
      <c r="N83" s="198"/>
      <c r="O83" s="198"/>
      <c r="P83" s="198"/>
      <c r="Q83" s="198"/>
      <c r="R83" s="199"/>
      <c r="S83" s="197"/>
      <c r="T83" s="197"/>
      <c r="U83" s="197"/>
      <c r="V83" s="197"/>
      <c r="W83" s="200"/>
      <c r="Y83" s="151">
        <f t="shared" si="9"/>
        <v>0</v>
      </c>
      <c r="Z83" s="147">
        <f t="shared" si="10"/>
        <v>0</v>
      </c>
      <c r="AA83" s="147">
        <f t="shared" si="11"/>
        <v>0</v>
      </c>
      <c r="AB83" s="917">
        <f t="shared" si="12"/>
        <v>0</v>
      </c>
      <c r="AD83" s="151">
        <f t="shared" si="13"/>
        <v>0</v>
      </c>
      <c r="AE83" s="147">
        <f t="shared" si="14"/>
        <v>0</v>
      </c>
      <c r="AF83" s="147">
        <f t="shared" si="15"/>
        <v>0</v>
      </c>
      <c r="AG83" s="152">
        <f t="shared" si="16"/>
        <v>0</v>
      </c>
    </row>
    <row r="84" spans="1:33" x14ac:dyDescent="0.25">
      <c r="A84" s="142" t="str">
        <f>IF(ISBLANK('N1'!A84),"",'N1'!A84)</f>
        <v/>
      </c>
      <c r="B84" s="1002" t="str">
        <f>IF(ISBLANK('N1'!B84),"",'N1'!B84)</f>
        <v/>
      </c>
      <c r="C84" s="1001" t="str">
        <f>IF(ISBLANK('N1'!C84),"",'N1'!C84)</f>
        <v/>
      </c>
      <c r="D84" s="897" t="str">
        <f>IF(ISBLANK('N1'!Q84),"",'N1'!Q84)</f>
        <v/>
      </c>
      <c r="E84" s="196"/>
      <c r="F84" s="197"/>
      <c r="G84" s="197"/>
      <c r="H84" s="197"/>
      <c r="I84" s="197"/>
      <c r="J84" s="197"/>
      <c r="K84" s="199"/>
      <c r="L84" s="478"/>
      <c r="M84" s="200"/>
      <c r="N84" s="198"/>
      <c r="O84" s="198"/>
      <c r="P84" s="198"/>
      <c r="Q84" s="198"/>
      <c r="R84" s="199"/>
      <c r="S84" s="197"/>
      <c r="T84" s="197"/>
      <c r="U84" s="197"/>
      <c r="V84" s="197"/>
      <c r="W84" s="200"/>
      <c r="Y84" s="151">
        <f t="shared" si="9"/>
        <v>0</v>
      </c>
      <c r="Z84" s="147">
        <f t="shared" si="10"/>
        <v>0</v>
      </c>
      <c r="AA84" s="147">
        <f t="shared" si="11"/>
        <v>0</v>
      </c>
      <c r="AB84" s="917">
        <f t="shared" si="12"/>
        <v>0</v>
      </c>
      <c r="AD84" s="151">
        <f t="shared" si="13"/>
        <v>0</v>
      </c>
      <c r="AE84" s="147">
        <f t="shared" si="14"/>
        <v>0</v>
      </c>
      <c r="AF84" s="147">
        <f t="shared" si="15"/>
        <v>0</v>
      </c>
      <c r="AG84" s="152">
        <f t="shared" si="16"/>
        <v>0</v>
      </c>
    </row>
    <row r="85" spans="1:33" x14ac:dyDescent="0.25">
      <c r="A85" s="142" t="str">
        <f>IF(ISBLANK('N1'!A85),"",'N1'!A85)</f>
        <v/>
      </c>
      <c r="B85" s="1002" t="str">
        <f>IF(ISBLANK('N1'!B85),"",'N1'!B85)</f>
        <v/>
      </c>
      <c r="C85" s="1001" t="str">
        <f>IF(ISBLANK('N1'!C85),"",'N1'!C85)</f>
        <v/>
      </c>
      <c r="D85" s="897" t="str">
        <f>IF(ISBLANK('N1'!Q85),"",'N1'!Q85)</f>
        <v/>
      </c>
      <c r="E85" s="196"/>
      <c r="F85" s="197"/>
      <c r="G85" s="197"/>
      <c r="H85" s="197"/>
      <c r="I85" s="197"/>
      <c r="J85" s="197"/>
      <c r="K85" s="199"/>
      <c r="L85" s="478"/>
      <c r="M85" s="200"/>
      <c r="N85" s="198"/>
      <c r="O85" s="198"/>
      <c r="P85" s="198"/>
      <c r="Q85" s="198"/>
      <c r="R85" s="199"/>
      <c r="S85" s="197"/>
      <c r="T85" s="197"/>
      <c r="U85" s="197"/>
      <c r="V85" s="197"/>
      <c r="W85" s="200"/>
      <c r="Y85" s="151">
        <f t="shared" si="9"/>
        <v>0</v>
      </c>
      <c r="Z85" s="147">
        <f t="shared" si="10"/>
        <v>0</v>
      </c>
      <c r="AA85" s="147">
        <f t="shared" si="11"/>
        <v>0</v>
      </c>
      <c r="AB85" s="917">
        <f t="shared" si="12"/>
        <v>0</v>
      </c>
      <c r="AD85" s="151">
        <f t="shared" si="13"/>
        <v>0</v>
      </c>
      <c r="AE85" s="147">
        <f t="shared" si="14"/>
        <v>0</v>
      </c>
      <c r="AF85" s="147">
        <f t="shared" si="15"/>
        <v>0</v>
      </c>
      <c r="AG85" s="152">
        <f t="shared" si="16"/>
        <v>0</v>
      </c>
    </row>
    <row r="86" spans="1:33" x14ac:dyDescent="0.25">
      <c r="A86" s="142" t="str">
        <f>IF(ISBLANK('N1'!A86),"",'N1'!A86)</f>
        <v/>
      </c>
      <c r="B86" s="1002" t="str">
        <f>IF(ISBLANK('N1'!B86),"",'N1'!B86)</f>
        <v/>
      </c>
      <c r="C86" s="1001" t="str">
        <f>IF(ISBLANK('N1'!C86),"",'N1'!C86)</f>
        <v/>
      </c>
      <c r="D86" s="897" t="str">
        <f>IF(ISBLANK('N1'!Q86),"",'N1'!Q86)</f>
        <v/>
      </c>
      <c r="E86" s="196"/>
      <c r="F86" s="197"/>
      <c r="G86" s="197"/>
      <c r="H86" s="197"/>
      <c r="I86" s="197"/>
      <c r="J86" s="197"/>
      <c r="K86" s="199"/>
      <c r="L86" s="478"/>
      <c r="M86" s="200"/>
      <c r="N86" s="198"/>
      <c r="O86" s="198"/>
      <c r="P86" s="198"/>
      <c r="Q86" s="198"/>
      <c r="R86" s="199"/>
      <c r="S86" s="197"/>
      <c r="T86" s="197"/>
      <c r="U86" s="197"/>
      <c r="V86" s="197"/>
      <c r="W86" s="200"/>
      <c r="Y86" s="151">
        <f t="shared" si="9"/>
        <v>0</v>
      </c>
      <c r="Z86" s="147">
        <f t="shared" si="10"/>
        <v>0</v>
      </c>
      <c r="AA86" s="147">
        <f t="shared" si="11"/>
        <v>0</v>
      </c>
      <c r="AB86" s="917">
        <f t="shared" si="12"/>
        <v>0</v>
      </c>
      <c r="AD86" s="151">
        <f t="shared" si="13"/>
        <v>0</v>
      </c>
      <c r="AE86" s="147">
        <f t="shared" si="14"/>
        <v>0</v>
      </c>
      <c r="AF86" s="147">
        <f t="shared" si="15"/>
        <v>0</v>
      </c>
      <c r="AG86" s="152">
        <f t="shared" si="16"/>
        <v>0</v>
      </c>
    </row>
    <row r="87" spans="1:33" x14ac:dyDescent="0.25">
      <c r="A87" s="142" t="str">
        <f>IF(ISBLANK('N1'!A87),"",'N1'!A87)</f>
        <v/>
      </c>
      <c r="B87" s="1002" t="str">
        <f>IF(ISBLANK('N1'!B87),"",'N1'!B87)</f>
        <v/>
      </c>
      <c r="C87" s="1001" t="str">
        <f>IF(ISBLANK('N1'!C87),"",'N1'!C87)</f>
        <v/>
      </c>
      <c r="D87" s="897" t="str">
        <f>IF(ISBLANK('N1'!Q87),"",'N1'!Q87)</f>
        <v/>
      </c>
      <c r="E87" s="196"/>
      <c r="F87" s="197"/>
      <c r="G87" s="197"/>
      <c r="H87" s="197"/>
      <c r="I87" s="197"/>
      <c r="J87" s="197"/>
      <c r="K87" s="199"/>
      <c r="L87" s="478"/>
      <c r="M87" s="200"/>
      <c r="N87" s="198"/>
      <c r="O87" s="198"/>
      <c r="P87" s="198"/>
      <c r="Q87" s="198"/>
      <c r="R87" s="199"/>
      <c r="S87" s="197"/>
      <c r="T87" s="197"/>
      <c r="U87" s="197"/>
      <c r="V87" s="197"/>
      <c r="W87" s="200"/>
      <c r="Y87" s="151">
        <f t="shared" si="9"/>
        <v>0</v>
      </c>
      <c r="Z87" s="147">
        <f t="shared" si="10"/>
        <v>0</v>
      </c>
      <c r="AA87" s="147">
        <f t="shared" si="11"/>
        <v>0</v>
      </c>
      <c r="AB87" s="917">
        <f t="shared" si="12"/>
        <v>0</v>
      </c>
      <c r="AD87" s="151">
        <f t="shared" si="13"/>
        <v>0</v>
      </c>
      <c r="AE87" s="147">
        <f t="shared" si="14"/>
        <v>0</v>
      </c>
      <c r="AF87" s="147">
        <f t="shared" si="15"/>
        <v>0</v>
      </c>
      <c r="AG87" s="152">
        <f t="shared" si="16"/>
        <v>0</v>
      </c>
    </row>
    <row r="88" spans="1:33" x14ac:dyDescent="0.25">
      <c r="A88" s="142" t="str">
        <f>IF(ISBLANK('N1'!A88),"",'N1'!A88)</f>
        <v/>
      </c>
      <c r="B88" s="1002" t="str">
        <f>IF(ISBLANK('N1'!B88),"",'N1'!B88)</f>
        <v/>
      </c>
      <c r="C88" s="1001" t="str">
        <f>IF(ISBLANK('N1'!C88),"",'N1'!C88)</f>
        <v/>
      </c>
      <c r="D88" s="897" t="str">
        <f>IF(ISBLANK('N1'!Q88),"",'N1'!Q88)</f>
        <v/>
      </c>
      <c r="E88" s="196"/>
      <c r="F88" s="197"/>
      <c r="G88" s="197"/>
      <c r="H88" s="197"/>
      <c r="I88" s="197"/>
      <c r="J88" s="197"/>
      <c r="K88" s="199"/>
      <c r="L88" s="478"/>
      <c r="M88" s="200"/>
      <c r="N88" s="198"/>
      <c r="O88" s="198"/>
      <c r="P88" s="198"/>
      <c r="Q88" s="198"/>
      <c r="R88" s="199"/>
      <c r="S88" s="197"/>
      <c r="T88" s="197"/>
      <c r="U88" s="197"/>
      <c r="V88" s="197"/>
      <c r="W88" s="200"/>
      <c r="Y88" s="151">
        <f t="shared" si="9"/>
        <v>0</v>
      </c>
      <c r="Z88" s="147">
        <f t="shared" si="10"/>
        <v>0</v>
      </c>
      <c r="AA88" s="147">
        <f t="shared" si="11"/>
        <v>0</v>
      </c>
      <c r="AB88" s="917">
        <f t="shared" si="12"/>
        <v>0</v>
      </c>
      <c r="AD88" s="151">
        <f t="shared" si="13"/>
        <v>0</v>
      </c>
      <c r="AE88" s="147">
        <f t="shared" si="14"/>
        <v>0</v>
      </c>
      <c r="AF88" s="147">
        <f t="shared" si="15"/>
        <v>0</v>
      </c>
      <c r="AG88" s="152">
        <f t="shared" si="16"/>
        <v>0</v>
      </c>
    </row>
    <row r="89" spans="1:33" x14ac:dyDescent="0.25">
      <c r="A89" s="142" t="str">
        <f>IF(ISBLANK('N1'!A89),"",'N1'!A89)</f>
        <v/>
      </c>
      <c r="B89" s="1002" t="str">
        <f>IF(ISBLANK('N1'!B89),"",'N1'!B89)</f>
        <v/>
      </c>
      <c r="C89" s="1001" t="str">
        <f>IF(ISBLANK('N1'!C89),"",'N1'!C89)</f>
        <v/>
      </c>
      <c r="D89" s="897" t="str">
        <f>IF(ISBLANK('N1'!Q89),"",'N1'!Q89)</f>
        <v/>
      </c>
      <c r="E89" s="196"/>
      <c r="F89" s="197"/>
      <c r="G89" s="197"/>
      <c r="H89" s="197"/>
      <c r="I89" s="197"/>
      <c r="J89" s="197"/>
      <c r="K89" s="199"/>
      <c r="L89" s="478"/>
      <c r="M89" s="200"/>
      <c r="N89" s="198"/>
      <c r="O89" s="198"/>
      <c r="P89" s="198"/>
      <c r="Q89" s="198"/>
      <c r="R89" s="199"/>
      <c r="S89" s="197"/>
      <c r="T89" s="197"/>
      <c r="U89" s="197"/>
      <c r="V89" s="197"/>
      <c r="W89" s="200"/>
      <c r="Y89" s="151">
        <f t="shared" si="9"/>
        <v>0</v>
      </c>
      <c r="Z89" s="147">
        <f t="shared" si="10"/>
        <v>0</v>
      </c>
      <c r="AA89" s="147">
        <f t="shared" si="11"/>
        <v>0</v>
      </c>
      <c r="AB89" s="917">
        <f t="shared" si="12"/>
        <v>0</v>
      </c>
      <c r="AD89" s="151">
        <f t="shared" si="13"/>
        <v>0</v>
      </c>
      <c r="AE89" s="147">
        <f t="shared" si="14"/>
        <v>0</v>
      </c>
      <c r="AF89" s="147">
        <f t="shared" si="15"/>
        <v>0</v>
      </c>
      <c r="AG89" s="152">
        <f t="shared" si="16"/>
        <v>0</v>
      </c>
    </row>
    <row r="90" spans="1:33" x14ac:dyDescent="0.25">
      <c r="A90" s="142" t="str">
        <f>IF(ISBLANK('N1'!A90),"",'N1'!A90)</f>
        <v/>
      </c>
      <c r="B90" s="1002" t="str">
        <f>IF(ISBLANK('N1'!B90),"",'N1'!B90)</f>
        <v/>
      </c>
      <c r="C90" s="1001" t="str">
        <f>IF(ISBLANK('N1'!C90),"",'N1'!C90)</f>
        <v/>
      </c>
      <c r="D90" s="897" t="str">
        <f>IF(ISBLANK('N1'!Q90),"",'N1'!Q90)</f>
        <v/>
      </c>
      <c r="E90" s="196"/>
      <c r="F90" s="197"/>
      <c r="G90" s="197"/>
      <c r="H90" s="197"/>
      <c r="I90" s="197"/>
      <c r="J90" s="197"/>
      <c r="K90" s="199"/>
      <c r="L90" s="478"/>
      <c r="M90" s="200"/>
      <c r="N90" s="198"/>
      <c r="O90" s="198"/>
      <c r="P90" s="198"/>
      <c r="Q90" s="198"/>
      <c r="R90" s="199"/>
      <c r="S90" s="197"/>
      <c r="T90" s="197"/>
      <c r="U90" s="197"/>
      <c r="V90" s="197"/>
      <c r="W90" s="200"/>
      <c r="Y90" s="151">
        <f t="shared" si="9"/>
        <v>0</v>
      </c>
      <c r="Z90" s="147">
        <f t="shared" si="10"/>
        <v>0</v>
      </c>
      <c r="AA90" s="147">
        <f t="shared" si="11"/>
        <v>0</v>
      </c>
      <c r="AB90" s="917">
        <f t="shared" si="12"/>
        <v>0</v>
      </c>
      <c r="AD90" s="151">
        <f t="shared" si="13"/>
        <v>0</v>
      </c>
      <c r="AE90" s="147">
        <f t="shared" si="14"/>
        <v>0</v>
      </c>
      <c r="AF90" s="147">
        <f t="shared" si="15"/>
        <v>0</v>
      </c>
      <c r="AG90" s="152">
        <f t="shared" si="16"/>
        <v>0</v>
      </c>
    </row>
    <row r="91" spans="1:33" x14ac:dyDescent="0.25">
      <c r="A91" s="142" t="str">
        <f>IF(ISBLANK('N1'!A91),"",'N1'!A91)</f>
        <v/>
      </c>
      <c r="B91" s="1002" t="str">
        <f>IF(ISBLANK('N1'!B91),"",'N1'!B91)</f>
        <v/>
      </c>
      <c r="C91" s="1001" t="str">
        <f>IF(ISBLANK('N1'!C91),"",'N1'!C91)</f>
        <v/>
      </c>
      <c r="D91" s="897" t="str">
        <f>IF(ISBLANK('N1'!Q91),"",'N1'!Q91)</f>
        <v/>
      </c>
      <c r="E91" s="196"/>
      <c r="F91" s="197"/>
      <c r="G91" s="197"/>
      <c r="H91" s="197"/>
      <c r="I91" s="197"/>
      <c r="J91" s="197"/>
      <c r="K91" s="199"/>
      <c r="L91" s="478"/>
      <c r="M91" s="200"/>
      <c r="N91" s="198"/>
      <c r="O91" s="198"/>
      <c r="P91" s="198"/>
      <c r="Q91" s="198"/>
      <c r="R91" s="199"/>
      <c r="S91" s="197"/>
      <c r="T91" s="197"/>
      <c r="U91" s="197"/>
      <c r="V91" s="197"/>
      <c r="W91" s="200"/>
      <c r="Y91" s="151">
        <f t="shared" si="9"/>
        <v>0</v>
      </c>
      <c r="Z91" s="147">
        <f t="shared" si="10"/>
        <v>0</v>
      </c>
      <c r="AA91" s="147">
        <f t="shared" si="11"/>
        <v>0</v>
      </c>
      <c r="AB91" s="917">
        <f t="shared" si="12"/>
        <v>0</v>
      </c>
      <c r="AD91" s="151">
        <f t="shared" si="13"/>
        <v>0</v>
      </c>
      <c r="AE91" s="147">
        <f t="shared" si="14"/>
        <v>0</v>
      </c>
      <c r="AF91" s="147">
        <f t="shared" si="15"/>
        <v>0</v>
      </c>
      <c r="AG91" s="152">
        <f t="shared" si="16"/>
        <v>0</v>
      </c>
    </row>
    <row r="92" spans="1:33" x14ac:dyDescent="0.25">
      <c r="A92" s="142" t="str">
        <f>IF(ISBLANK('N1'!A92),"",'N1'!A92)</f>
        <v/>
      </c>
      <c r="B92" s="1002" t="str">
        <f>IF(ISBLANK('N1'!B92),"",'N1'!B92)</f>
        <v/>
      </c>
      <c r="C92" s="1001" t="str">
        <f>IF(ISBLANK('N1'!C92),"",'N1'!C92)</f>
        <v/>
      </c>
      <c r="D92" s="897" t="str">
        <f>IF(ISBLANK('N1'!Q92),"",'N1'!Q92)</f>
        <v/>
      </c>
      <c r="E92" s="196"/>
      <c r="F92" s="197"/>
      <c r="G92" s="197"/>
      <c r="H92" s="197"/>
      <c r="I92" s="197"/>
      <c r="J92" s="197"/>
      <c r="K92" s="199"/>
      <c r="L92" s="478"/>
      <c r="M92" s="200"/>
      <c r="N92" s="198"/>
      <c r="O92" s="198"/>
      <c r="P92" s="198"/>
      <c r="Q92" s="198"/>
      <c r="R92" s="199"/>
      <c r="S92" s="197"/>
      <c r="T92" s="197"/>
      <c r="U92" s="197"/>
      <c r="V92" s="197"/>
      <c r="W92" s="200"/>
      <c r="Y92" s="151">
        <f t="shared" si="9"/>
        <v>0</v>
      </c>
      <c r="Z92" s="147">
        <f t="shared" si="10"/>
        <v>0</v>
      </c>
      <c r="AA92" s="147">
        <f t="shared" si="11"/>
        <v>0</v>
      </c>
      <c r="AB92" s="917">
        <f t="shared" si="12"/>
        <v>0</v>
      </c>
      <c r="AD92" s="151">
        <f t="shared" si="13"/>
        <v>0</v>
      </c>
      <c r="AE92" s="147">
        <f t="shared" si="14"/>
        <v>0</v>
      </c>
      <c r="AF92" s="147">
        <f t="shared" si="15"/>
        <v>0</v>
      </c>
      <c r="AG92" s="152">
        <f t="shared" si="16"/>
        <v>0</v>
      </c>
    </row>
    <row r="93" spans="1:33" x14ac:dyDescent="0.25">
      <c r="A93" s="142" t="str">
        <f>IF(ISBLANK('N1'!A93),"",'N1'!A93)</f>
        <v/>
      </c>
      <c r="B93" s="1002" t="str">
        <f>IF(ISBLANK('N1'!B93),"",'N1'!B93)</f>
        <v/>
      </c>
      <c r="C93" s="1001" t="str">
        <f>IF(ISBLANK('N1'!C93),"",'N1'!C93)</f>
        <v/>
      </c>
      <c r="D93" s="897" t="str">
        <f>IF(ISBLANK('N1'!Q93),"",'N1'!Q93)</f>
        <v/>
      </c>
      <c r="E93" s="196"/>
      <c r="F93" s="197"/>
      <c r="G93" s="197"/>
      <c r="H93" s="197"/>
      <c r="I93" s="197"/>
      <c r="J93" s="197"/>
      <c r="K93" s="199"/>
      <c r="L93" s="478"/>
      <c r="M93" s="200"/>
      <c r="N93" s="198"/>
      <c r="O93" s="198"/>
      <c r="P93" s="198"/>
      <c r="Q93" s="198"/>
      <c r="R93" s="199"/>
      <c r="S93" s="197"/>
      <c r="T93" s="197"/>
      <c r="U93" s="197"/>
      <c r="V93" s="197"/>
      <c r="W93" s="200"/>
      <c r="Y93" s="151">
        <f t="shared" si="9"/>
        <v>0</v>
      </c>
      <c r="Z93" s="147">
        <f t="shared" si="10"/>
        <v>0</v>
      </c>
      <c r="AA93" s="147">
        <f t="shared" si="11"/>
        <v>0</v>
      </c>
      <c r="AB93" s="917">
        <f t="shared" si="12"/>
        <v>0</v>
      </c>
      <c r="AD93" s="151">
        <f t="shared" si="13"/>
        <v>0</v>
      </c>
      <c r="AE93" s="147">
        <f t="shared" si="14"/>
        <v>0</v>
      </c>
      <c r="AF93" s="147">
        <f t="shared" si="15"/>
        <v>0</v>
      </c>
      <c r="AG93" s="152">
        <f t="shared" si="16"/>
        <v>0</v>
      </c>
    </row>
    <row r="94" spans="1:33" x14ac:dyDescent="0.25">
      <c r="A94" s="142" t="str">
        <f>IF(ISBLANK('N1'!A94),"",'N1'!A94)</f>
        <v/>
      </c>
      <c r="B94" s="1002" t="str">
        <f>IF(ISBLANK('N1'!B94),"",'N1'!B94)</f>
        <v/>
      </c>
      <c r="C94" s="1001" t="str">
        <f>IF(ISBLANK('N1'!C94),"",'N1'!C94)</f>
        <v/>
      </c>
      <c r="D94" s="897" t="str">
        <f>IF(ISBLANK('N1'!Q94),"",'N1'!Q94)</f>
        <v/>
      </c>
      <c r="E94" s="196"/>
      <c r="F94" s="197"/>
      <c r="G94" s="197"/>
      <c r="H94" s="197"/>
      <c r="I94" s="197"/>
      <c r="J94" s="197"/>
      <c r="K94" s="199"/>
      <c r="L94" s="478"/>
      <c r="M94" s="200"/>
      <c r="N94" s="198"/>
      <c r="O94" s="198"/>
      <c r="P94" s="198"/>
      <c r="Q94" s="198"/>
      <c r="R94" s="199"/>
      <c r="S94" s="197"/>
      <c r="T94" s="197"/>
      <c r="U94" s="197"/>
      <c r="V94" s="197"/>
      <c r="W94" s="200"/>
      <c r="Y94" s="151">
        <f t="shared" si="9"/>
        <v>0</v>
      </c>
      <c r="Z94" s="147">
        <f t="shared" si="10"/>
        <v>0</v>
      </c>
      <c r="AA94" s="147">
        <f t="shared" si="11"/>
        <v>0</v>
      </c>
      <c r="AB94" s="917">
        <f t="shared" si="12"/>
        <v>0</v>
      </c>
      <c r="AD94" s="151">
        <f t="shared" si="13"/>
        <v>0</v>
      </c>
      <c r="AE94" s="147">
        <f t="shared" si="14"/>
        <v>0</v>
      </c>
      <c r="AF94" s="147">
        <f t="shared" si="15"/>
        <v>0</v>
      </c>
      <c r="AG94" s="152">
        <f t="shared" si="16"/>
        <v>0</v>
      </c>
    </row>
    <row r="95" spans="1:33" x14ac:dyDescent="0.25">
      <c r="A95" s="142" t="str">
        <f>IF(ISBLANK('N1'!A95),"",'N1'!A95)</f>
        <v/>
      </c>
      <c r="B95" s="1002" t="str">
        <f>IF(ISBLANK('N1'!B95),"",'N1'!B95)</f>
        <v/>
      </c>
      <c r="C95" s="1001" t="str">
        <f>IF(ISBLANK('N1'!C95),"",'N1'!C95)</f>
        <v/>
      </c>
      <c r="D95" s="897" t="str">
        <f>IF(ISBLANK('N1'!Q95),"",'N1'!Q95)</f>
        <v/>
      </c>
      <c r="E95" s="196"/>
      <c r="F95" s="197"/>
      <c r="G95" s="197"/>
      <c r="H95" s="197"/>
      <c r="I95" s="197"/>
      <c r="J95" s="197"/>
      <c r="K95" s="199"/>
      <c r="L95" s="478"/>
      <c r="M95" s="200"/>
      <c r="N95" s="198"/>
      <c r="O95" s="198"/>
      <c r="P95" s="198"/>
      <c r="Q95" s="198"/>
      <c r="R95" s="199"/>
      <c r="S95" s="197"/>
      <c r="T95" s="197"/>
      <c r="U95" s="197"/>
      <c r="V95" s="197"/>
      <c r="W95" s="200"/>
      <c r="Y95" s="151">
        <f t="shared" si="9"/>
        <v>0</v>
      </c>
      <c r="Z95" s="147">
        <f t="shared" si="10"/>
        <v>0</v>
      </c>
      <c r="AA95" s="147">
        <f t="shared" si="11"/>
        <v>0</v>
      </c>
      <c r="AB95" s="917">
        <f t="shared" si="12"/>
        <v>0</v>
      </c>
      <c r="AD95" s="151">
        <f t="shared" si="13"/>
        <v>0</v>
      </c>
      <c r="AE95" s="147">
        <f t="shared" si="14"/>
        <v>0</v>
      </c>
      <c r="AF95" s="147">
        <f t="shared" si="15"/>
        <v>0</v>
      </c>
      <c r="AG95" s="152">
        <f t="shared" si="16"/>
        <v>0</v>
      </c>
    </row>
    <row r="96" spans="1:33" x14ac:dyDescent="0.25">
      <c r="A96" s="142" t="str">
        <f>IF(ISBLANK('N1'!A96),"",'N1'!A96)</f>
        <v/>
      </c>
      <c r="B96" s="1002" t="str">
        <f>IF(ISBLANK('N1'!B96),"",'N1'!B96)</f>
        <v/>
      </c>
      <c r="C96" s="1001" t="str">
        <f>IF(ISBLANK('N1'!C96),"",'N1'!C96)</f>
        <v/>
      </c>
      <c r="D96" s="897" t="str">
        <f>IF(ISBLANK('N1'!Q96),"",'N1'!Q96)</f>
        <v/>
      </c>
      <c r="E96" s="196"/>
      <c r="F96" s="197"/>
      <c r="G96" s="197"/>
      <c r="H96" s="197"/>
      <c r="I96" s="197"/>
      <c r="J96" s="197"/>
      <c r="K96" s="199"/>
      <c r="L96" s="478"/>
      <c r="M96" s="200"/>
      <c r="N96" s="198"/>
      <c r="O96" s="198"/>
      <c r="P96" s="198"/>
      <c r="Q96" s="198"/>
      <c r="R96" s="199"/>
      <c r="S96" s="197"/>
      <c r="T96" s="197"/>
      <c r="U96" s="197"/>
      <c r="V96" s="197"/>
      <c r="W96" s="200"/>
      <c r="Y96" s="151">
        <f t="shared" si="9"/>
        <v>0</v>
      </c>
      <c r="Z96" s="147">
        <f t="shared" si="10"/>
        <v>0</v>
      </c>
      <c r="AA96" s="147">
        <f t="shared" si="11"/>
        <v>0</v>
      </c>
      <c r="AB96" s="917">
        <f t="shared" si="12"/>
        <v>0</v>
      </c>
      <c r="AD96" s="151">
        <f t="shared" si="13"/>
        <v>0</v>
      </c>
      <c r="AE96" s="147">
        <f t="shared" si="14"/>
        <v>0</v>
      </c>
      <c r="AF96" s="147">
        <f t="shared" si="15"/>
        <v>0</v>
      </c>
      <c r="AG96" s="152">
        <f t="shared" si="16"/>
        <v>0</v>
      </c>
    </row>
    <row r="97" spans="1:33" x14ac:dyDescent="0.25">
      <c r="A97" s="142" t="str">
        <f>IF(ISBLANK('N1'!A97),"",'N1'!A97)</f>
        <v/>
      </c>
      <c r="B97" s="1002" t="str">
        <f>IF(ISBLANK('N1'!B97),"",'N1'!B97)</f>
        <v/>
      </c>
      <c r="C97" s="1001" t="str">
        <f>IF(ISBLANK('N1'!C97),"",'N1'!C97)</f>
        <v/>
      </c>
      <c r="D97" s="897" t="str">
        <f>IF(ISBLANK('N1'!Q97),"",'N1'!Q97)</f>
        <v/>
      </c>
      <c r="E97" s="196"/>
      <c r="F97" s="197"/>
      <c r="G97" s="197"/>
      <c r="H97" s="197"/>
      <c r="I97" s="197"/>
      <c r="J97" s="197"/>
      <c r="K97" s="199"/>
      <c r="L97" s="478"/>
      <c r="M97" s="200"/>
      <c r="N97" s="198"/>
      <c r="O97" s="198"/>
      <c r="P97" s="198"/>
      <c r="Q97" s="198"/>
      <c r="R97" s="199"/>
      <c r="S97" s="197"/>
      <c r="T97" s="197"/>
      <c r="U97" s="197"/>
      <c r="V97" s="197"/>
      <c r="W97" s="200"/>
      <c r="Y97" s="151">
        <f t="shared" si="9"/>
        <v>0</v>
      </c>
      <c r="Z97" s="147">
        <f t="shared" si="10"/>
        <v>0</v>
      </c>
      <c r="AA97" s="147">
        <f t="shared" si="11"/>
        <v>0</v>
      </c>
      <c r="AB97" s="917">
        <f t="shared" si="12"/>
        <v>0</v>
      </c>
      <c r="AD97" s="151">
        <f t="shared" si="13"/>
        <v>0</v>
      </c>
      <c r="AE97" s="147">
        <f t="shared" si="14"/>
        <v>0</v>
      </c>
      <c r="AF97" s="147">
        <f t="shared" si="15"/>
        <v>0</v>
      </c>
      <c r="AG97" s="152">
        <f t="shared" si="16"/>
        <v>0</v>
      </c>
    </row>
    <row r="98" spans="1:33" x14ac:dyDescent="0.25">
      <c r="A98" s="142" t="str">
        <f>IF(ISBLANK('N1'!A98),"",'N1'!A98)</f>
        <v/>
      </c>
      <c r="B98" s="1002" t="str">
        <f>IF(ISBLANK('N1'!B98),"",'N1'!B98)</f>
        <v/>
      </c>
      <c r="C98" s="1001" t="str">
        <f>IF(ISBLANK('N1'!C98),"",'N1'!C98)</f>
        <v/>
      </c>
      <c r="D98" s="897" t="str">
        <f>IF(ISBLANK('N1'!Q98),"",'N1'!Q98)</f>
        <v/>
      </c>
      <c r="E98" s="196"/>
      <c r="F98" s="197"/>
      <c r="G98" s="197"/>
      <c r="H98" s="197"/>
      <c r="I98" s="197"/>
      <c r="J98" s="197"/>
      <c r="K98" s="199"/>
      <c r="L98" s="478"/>
      <c r="M98" s="200"/>
      <c r="N98" s="198"/>
      <c r="O98" s="198"/>
      <c r="P98" s="198"/>
      <c r="Q98" s="198"/>
      <c r="R98" s="199"/>
      <c r="S98" s="197"/>
      <c r="T98" s="197"/>
      <c r="U98" s="197"/>
      <c r="V98" s="197"/>
      <c r="W98" s="200"/>
      <c r="Y98" s="151">
        <f t="shared" si="9"/>
        <v>0</v>
      </c>
      <c r="Z98" s="147">
        <f t="shared" si="10"/>
        <v>0</v>
      </c>
      <c r="AA98" s="147">
        <f t="shared" si="11"/>
        <v>0</v>
      </c>
      <c r="AB98" s="917">
        <f t="shared" si="12"/>
        <v>0</v>
      </c>
      <c r="AD98" s="151">
        <f t="shared" si="13"/>
        <v>0</v>
      </c>
      <c r="AE98" s="147">
        <f t="shared" si="14"/>
        <v>0</v>
      </c>
      <c r="AF98" s="147">
        <f t="shared" si="15"/>
        <v>0</v>
      </c>
      <c r="AG98" s="152">
        <f t="shared" si="16"/>
        <v>0</v>
      </c>
    </row>
    <row r="99" spans="1:33" x14ac:dyDescent="0.25">
      <c r="A99" s="142" t="str">
        <f>IF(ISBLANK('N1'!A99),"",'N1'!A99)</f>
        <v/>
      </c>
      <c r="B99" s="1002" t="str">
        <f>IF(ISBLANK('N1'!B99),"",'N1'!B99)</f>
        <v/>
      </c>
      <c r="C99" s="1001" t="str">
        <f>IF(ISBLANK('N1'!C99),"",'N1'!C99)</f>
        <v/>
      </c>
      <c r="D99" s="897" t="str">
        <f>IF(ISBLANK('N1'!Q99),"",'N1'!Q99)</f>
        <v/>
      </c>
      <c r="E99" s="196"/>
      <c r="F99" s="197"/>
      <c r="G99" s="197"/>
      <c r="H99" s="197"/>
      <c r="I99" s="197"/>
      <c r="J99" s="197"/>
      <c r="K99" s="199"/>
      <c r="L99" s="478"/>
      <c r="M99" s="200"/>
      <c r="N99" s="198"/>
      <c r="O99" s="198"/>
      <c r="P99" s="198"/>
      <c r="Q99" s="198"/>
      <c r="R99" s="199"/>
      <c r="S99" s="197"/>
      <c r="T99" s="197"/>
      <c r="U99" s="197"/>
      <c r="V99" s="197"/>
      <c r="W99" s="200"/>
      <c r="Y99" s="151">
        <f t="shared" si="9"/>
        <v>0</v>
      </c>
      <c r="Z99" s="147">
        <f t="shared" si="10"/>
        <v>0</v>
      </c>
      <c r="AA99" s="147">
        <f t="shared" si="11"/>
        <v>0</v>
      </c>
      <c r="AB99" s="917">
        <f t="shared" si="12"/>
        <v>0</v>
      </c>
      <c r="AD99" s="151">
        <f t="shared" si="13"/>
        <v>0</v>
      </c>
      <c r="AE99" s="147">
        <f t="shared" si="14"/>
        <v>0</v>
      </c>
      <c r="AF99" s="147">
        <f t="shared" si="15"/>
        <v>0</v>
      </c>
      <c r="AG99" s="152">
        <f t="shared" si="16"/>
        <v>0</v>
      </c>
    </row>
    <row r="100" spans="1:33" x14ac:dyDescent="0.25">
      <c r="A100" s="142" t="str">
        <f>IF(ISBLANK('N1'!A100),"",'N1'!A100)</f>
        <v/>
      </c>
      <c r="B100" s="1002" t="str">
        <f>IF(ISBLANK('N1'!B100),"",'N1'!B100)</f>
        <v/>
      </c>
      <c r="C100" s="1001" t="str">
        <f>IF(ISBLANK('N1'!C100),"",'N1'!C100)</f>
        <v/>
      </c>
      <c r="D100" s="897" t="str">
        <f>IF(ISBLANK('N1'!Q100),"",'N1'!Q100)</f>
        <v/>
      </c>
      <c r="E100" s="196"/>
      <c r="F100" s="197"/>
      <c r="G100" s="197"/>
      <c r="H100" s="197"/>
      <c r="I100" s="197"/>
      <c r="J100" s="197"/>
      <c r="K100" s="199"/>
      <c r="L100" s="478"/>
      <c r="M100" s="200"/>
      <c r="N100" s="198"/>
      <c r="O100" s="198"/>
      <c r="P100" s="198"/>
      <c r="Q100" s="198"/>
      <c r="R100" s="199"/>
      <c r="S100" s="197"/>
      <c r="T100" s="197"/>
      <c r="U100" s="197"/>
      <c r="V100" s="197"/>
      <c r="W100" s="200"/>
      <c r="Y100" s="151">
        <f t="shared" si="9"/>
        <v>0</v>
      </c>
      <c r="Z100" s="147">
        <f t="shared" si="10"/>
        <v>0</v>
      </c>
      <c r="AA100" s="147">
        <f t="shared" si="11"/>
        <v>0</v>
      </c>
      <c r="AB100" s="917">
        <f t="shared" si="12"/>
        <v>0</v>
      </c>
      <c r="AD100" s="151">
        <f t="shared" si="13"/>
        <v>0</v>
      </c>
      <c r="AE100" s="147">
        <f t="shared" si="14"/>
        <v>0</v>
      </c>
      <c r="AF100" s="147">
        <f t="shared" si="15"/>
        <v>0</v>
      </c>
      <c r="AG100" s="152">
        <f t="shared" si="16"/>
        <v>0</v>
      </c>
    </row>
    <row r="101" spans="1:33" x14ac:dyDescent="0.25">
      <c r="A101" s="142" t="str">
        <f>IF(ISBLANK('N1'!A101),"",'N1'!A101)</f>
        <v/>
      </c>
      <c r="B101" s="1002" t="str">
        <f>IF(ISBLANK('N1'!B101),"",'N1'!B101)</f>
        <v/>
      </c>
      <c r="C101" s="1001" t="str">
        <f>IF(ISBLANK('N1'!C101),"",'N1'!C101)</f>
        <v/>
      </c>
      <c r="D101" s="897" t="str">
        <f>IF(ISBLANK('N1'!Q101),"",'N1'!Q101)</f>
        <v/>
      </c>
      <c r="E101" s="196"/>
      <c r="F101" s="197"/>
      <c r="G101" s="197"/>
      <c r="H101" s="197"/>
      <c r="I101" s="197"/>
      <c r="J101" s="197"/>
      <c r="K101" s="199"/>
      <c r="L101" s="478"/>
      <c r="M101" s="200"/>
      <c r="N101" s="198"/>
      <c r="O101" s="198"/>
      <c r="P101" s="198"/>
      <c r="Q101" s="198"/>
      <c r="R101" s="199"/>
      <c r="S101" s="197"/>
      <c r="T101" s="197"/>
      <c r="U101" s="197"/>
      <c r="V101" s="197"/>
      <c r="W101" s="200"/>
      <c r="Y101" s="151">
        <f t="shared" si="9"/>
        <v>0</v>
      </c>
      <c r="Z101" s="147">
        <f t="shared" si="10"/>
        <v>0</v>
      </c>
      <c r="AA101" s="147">
        <f t="shared" si="11"/>
        <v>0</v>
      </c>
      <c r="AB101" s="917">
        <f t="shared" si="12"/>
        <v>0</v>
      </c>
      <c r="AD101" s="151">
        <f t="shared" si="13"/>
        <v>0</v>
      </c>
      <c r="AE101" s="147">
        <f t="shared" si="14"/>
        <v>0</v>
      </c>
      <c r="AF101" s="147">
        <f t="shared" si="15"/>
        <v>0</v>
      </c>
      <c r="AG101" s="152">
        <f t="shared" si="16"/>
        <v>0</v>
      </c>
    </row>
    <row r="102" spans="1:33" x14ac:dyDescent="0.25">
      <c r="A102" s="142" t="str">
        <f>IF(ISBLANK('N1'!A102),"",'N1'!A102)</f>
        <v/>
      </c>
      <c r="B102" s="1002" t="str">
        <f>IF(ISBLANK('N1'!B102),"",'N1'!B102)</f>
        <v/>
      </c>
      <c r="C102" s="1001" t="str">
        <f>IF(ISBLANK('N1'!C102),"",'N1'!C102)</f>
        <v/>
      </c>
      <c r="D102" s="897" t="str">
        <f>IF(ISBLANK('N1'!Q102),"",'N1'!Q102)</f>
        <v/>
      </c>
      <c r="E102" s="196"/>
      <c r="F102" s="197"/>
      <c r="G102" s="197"/>
      <c r="H102" s="197"/>
      <c r="I102" s="197"/>
      <c r="J102" s="197"/>
      <c r="K102" s="199"/>
      <c r="L102" s="478"/>
      <c r="M102" s="200"/>
      <c r="N102" s="198"/>
      <c r="O102" s="198"/>
      <c r="P102" s="198"/>
      <c r="Q102" s="198"/>
      <c r="R102" s="199"/>
      <c r="S102" s="197"/>
      <c r="T102" s="197"/>
      <c r="U102" s="197"/>
      <c r="V102" s="197"/>
      <c r="W102" s="200"/>
      <c r="Y102" s="151">
        <f t="shared" si="9"/>
        <v>0</v>
      </c>
      <c r="Z102" s="147">
        <f t="shared" si="10"/>
        <v>0</v>
      </c>
      <c r="AA102" s="147">
        <f t="shared" si="11"/>
        <v>0</v>
      </c>
      <c r="AB102" s="917">
        <f t="shared" si="12"/>
        <v>0</v>
      </c>
      <c r="AD102" s="151">
        <f t="shared" si="13"/>
        <v>0</v>
      </c>
      <c r="AE102" s="147">
        <f t="shared" si="14"/>
        <v>0</v>
      </c>
      <c r="AF102" s="147">
        <f t="shared" si="15"/>
        <v>0</v>
      </c>
      <c r="AG102" s="152">
        <f t="shared" si="16"/>
        <v>0</v>
      </c>
    </row>
    <row r="103" spans="1:33" x14ac:dyDescent="0.25">
      <c r="A103" s="142" t="str">
        <f>IF(ISBLANK('N1'!A103),"",'N1'!A103)</f>
        <v/>
      </c>
      <c r="B103" s="1002" t="str">
        <f>IF(ISBLANK('N1'!B103),"",'N1'!B103)</f>
        <v/>
      </c>
      <c r="C103" s="1001" t="str">
        <f>IF(ISBLANK('N1'!C103),"",'N1'!C103)</f>
        <v/>
      </c>
      <c r="D103" s="897" t="str">
        <f>IF(ISBLANK('N1'!Q103),"",'N1'!Q103)</f>
        <v/>
      </c>
      <c r="E103" s="196"/>
      <c r="F103" s="197"/>
      <c r="G103" s="197"/>
      <c r="H103" s="197"/>
      <c r="I103" s="197"/>
      <c r="J103" s="197"/>
      <c r="K103" s="199"/>
      <c r="L103" s="478"/>
      <c r="M103" s="200"/>
      <c r="N103" s="198"/>
      <c r="O103" s="198"/>
      <c r="P103" s="198"/>
      <c r="Q103" s="198"/>
      <c r="R103" s="199"/>
      <c r="S103" s="197"/>
      <c r="T103" s="197"/>
      <c r="U103" s="197"/>
      <c r="V103" s="197"/>
      <c r="W103" s="200"/>
      <c r="Y103" s="151">
        <f t="shared" si="9"/>
        <v>0</v>
      </c>
      <c r="Z103" s="147">
        <f t="shared" si="10"/>
        <v>0</v>
      </c>
      <c r="AA103" s="147">
        <f t="shared" si="11"/>
        <v>0</v>
      </c>
      <c r="AB103" s="917">
        <f t="shared" si="12"/>
        <v>0</v>
      </c>
      <c r="AD103" s="151">
        <f t="shared" si="13"/>
        <v>0</v>
      </c>
      <c r="AE103" s="147">
        <f t="shared" si="14"/>
        <v>0</v>
      </c>
      <c r="AF103" s="147">
        <f t="shared" si="15"/>
        <v>0</v>
      </c>
      <c r="AG103" s="152">
        <f t="shared" si="16"/>
        <v>0</v>
      </c>
    </row>
    <row r="104" spans="1:33" x14ac:dyDescent="0.25">
      <c r="A104" s="142" t="str">
        <f>IF(ISBLANK('N1'!A104),"",'N1'!A104)</f>
        <v/>
      </c>
      <c r="B104" s="1002" t="str">
        <f>IF(ISBLANK('N1'!B104),"",'N1'!B104)</f>
        <v/>
      </c>
      <c r="C104" s="1001" t="str">
        <f>IF(ISBLANK('N1'!C104),"",'N1'!C104)</f>
        <v/>
      </c>
      <c r="D104" s="897" t="str">
        <f>IF(ISBLANK('N1'!Q104),"",'N1'!Q104)</f>
        <v/>
      </c>
      <c r="E104" s="196"/>
      <c r="F104" s="197"/>
      <c r="G104" s="197"/>
      <c r="H104" s="197"/>
      <c r="I104" s="197"/>
      <c r="J104" s="197"/>
      <c r="K104" s="199"/>
      <c r="L104" s="478"/>
      <c r="M104" s="200"/>
      <c r="N104" s="198"/>
      <c r="O104" s="198"/>
      <c r="P104" s="198"/>
      <c r="Q104" s="198"/>
      <c r="R104" s="199"/>
      <c r="S104" s="197"/>
      <c r="T104" s="197"/>
      <c r="U104" s="197"/>
      <c r="V104" s="197"/>
      <c r="W104" s="200"/>
      <c r="Y104" s="151">
        <f t="shared" si="9"/>
        <v>0</v>
      </c>
      <c r="Z104" s="147">
        <f t="shared" si="10"/>
        <v>0</v>
      </c>
      <c r="AA104" s="147">
        <f t="shared" si="11"/>
        <v>0</v>
      </c>
      <c r="AB104" s="917">
        <f t="shared" si="12"/>
        <v>0</v>
      </c>
      <c r="AD104" s="151">
        <f t="shared" si="13"/>
        <v>0</v>
      </c>
      <c r="AE104" s="147">
        <f t="shared" si="14"/>
        <v>0</v>
      </c>
      <c r="AF104" s="147">
        <f t="shared" si="15"/>
        <v>0</v>
      </c>
      <c r="AG104" s="152">
        <f t="shared" si="16"/>
        <v>0</v>
      </c>
    </row>
    <row r="105" spans="1:33" x14ac:dyDescent="0.25">
      <c r="A105" s="142" t="str">
        <f>IF(ISBLANK('N1'!A105),"",'N1'!A105)</f>
        <v/>
      </c>
      <c r="B105" s="1002" t="str">
        <f>IF(ISBLANK('N1'!B105),"",'N1'!B105)</f>
        <v/>
      </c>
      <c r="C105" s="1001" t="str">
        <f>IF(ISBLANK('N1'!C105),"",'N1'!C105)</f>
        <v/>
      </c>
      <c r="D105" s="897" t="str">
        <f>IF(ISBLANK('N1'!Q105),"",'N1'!Q105)</f>
        <v/>
      </c>
      <c r="E105" s="196"/>
      <c r="F105" s="197"/>
      <c r="G105" s="197"/>
      <c r="H105" s="197"/>
      <c r="I105" s="197"/>
      <c r="J105" s="197"/>
      <c r="K105" s="199"/>
      <c r="L105" s="478"/>
      <c r="M105" s="200"/>
      <c r="N105" s="198"/>
      <c r="O105" s="198"/>
      <c r="P105" s="198"/>
      <c r="Q105" s="198"/>
      <c r="R105" s="199"/>
      <c r="S105" s="197"/>
      <c r="T105" s="197"/>
      <c r="U105" s="197"/>
      <c r="V105" s="197"/>
      <c r="W105" s="200"/>
      <c r="Y105" s="151">
        <f t="shared" si="9"/>
        <v>0</v>
      </c>
      <c r="Z105" s="147">
        <f t="shared" si="10"/>
        <v>0</v>
      </c>
      <c r="AA105" s="147">
        <f t="shared" si="11"/>
        <v>0</v>
      </c>
      <c r="AB105" s="917">
        <f t="shared" si="12"/>
        <v>0</v>
      </c>
      <c r="AD105" s="151">
        <f t="shared" si="13"/>
        <v>0</v>
      </c>
      <c r="AE105" s="147">
        <f t="shared" si="14"/>
        <v>0</v>
      </c>
      <c r="AF105" s="147">
        <f t="shared" si="15"/>
        <v>0</v>
      </c>
      <c r="AG105" s="152">
        <f t="shared" si="16"/>
        <v>0</v>
      </c>
    </row>
    <row r="106" spans="1:33" x14ac:dyDescent="0.25">
      <c r="A106" s="142" t="str">
        <f>IF(ISBLANK('N1'!A106),"",'N1'!A106)</f>
        <v/>
      </c>
      <c r="B106" s="1002" t="str">
        <f>IF(ISBLANK('N1'!B106),"",'N1'!B106)</f>
        <v/>
      </c>
      <c r="C106" s="1001" t="str">
        <f>IF(ISBLANK('N1'!C106),"",'N1'!C106)</f>
        <v/>
      </c>
      <c r="D106" s="897" t="str">
        <f>IF(ISBLANK('N1'!Q106),"",'N1'!Q106)</f>
        <v/>
      </c>
      <c r="E106" s="196"/>
      <c r="F106" s="197"/>
      <c r="G106" s="197"/>
      <c r="H106" s="197"/>
      <c r="I106" s="197"/>
      <c r="J106" s="197"/>
      <c r="K106" s="199"/>
      <c r="L106" s="478"/>
      <c r="M106" s="200"/>
      <c r="N106" s="198"/>
      <c r="O106" s="198"/>
      <c r="P106" s="198"/>
      <c r="Q106" s="198"/>
      <c r="R106" s="199"/>
      <c r="S106" s="197"/>
      <c r="T106" s="197"/>
      <c r="U106" s="197"/>
      <c r="V106" s="197"/>
      <c r="W106" s="200"/>
      <c r="Y106" s="151">
        <f t="shared" si="9"/>
        <v>0</v>
      </c>
      <c r="Z106" s="147">
        <f t="shared" si="10"/>
        <v>0</v>
      </c>
      <c r="AA106" s="147">
        <f t="shared" si="11"/>
        <v>0</v>
      </c>
      <c r="AB106" s="917">
        <f t="shared" si="12"/>
        <v>0</v>
      </c>
      <c r="AD106" s="151">
        <f t="shared" si="13"/>
        <v>0</v>
      </c>
      <c r="AE106" s="147">
        <f t="shared" si="14"/>
        <v>0</v>
      </c>
      <c r="AF106" s="147">
        <f t="shared" si="15"/>
        <v>0</v>
      </c>
      <c r="AG106" s="152">
        <f t="shared" si="16"/>
        <v>0</v>
      </c>
    </row>
    <row r="107" spans="1:33" x14ac:dyDescent="0.25">
      <c r="A107" s="142" t="str">
        <f>IF(ISBLANK('N1'!A107),"",'N1'!A107)</f>
        <v/>
      </c>
      <c r="B107" s="1002" t="str">
        <f>IF(ISBLANK('N1'!B107),"",'N1'!B107)</f>
        <v/>
      </c>
      <c r="C107" s="1001" t="str">
        <f>IF(ISBLANK('N1'!C107),"",'N1'!C107)</f>
        <v/>
      </c>
      <c r="D107" s="897" t="str">
        <f>IF(ISBLANK('N1'!Q107),"",'N1'!Q107)</f>
        <v/>
      </c>
      <c r="E107" s="196"/>
      <c r="F107" s="197"/>
      <c r="G107" s="197"/>
      <c r="H107" s="197"/>
      <c r="I107" s="197"/>
      <c r="J107" s="197"/>
      <c r="K107" s="199"/>
      <c r="L107" s="478"/>
      <c r="M107" s="200"/>
      <c r="N107" s="198"/>
      <c r="O107" s="198"/>
      <c r="P107" s="198"/>
      <c r="Q107" s="198"/>
      <c r="R107" s="199"/>
      <c r="S107" s="197"/>
      <c r="T107" s="197"/>
      <c r="U107" s="197"/>
      <c r="V107" s="197"/>
      <c r="W107" s="200"/>
      <c r="Y107" s="151">
        <f t="shared" si="9"/>
        <v>0</v>
      </c>
      <c r="Z107" s="147">
        <f t="shared" si="10"/>
        <v>0</v>
      </c>
      <c r="AA107" s="147">
        <f t="shared" si="11"/>
        <v>0</v>
      </c>
      <c r="AB107" s="917">
        <f t="shared" si="12"/>
        <v>0</v>
      </c>
      <c r="AD107" s="151">
        <f t="shared" si="13"/>
        <v>0</v>
      </c>
      <c r="AE107" s="147">
        <f t="shared" si="14"/>
        <v>0</v>
      </c>
      <c r="AF107" s="147">
        <f t="shared" si="15"/>
        <v>0</v>
      </c>
      <c r="AG107" s="152">
        <f t="shared" si="16"/>
        <v>0</v>
      </c>
    </row>
    <row r="108" spans="1:33" x14ac:dyDescent="0.25">
      <c r="A108" s="142" t="str">
        <f>IF(ISBLANK('N1'!A108),"",'N1'!A108)</f>
        <v/>
      </c>
      <c r="B108" s="1002" t="str">
        <f>IF(ISBLANK('N1'!B108),"",'N1'!B108)</f>
        <v/>
      </c>
      <c r="C108" s="1001" t="str">
        <f>IF(ISBLANK('N1'!C108),"",'N1'!C108)</f>
        <v/>
      </c>
      <c r="D108" s="897" t="str">
        <f>IF(ISBLANK('N1'!Q108),"",'N1'!Q108)</f>
        <v/>
      </c>
      <c r="E108" s="196"/>
      <c r="F108" s="197"/>
      <c r="G108" s="197"/>
      <c r="H108" s="197"/>
      <c r="I108" s="197"/>
      <c r="J108" s="197"/>
      <c r="K108" s="199"/>
      <c r="L108" s="478"/>
      <c r="M108" s="200"/>
      <c r="N108" s="198"/>
      <c r="O108" s="198"/>
      <c r="P108" s="198"/>
      <c r="Q108" s="198"/>
      <c r="R108" s="199"/>
      <c r="S108" s="197"/>
      <c r="T108" s="197"/>
      <c r="U108" s="197"/>
      <c r="V108" s="197"/>
      <c r="W108" s="200"/>
      <c r="Y108" s="151">
        <f t="shared" si="9"/>
        <v>0</v>
      </c>
      <c r="Z108" s="147">
        <f t="shared" si="10"/>
        <v>0</v>
      </c>
      <c r="AA108" s="147">
        <f t="shared" si="11"/>
        <v>0</v>
      </c>
      <c r="AB108" s="917">
        <f t="shared" si="12"/>
        <v>0</v>
      </c>
      <c r="AD108" s="151">
        <f t="shared" si="13"/>
        <v>0</v>
      </c>
      <c r="AE108" s="147">
        <f t="shared" si="14"/>
        <v>0</v>
      </c>
      <c r="AF108" s="147">
        <f t="shared" si="15"/>
        <v>0</v>
      </c>
      <c r="AG108" s="152">
        <f t="shared" si="16"/>
        <v>0</v>
      </c>
    </row>
    <row r="109" spans="1:33" x14ac:dyDescent="0.25">
      <c r="A109" s="142" t="str">
        <f>IF(ISBLANK('N1'!A109),"",'N1'!A109)</f>
        <v/>
      </c>
      <c r="B109" s="1002" t="str">
        <f>IF(ISBLANK('N1'!B109),"",'N1'!B109)</f>
        <v/>
      </c>
      <c r="C109" s="1001" t="str">
        <f>IF(ISBLANK('N1'!C109),"",'N1'!C109)</f>
        <v/>
      </c>
      <c r="D109" s="897" t="str">
        <f>IF(ISBLANK('N1'!Q109),"",'N1'!Q109)</f>
        <v/>
      </c>
      <c r="E109" s="196"/>
      <c r="F109" s="197"/>
      <c r="G109" s="197"/>
      <c r="H109" s="197"/>
      <c r="I109" s="197"/>
      <c r="J109" s="197"/>
      <c r="K109" s="199"/>
      <c r="L109" s="478"/>
      <c r="M109" s="200"/>
      <c r="N109" s="198"/>
      <c r="O109" s="198"/>
      <c r="P109" s="198"/>
      <c r="Q109" s="198"/>
      <c r="R109" s="199"/>
      <c r="S109" s="197"/>
      <c r="T109" s="197"/>
      <c r="U109" s="197"/>
      <c r="V109" s="197"/>
      <c r="W109" s="200"/>
      <c r="Y109" s="151">
        <f t="shared" si="9"/>
        <v>0</v>
      </c>
      <c r="Z109" s="147">
        <f t="shared" si="10"/>
        <v>0</v>
      </c>
      <c r="AA109" s="147">
        <f t="shared" si="11"/>
        <v>0</v>
      </c>
      <c r="AB109" s="917">
        <f t="shared" si="12"/>
        <v>0</v>
      </c>
      <c r="AD109" s="151">
        <f t="shared" si="13"/>
        <v>0</v>
      </c>
      <c r="AE109" s="147">
        <f t="shared" si="14"/>
        <v>0</v>
      </c>
      <c r="AF109" s="147">
        <f t="shared" si="15"/>
        <v>0</v>
      </c>
      <c r="AG109" s="152">
        <f t="shared" si="16"/>
        <v>0</v>
      </c>
    </row>
    <row r="110" spans="1:33" x14ac:dyDescent="0.25">
      <c r="A110" s="142" t="str">
        <f>IF(ISBLANK('N1'!A110),"",'N1'!A110)</f>
        <v/>
      </c>
      <c r="B110" s="1002" t="str">
        <f>IF(ISBLANK('N1'!B110),"",'N1'!B110)</f>
        <v/>
      </c>
      <c r="C110" s="1001" t="str">
        <f>IF(ISBLANK('N1'!C110),"",'N1'!C110)</f>
        <v/>
      </c>
      <c r="D110" s="897" t="str">
        <f>IF(ISBLANK('N1'!Q110),"",'N1'!Q110)</f>
        <v/>
      </c>
      <c r="E110" s="196"/>
      <c r="F110" s="197"/>
      <c r="G110" s="197"/>
      <c r="H110" s="197"/>
      <c r="I110" s="197"/>
      <c r="J110" s="197"/>
      <c r="K110" s="199"/>
      <c r="L110" s="478"/>
      <c r="M110" s="200"/>
      <c r="N110" s="198"/>
      <c r="O110" s="198"/>
      <c r="P110" s="198"/>
      <c r="Q110" s="198"/>
      <c r="R110" s="199"/>
      <c r="S110" s="197"/>
      <c r="T110" s="197"/>
      <c r="U110" s="197"/>
      <c r="V110" s="197"/>
      <c r="W110" s="200"/>
      <c r="Y110" s="151">
        <f t="shared" si="9"/>
        <v>0</v>
      </c>
      <c r="Z110" s="147">
        <f t="shared" si="10"/>
        <v>0</v>
      </c>
      <c r="AA110" s="147">
        <f t="shared" si="11"/>
        <v>0</v>
      </c>
      <c r="AB110" s="917">
        <f t="shared" si="12"/>
        <v>0</v>
      </c>
      <c r="AD110" s="151">
        <f t="shared" si="13"/>
        <v>0</v>
      </c>
      <c r="AE110" s="147">
        <f t="shared" si="14"/>
        <v>0</v>
      </c>
      <c r="AF110" s="147">
        <f t="shared" si="15"/>
        <v>0</v>
      </c>
      <c r="AG110" s="152">
        <f t="shared" si="16"/>
        <v>0</v>
      </c>
    </row>
    <row r="111" spans="1:33" x14ac:dyDescent="0.25">
      <c r="A111" s="142" t="str">
        <f>IF(ISBLANK('N1'!A111),"",'N1'!A111)</f>
        <v/>
      </c>
      <c r="B111" s="1002" t="str">
        <f>IF(ISBLANK('N1'!B111),"",'N1'!B111)</f>
        <v/>
      </c>
      <c r="C111" s="1001" t="str">
        <f>IF(ISBLANK('N1'!C111),"",'N1'!C111)</f>
        <v/>
      </c>
      <c r="D111" s="897" t="str">
        <f>IF(ISBLANK('N1'!Q111),"",'N1'!Q111)</f>
        <v/>
      </c>
      <c r="E111" s="196"/>
      <c r="F111" s="197"/>
      <c r="G111" s="197"/>
      <c r="H111" s="197"/>
      <c r="I111" s="197"/>
      <c r="J111" s="197"/>
      <c r="K111" s="199"/>
      <c r="L111" s="478"/>
      <c r="M111" s="200"/>
      <c r="N111" s="198"/>
      <c r="O111" s="198"/>
      <c r="P111" s="198"/>
      <c r="Q111" s="198"/>
      <c r="R111" s="199"/>
      <c r="S111" s="197"/>
      <c r="T111" s="197"/>
      <c r="U111" s="197"/>
      <c r="V111" s="197"/>
      <c r="W111" s="200"/>
      <c r="Y111" s="151">
        <f t="shared" si="9"/>
        <v>0</v>
      </c>
      <c r="Z111" s="147">
        <f t="shared" si="10"/>
        <v>0</v>
      </c>
      <c r="AA111" s="147">
        <f t="shared" si="11"/>
        <v>0</v>
      </c>
      <c r="AB111" s="917">
        <f t="shared" si="12"/>
        <v>0</v>
      </c>
      <c r="AD111" s="151">
        <f t="shared" si="13"/>
        <v>0</v>
      </c>
      <c r="AE111" s="147">
        <f t="shared" si="14"/>
        <v>0</v>
      </c>
      <c r="AF111" s="147">
        <f t="shared" si="15"/>
        <v>0</v>
      </c>
      <c r="AG111" s="152">
        <f t="shared" si="16"/>
        <v>0</v>
      </c>
    </row>
    <row r="112" spans="1:33" x14ac:dyDescent="0.25">
      <c r="A112" s="142" t="str">
        <f>IF(ISBLANK('N1'!A112),"",'N1'!A112)</f>
        <v/>
      </c>
      <c r="B112" s="1002" t="str">
        <f>IF(ISBLANK('N1'!B112),"",'N1'!B112)</f>
        <v/>
      </c>
      <c r="C112" s="1001" t="str">
        <f>IF(ISBLANK('N1'!C112),"",'N1'!C112)</f>
        <v/>
      </c>
      <c r="D112" s="897" t="str">
        <f>IF(ISBLANK('N1'!Q112),"",'N1'!Q112)</f>
        <v/>
      </c>
      <c r="E112" s="196"/>
      <c r="F112" s="197"/>
      <c r="G112" s="197"/>
      <c r="H112" s="197"/>
      <c r="I112" s="197"/>
      <c r="J112" s="197"/>
      <c r="K112" s="199"/>
      <c r="L112" s="478"/>
      <c r="M112" s="200"/>
      <c r="N112" s="198"/>
      <c r="O112" s="198"/>
      <c r="P112" s="198"/>
      <c r="Q112" s="198"/>
      <c r="R112" s="199"/>
      <c r="S112" s="197"/>
      <c r="T112" s="197"/>
      <c r="U112" s="197"/>
      <c r="V112" s="197"/>
      <c r="W112" s="200"/>
      <c r="Y112" s="151">
        <f t="shared" si="9"/>
        <v>0</v>
      </c>
      <c r="Z112" s="147">
        <f t="shared" si="10"/>
        <v>0</v>
      </c>
      <c r="AA112" s="147">
        <f t="shared" si="11"/>
        <v>0</v>
      </c>
      <c r="AB112" s="917">
        <f t="shared" si="12"/>
        <v>0</v>
      </c>
      <c r="AD112" s="151">
        <f t="shared" si="13"/>
        <v>0</v>
      </c>
      <c r="AE112" s="147">
        <f t="shared" si="14"/>
        <v>0</v>
      </c>
      <c r="AF112" s="147">
        <f t="shared" si="15"/>
        <v>0</v>
      </c>
      <c r="AG112" s="152">
        <f t="shared" si="16"/>
        <v>0</v>
      </c>
    </row>
    <row r="113" spans="1:33" x14ac:dyDescent="0.25">
      <c r="A113" s="142" t="str">
        <f>IF(ISBLANK('N1'!A113),"",'N1'!A113)</f>
        <v/>
      </c>
      <c r="B113" s="1002" t="str">
        <f>IF(ISBLANK('N1'!B113),"",'N1'!B113)</f>
        <v/>
      </c>
      <c r="C113" s="1001" t="str">
        <f>IF(ISBLANK('N1'!C113),"",'N1'!C113)</f>
        <v/>
      </c>
      <c r="D113" s="897" t="str">
        <f>IF(ISBLANK('N1'!Q113),"",'N1'!Q113)</f>
        <v/>
      </c>
      <c r="E113" s="196"/>
      <c r="F113" s="197"/>
      <c r="G113" s="197"/>
      <c r="H113" s="197"/>
      <c r="I113" s="197"/>
      <c r="J113" s="197"/>
      <c r="K113" s="199"/>
      <c r="L113" s="478"/>
      <c r="M113" s="200"/>
      <c r="N113" s="198"/>
      <c r="O113" s="198"/>
      <c r="P113" s="198"/>
      <c r="Q113" s="198"/>
      <c r="R113" s="199"/>
      <c r="S113" s="197"/>
      <c r="T113" s="197"/>
      <c r="U113" s="197"/>
      <c r="V113" s="197"/>
      <c r="W113" s="200"/>
      <c r="Y113" s="151">
        <f t="shared" si="9"/>
        <v>0</v>
      </c>
      <c r="Z113" s="147">
        <f t="shared" si="10"/>
        <v>0</v>
      </c>
      <c r="AA113" s="147">
        <f t="shared" si="11"/>
        <v>0</v>
      </c>
      <c r="AB113" s="917">
        <f t="shared" si="12"/>
        <v>0</v>
      </c>
      <c r="AD113" s="151">
        <f t="shared" si="13"/>
        <v>0</v>
      </c>
      <c r="AE113" s="147">
        <f t="shared" si="14"/>
        <v>0</v>
      </c>
      <c r="AF113" s="147">
        <f t="shared" si="15"/>
        <v>0</v>
      </c>
      <c r="AG113" s="152">
        <f t="shared" si="16"/>
        <v>0</v>
      </c>
    </row>
    <row r="114" spans="1:33" x14ac:dyDescent="0.25">
      <c r="A114" s="142" t="str">
        <f>IF(ISBLANK('N1'!A114),"",'N1'!A114)</f>
        <v/>
      </c>
      <c r="B114" s="1002" t="str">
        <f>IF(ISBLANK('N1'!B114),"",'N1'!B114)</f>
        <v/>
      </c>
      <c r="C114" s="1001" t="str">
        <f>IF(ISBLANK('N1'!C114),"",'N1'!C114)</f>
        <v/>
      </c>
      <c r="D114" s="897" t="str">
        <f>IF(ISBLANK('N1'!Q114),"",'N1'!Q114)</f>
        <v/>
      </c>
      <c r="E114" s="196"/>
      <c r="F114" s="197"/>
      <c r="G114" s="197"/>
      <c r="H114" s="197"/>
      <c r="I114" s="197"/>
      <c r="J114" s="197"/>
      <c r="K114" s="199"/>
      <c r="L114" s="478"/>
      <c r="M114" s="200"/>
      <c r="N114" s="198"/>
      <c r="O114" s="198"/>
      <c r="P114" s="198"/>
      <c r="Q114" s="198"/>
      <c r="R114" s="199"/>
      <c r="S114" s="197"/>
      <c r="T114" s="197"/>
      <c r="U114" s="197"/>
      <c r="V114" s="197"/>
      <c r="W114" s="200"/>
      <c r="Y114" s="151">
        <f t="shared" si="9"/>
        <v>0</v>
      </c>
      <c r="Z114" s="147">
        <f t="shared" si="10"/>
        <v>0</v>
      </c>
      <c r="AA114" s="147">
        <f t="shared" si="11"/>
        <v>0</v>
      </c>
      <c r="AB114" s="917">
        <f t="shared" si="12"/>
        <v>0</v>
      </c>
      <c r="AD114" s="151">
        <f t="shared" si="13"/>
        <v>0</v>
      </c>
      <c r="AE114" s="147">
        <f t="shared" si="14"/>
        <v>0</v>
      </c>
      <c r="AF114" s="147">
        <f t="shared" si="15"/>
        <v>0</v>
      </c>
      <c r="AG114" s="152">
        <f t="shared" si="16"/>
        <v>0</v>
      </c>
    </row>
    <row r="115" spans="1:33" x14ac:dyDescent="0.25">
      <c r="A115" s="142" t="str">
        <f>IF(ISBLANK('N1'!A115),"",'N1'!A115)</f>
        <v/>
      </c>
      <c r="B115" s="1002" t="str">
        <f>IF(ISBLANK('N1'!B115),"",'N1'!B115)</f>
        <v/>
      </c>
      <c r="C115" s="1001" t="str">
        <f>IF(ISBLANK('N1'!C115),"",'N1'!C115)</f>
        <v/>
      </c>
      <c r="D115" s="897" t="str">
        <f>IF(ISBLANK('N1'!Q115),"",'N1'!Q115)</f>
        <v/>
      </c>
      <c r="E115" s="196"/>
      <c r="F115" s="197"/>
      <c r="G115" s="197"/>
      <c r="H115" s="197"/>
      <c r="I115" s="197"/>
      <c r="J115" s="197"/>
      <c r="K115" s="199"/>
      <c r="L115" s="478"/>
      <c r="M115" s="200"/>
      <c r="N115" s="198"/>
      <c r="O115" s="198"/>
      <c r="P115" s="198"/>
      <c r="Q115" s="198"/>
      <c r="R115" s="199"/>
      <c r="S115" s="197"/>
      <c r="T115" s="197"/>
      <c r="U115" s="197"/>
      <c r="V115" s="197"/>
      <c r="W115" s="200"/>
      <c r="Y115" s="151">
        <f t="shared" si="9"/>
        <v>0</v>
      </c>
      <c r="Z115" s="147">
        <f t="shared" si="10"/>
        <v>0</v>
      </c>
      <c r="AA115" s="147">
        <f t="shared" si="11"/>
        <v>0</v>
      </c>
      <c r="AB115" s="917">
        <f t="shared" si="12"/>
        <v>0</v>
      </c>
      <c r="AD115" s="151">
        <f t="shared" si="13"/>
        <v>0</v>
      </c>
      <c r="AE115" s="147">
        <f t="shared" si="14"/>
        <v>0</v>
      </c>
      <c r="AF115" s="147">
        <f t="shared" si="15"/>
        <v>0</v>
      </c>
      <c r="AG115" s="152">
        <f t="shared" si="16"/>
        <v>0</v>
      </c>
    </row>
    <row r="116" spans="1:33" x14ac:dyDescent="0.25">
      <c r="A116" s="142" t="str">
        <f>IF(ISBLANK('N1'!A116),"",'N1'!A116)</f>
        <v/>
      </c>
      <c r="B116" s="1002" t="str">
        <f>IF(ISBLANK('N1'!B116),"",'N1'!B116)</f>
        <v/>
      </c>
      <c r="C116" s="1001" t="str">
        <f>IF(ISBLANK('N1'!C116),"",'N1'!C116)</f>
        <v/>
      </c>
      <c r="D116" s="897" t="str">
        <f>IF(ISBLANK('N1'!Q116),"",'N1'!Q116)</f>
        <v/>
      </c>
      <c r="E116" s="196"/>
      <c r="F116" s="197"/>
      <c r="G116" s="197"/>
      <c r="H116" s="197"/>
      <c r="I116" s="197"/>
      <c r="J116" s="197"/>
      <c r="K116" s="199"/>
      <c r="L116" s="478"/>
      <c r="M116" s="200"/>
      <c r="N116" s="198"/>
      <c r="O116" s="198"/>
      <c r="P116" s="198"/>
      <c r="Q116" s="198"/>
      <c r="R116" s="199"/>
      <c r="S116" s="197"/>
      <c r="T116" s="197"/>
      <c r="U116" s="197"/>
      <c r="V116" s="197"/>
      <c r="W116" s="200"/>
      <c r="Y116" s="151">
        <f t="shared" si="9"/>
        <v>0</v>
      </c>
      <c r="Z116" s="147">
        <f t="shared" si="10"/>
        <v>0</v>
      </c>
      <c r="AA116" s="147">
        <f t="shared" si="11"/>
        <v>0</v>
      </c>
      <c r="AB116" s="917">
        <f t="shared" si="12"/>
        <v>0</v>
      </c>
      <c r="AD116" s="151">
        <f t="shared" si="13"/>
        <v>0</v>
      </c>
      <c r="AE116" s="147">
        <f t="shared" si="14"/>
        <v>0</v>
      </c>
      <c r="AF116" s="147">
        <f t="shared" si="15"/>
        <v>0</v>
      </c>
      <c r="AG116" s="152">
        <f t="shared" si="16"/>
        <v>0</v>
      </c>
    </row>
    <row r="117" spans="1:33" x14ac:dyDescent="0.25">
      <c r="A117" s="142" t="str">
        <f>IF(ISBLANK('N1'!A117),"",'N1'!A117)</f>
        <v/>
      </c>
      <c r="B117" s="1002" t="str">
        <f>IF(ISBLANK('N1'!B117),"",'N1'!B117)</f>
        <v/>
      </c>
      <c r="C117" s="1001" t="str">
        <f>IF(ISBLANK('N1'!C117),"",'N1'!C117)</f>
        <v/>
      </c>
      <c r="D117" s="897" t="str">
        <f>IF(ISBLANK('N1'!Q117),"",'N1'!Q117)</f>
        <v/>
      </c>
      <c r="E117" s="196"/>
      <c r="F117" s="197"/>
      <c r="G117" s="197"/>
      <c r="H117" s="197"/>
      <c r="I117" s="197"/>
      <c r="J117" s="197"/>
      <c r="K117" s="199"/>
      <c r="L117" s="478"/>
      <c r="M117" s="200"/>
      <c r="N117" s="198"/>
      <c r="O117" s="198"/>
      <c r="P117" s="198"/>
      <c r="Q117" s="198"/>
      <c r="R117" s="199"/>
      <c r="S117" s="197"/>
      <c r="T117" s="197"/>
      <c r="U117" s="197"/>
      <c r="V117" s="197"/>
      <c r="W117" s="200"/>
      <c r="Y117" s="151">
        <f t="shared" si="9"/>
        <v>0</v>
      </c>
      <c r="Z117" s="147">
        <f t="shared" si="10"/>
        <v>0</v>
      </c>
      <c r="AA117" s="147">
        <f t="shared" si="11"/>
        <v>0</v>
      </c>
      <c r="AB117" s="917">
        <f t="shared" si="12"/>
        <v>0</v>
      </c>
      <c r="AD117" s="151">
        <f t="shared" si="13"/>
        <v>0</v>
      </c>
      <c r="AE117" s="147">
        <f t="shared" si="14"/>
        <v>0</v>
      </c>
      <c r="AF117" s="147">
        <f t="shared" si="15"/>
        <v>0</v>
      </c>
      <c r="AG117" s="152">
        <f t="shared" si="16"/>
        <v>0</v>
      </c>
    </row>
    <row r="118" spans="1:33" x14ac:dyDescent="0.25">
      <c r="A118" s="142" t="str">
        <f>IF(ISBLANK('N1'!A118),"",'N1'!A118)</f>
        <v/>
      </c>
      <c r="B118" s="1002" t="str">
        <f>IF(ISBLANK('N1'!B118),"",'N1'!B118)</f>
        <v/>
      </c>
      <c r="C118" s="1001" t="str">
        <f>IF(ISBLANK('N1'!C118),"",'N1'!C118)</f>
        <v/>
      </c>
      <c r="D118" s="897" t="str">
        <f>IF(ISBLANK('N1'!Q118),"",'N1'!Q118)</f>
        <v/>
      </c>
      <c r="E118" s="196"/>
      <c r="F118" s="197"/>
      <c r="G118" s="197"/>
      <c r="H118" s="197"/>
      <c r="I118" s="197"/>
      <c r="J118" s="197"/>
      <c r="K118" s="199"/>
      <c r="L118" s="478"/>
      <c r="M118" s="200"/>
      <c r="N118" s="198"/>
      <c r="O118" s="198"/>
      <c r="P118" s="198"/>
      <c r="Q118" s="198"/>
      <c r="R118" s="199"/>
      <c r="S118" s="197"/>
      <c r="T118" s="197"/>
      <c r="U118" s="197"/>
      <c r="V118" s="197"/>
      <c r="W118" s="200"/>
      <c r="Y118" s="151">
        <f t="shared" si="9"/>
        <v>0</v>
      </c>
      <c r="Z118" s="147">
        <f t="shared" si="10"/>
        <v>0</v>
      </c>
      <c r="AA118" s="147">
        <f t="shared" si="11"/>
        <v>0</v>
      </c>
      <c r="AB118" s="917">
        <f t="shared" si="12"/>
        <v>0</v>
      </c>
      <c r="AD118" s="151">
        <f t="shared" si="13"/>
        <v>0</v>
      </c>
      <c r="AE118" s="147">
        <f t="shared" si="14"/>
        <v>0</v>
      </c>
      <c r="AF118" s="147">
        <f t="shared" si="15"/>
        <v>0</v>
      </c>
      <c r="AG118" s="152">
        <f t="shared" si="16"/>
        <v>0</v>
      </c>
    </row>
    <row r="119" spans="1:33" x14ac:dyDescent="0.25">
      <c r="A119" s="142" t="str">
        <f>IF(ISBLANK('N1'!A119),"",'N1'!A119)</f>
        <v/>
      </c>
      <c r="B119" s="1002" t="str">
        <f>IF(ISBLANK('N1'!B119),"",'N1'!B119)</f>
        <v/>
      </c>
      <c r="C119" s="1001" t="str">
        <f>IF(ISBLANK('N1'!C119),"",'N1'!C119)</f>
        <v/>
      </c>
      <c r="D119" s="897" t="str">
        <f>IF(ISBLANK('N1'!Q119),"",'N1'!Q119)</f>
        <v/>
      </c>
      <c r="E119" s="196"/>
      <c r="F119" s="197"/>
      <c r="G119" s="197"/>
      <c r="H119" s="197"/>
      <c r="I119" s="197"/>
      <c r="J119" s="197"/>
      <c r="K119" s="199"/>
      <c r="L119" s="478"/>
      <c r="M119" s="200"/>
      <c r="N119" s="198"/>
      <c r="O119" s="198"/>
      <c r="P119" s="198"/>
      <c r="Q119" s="198"/>
      <c r="R119" s="199"/>
      <c r="S119" s="197"/>
      <c r="T119" s="197"/>
      <c r="U119" s="197"/>
      <c r="V119" s="197"/>
      <c r="W119" s="200"/>
      <c r="Y119" s="151">
        <f t="shared" si="9"/>
        <v>0</v>
      </c>
      <c r="Z119" s="147">
        <f t="shared" si="10"/>
        <v>0</v>
      </c>
      <c r="AA119" s="147">
        <f t="shared" si="11"/>
        <v>0</v>
      </c>
      <c r="AB119" s="917">
        <f t="shared" si="12"/>
        <v>0</v>
      </c>
      <c r="AD119" s="151">
        <f t="shared" si="13"/>
        <v>0</v>
      </c>
      <c r="AE119" s="147">
        <f t="shared" si="14"/>
        <v>0</v>
      </c>
      <c r="AF119" s="147">
        <f t="shared" si="15"/>
        <v>0</v>
      </c>
      <c r="AG119" s="152">
        <f t="shared" si="16"/>
        <v>0</v>
      </c>
    </row>
    <row r="120" spans="1:33" x14ac:dyDescent="0.25">
      <c r="A120" s="142" t="str">
        <f>IF(ISBLANK('N1'!A120),"",'N1'!A120)</f>
        <v/>
      </c>
      <c r="B120" s="1002" t="str">
        <f>IF(ISBLANK('N1'!B120),"",'N1'!B120)</f>
        <v/>
      </c>
      <c r="C120" s="1001" t="str">
        <f>IF(ISBLANK('N1'!C120),"",'N1'!C120)</f>
        <v/>
      </c>
      <c r="D120" s="897" t="str">
        <f>IF(ISBLANK('N1'!Q120),"",'N1'!Q120)</f>
        <v/>
      </c>
      <c r="E120" s="196"/>
      <c r="F120" s="197"/>
      <c r="G120" s="197"/>
      <c r="H120" s="197"/>
      <c r="I120" s="197"/>
      <c r="J120" s="197"/>
      <c r="K120" s="199"/>
      <c r="L120" s="478"/>
      <c r="M120" s="200"/>
      <c r="N120" s="198"/>
      <c r="O120" s="198"/>
      <c r="P120" s="198"/>
      <c r="Q120" s="198"/>
      <c r="R120" s="199"/>
      <c r="S120" s="197"/>
      <c r="T120" s="197"/>
      <c r="U120" s="197"/>
      <c r="V120" s="197"/>
      <c r="W120" s="200"/>
      <c r="Y120" s="151">
        <f t="shared" si="9"/>
        <v>0</v>
      </c>
      <c r="Z120" s="147">
        <f t="shared" si="10"/>
        <v>0</v>
      </c>
      <c r="AA120" s="147">
        <f t="shared" si="11"/>
        <v>0</v>
      </c>
      <c r="AB120" s="917">
        <f t="shared" si="12"/>
        <v>0</v>
      </c>
      <c r="AD120" s="151">
        <f t="shared" si="13"/>
        <v>0</v>
      </c>
      <c r="AE120" s="147">
        <f t="shared" si="14"/>
        <v>0</v>
      </c>
      <c r="AF120" s="147">
        <f t="shared" si="15"/>
        <v>0</v>
      </c>
      <c r="AG120" s="152">
        <f t="shared" si="16"/>
        <v>0</v>
      </c>
    </row>
    <row r="121" spans="1:33" x14ac:dyDescent="0.25">
      <c r="A121" s="142" t="str">
        <f>IF(ISBLANK('N1'!A121),"",'N1'!A121)</f>
        <v/>
      </c>
      <c r="B121" s="1002" t="str">
        <f>IF(ISBLANK('N1'!B121),"",'N1'!B121)</f>
        <v/>
      </c>
      <c r="C121" s="1001" t="str">
        <f>IF(ISBLANK('N1'!C121),"",'N1'!C121)</f>
        <v/>
      </c>
      <c r="D121" s="897" t="str">
        <f>IF(ISBLANK('N1'!Q121),"",'N1'!Q121)</f>
        <v/>
      </c>
      <c r="E121" s="196"/>
      <c r="F121" s="197"/>
      <c r="G121" s="197"/>
      <c r="H121" s="197"/>
      <c r="I121" s="197"/>
      <c r="J121" s="197"/>
      <c r="K121" s="199"/>
      <c r="L121" s="478"/>
      <c r="M121" s="200"/>
      <c r="N121" s="198"/>
      <c r="O121" s="198"/>
      <c r="P121" s="198"/>
      <c r="Q121" s="198"/>
      <c r="R121" s="199"/>
      <c r="S121" s="197"/>
      <c r="T121" s="197"/>
      <c r="U121" s="197"/>
      <c r="V121" s="197"/>
      <c r="W121" s="200"/>
      <c r="Y121" s="151">
        <f t="shared" si="9"/>
        <v>0</v>
      </c>
      <c r="Z121" s="147">
        <f t="shared" si="10"/>
        <v>0</v>
      </c>
      <c r="AA121" s="147">
        <f t="shared" si="11"/>
        <v>0</v>
      </c>
      <c r="AB121" s="917">
        <f t="shared" si="12"/>
        <v>0</v>
      </c>
      <c r="AD121" s="151">
        <f t="shared" si="13"/>
        <v>0</v>
      </c>
      <c r="AE121" s="147">
        <f t="shared" si="14"/>
        <v>0</v>
      </c>
      <c r="AF121" s="147">
        <f t="shared" si="15"/>
        <v>0</v>
      </c>
      <c r="AG121" s="152">
        <f t="shared" si="16"/>
        <v>0</v>
      </c>
    </row>
    <row r="122" spans="1:33" x14ac:dyDescent="0.25">
      <c r="A122" s="142" t="str">
        <f>IF(ISBLANK('N1'!A122),"",'N1'!A122)</f>
        <v/>
      </c>
      <c r="B122" s="1002" t="str">
        <f>IF(ISBLANK('N1'!B122),"",'N1'!B122)</f>
        <v/>
      </c>
      <c r="C122" s="1001" t="str">
        <f>IF(ISBLANK('N1'!C122),"",'N1'!C122)</f>
        <v/>
      </c>
      <c r="D122" s="897" t="str">
        <f>IF(ISBLANK('N1'!Q122),"",'N1'!Q122)</f>
        <v/>
      </c>
      <c r="E122" s="196"/>
      <c r="F122" s="197"/>
      <c r="G122" s="197"/>
      <c r="H122" s="197"/>
      <c r="I122" s="197"/>
      <c r="J122" s="197"/>
      <c r="K122" s="199"/>
      <c r="L122" s="478"/>
      <c r="M122" s="200"/>
      <c r="N122" s="198"/>
      <c r="O122" s="198"/>
      <c r="P122" s="198"/>
      <c r="Q122" s="198"/>
      <c r="R122" s="199"/>
      <c r="S122" s="197"/>
      <c r="T122" s="197"/>
      <c r="U122" s="197"/>
      <c r="V122" s="197"/>
      <c r="W122" s="200"/>
      <c r="Y122" s="151">
        <f t="shared" si="9"/>
        <v>0</v>
      </c>
      <c r="Z122" s="147">
        <f t="shared" si="10"/>
        <v>0</v>
      </c>
      <c r="AA122" s="147">
        <f t="shared" si="11"/>
        <v>0</v>
      </c>
      <c r="AB122" s="917">
        <f t="shared" si="12"/>
        <v>0</v>
      </c>
      <c r="AD122" s="151">
        <f t="shared" si="13"/>
        <v>0</v>
      </c>
      <c r="AE122" s="147">
        <f t="shared" si="14"/>
        <v>0</v>
      </c>
      <c r="AF122" s="147">
        <f t="shared" si="15"/>
        <v>0</v>
      </c>
      <c r="AG122" s="152">
        <f t="shared" si="16"/>
        <v>0</v>
      </c>
    </row>
    <row r="123" spans="1:33" x14ac:dyDescent="0.25">
      <c r="A123" s="142" t="str">
        <f>IF(ISBLANK('N1'!A123),"",'N1'!A123)</f>
        <v/>
      </c>
      <c r="B123" s="1002" t="str">
        <f>IF(ISBLANK('N1'!B123),"",'N1'!B123)</f>
        <v/>
      </c>
      <c r="C123" s="1001" t="str">
        <f>IF(ISBLANK('N1'!C123),"",'N1'!C123)</f>
        <v/>
      </c>
      <c r="D123" s="897" t="str">
        <f>IF(ISBLANK('N1'!Q123),"",'N1'!Q123)</f>
        <v/>
      </c>
      <c r="E123" s="196"/>
      <c r="F123" s="197"/>
      <c r="G123" s="197"/>
      <c r="H123" s="197"/>
      <c r="I123" s="197"/>
      <c r="J123" s="197"/>
      <c r="K123" s="199"/>
      <c r="L123" s="478"/>
      <c r="M123" s="200"/>
      <c r="N123" s="198"/>
      <c r="O123" s="198"/>
      <c r="P123" s="198"/>
      <c r="Q123" s="198"/>
      <c r="R123" s="199"/>
      <c r="S123" s="197"/>
      <c r="T123" s="197"/>
      <c r="U123" s="197"/>
      <c r="V123" s="197"/>
      <c r="W123" s="200"/>
      <c r="Y123" s="151">
        <f t="shared" si="9"/>
        <v>0</v>
      </c>
      <c r="Z123" s="147">
        <f t="shared" si="10"/>
        <v>0</v>
      </c>
      <c r="AA123" s="147">
        <f t="shared" si="11"/>
        <v>0</v>
      </c>
      <c r="AB123" s="917">
        <f t="shared" si="12"/>
        <v>0</v>
      </c>
      <c r="AD123" s="151">
        <f t="shared" si="13"/>
        <v>0</v>
      </c>
      <c r="AE123" s="147">
        <f t="shared" si="14"/>
        <v>0</v>
      </c>
      <c r="AF123" s="147">
        <f t="shared" si="15"/>
        <v>0</v>
      </c>
      <c r="AG123" s="152">
        <f t="shared" si="16"/>
        <v>0</v>
      </c>
    </row>
    <row r="124" spans="1:33" x14ac:dyDescent="0.25">
      <c r="A124" s="142" t="str">
        <f>IF(ISBLANK('N1'!A124),"",'N1'!A124)</f>
        <v/>
      </c>
      <c r="B124" s="1002" t="str">
        <f>IF(ISBLANK('N1'!B124),"",'N1'!B124)</f>
        <v/>
      </c>
      <c r="C124" s="1001" t="str">
        <f>IF(ISBLANK('N1'!C124),"",'N1'!C124)</f>
        <v/>
      </c>
      <c r="D124" s="897" t="str">
        <f>IF(ISBLANK('N1'!Q124),"",'N1'!Q124)</f>
        <v/>
      </c>
      <c r="E124" s="196"/>
      <c r="F124" s="197"/>
      <c r="G124" s="197"/>
      <c r="H124" s="197"/>
      <c r="I124" s="197"/>
      <c r="J124" s="197"/>
      <c r="K124" s="199"/>
      <c r="L124" s="478"/>
      <c r="M124" s="200"/>
      <c r="N124" s="198"/>
      <c r="O124" s="198"/>
      <c r="P124" s="198"/>
      <c r="Q124" s="198"/>
      <c r="R124" s="199"/>
      <c r="S124" s="197"/>
      <c r="T124" s="197"/>
      <c r="U124" s="197"/>
      <c r="V124" s="197"/>
      <c r="W124" s="200"/>
      <c r="Y124" s="151">
        <f t="shared" si="9"/>
        <v>0</v>
      </c>
      <c r="Z124" s="147">
        <f t="shared" si="10"/>
        <v>0</v>
      </c>
      <c r="AA124" s="147">
        <f t="shared" si="11"/>
        <v>0</v>
      </c>
      <c r="AB124" s="917">
        <f t="shared" si="12"/>
        <v>0</v>
      </c>
      <c r="AD124" s="151">
        <f t="shared" si="13"/>
        <v>0</v>
      </c>
      <c r="AE124" s="147">
        <f t="shared" si="14"/>
        <v>0</v>
      </c>
      <c r="AF124" s="147">
        <f t="shared" si="15"/>
        <v>0</v>
      </c>
      <c r="AG124" s="152">
        <f t="shared" si="16"/>
        <v>0</v>
      </c>
    </row>
    <row r="125" spans="1:33" x14ac:dyDescent="0.25">
      <c r="A125" s="142" t="str">
        <f>IF(ISBLANK('N1'!A125),"",'N1'!A125)</f>
        <v/>
      </c>
      <c r="B125" s="1002" t="str">
        <f>IF(ISBLANK('N1'!B125),"",'N1'!B125)</f>
        <v/>
      </c>
      <c r="C125" s="1001" t="str">
        <f>IF(ISBLANK('N1'!C125),"",'N1'!C125)</f>
        <v/>
      </c>
      <c r="D125" s="897" t="str">
        <f>IF(ISBLANK('N1'!Q125),"",'N1'!Q125)</f>
        <v/>
      </c>
      <c r="E125" s="196"/>
      <c r="F125" s="197"/>
      <c r="G125" s="197"/>
      <c r="H125" s="197"/>
      <c r="I125" s="197"/>
      <c r="J125" s="197"/>
      <c r="K125" s="199"/>
      <c r="L125" s="478"/>
      <c r="M125" s="200"/>
      <c r="N125" s="198"/>
      <c r="O125" s="198"/>
      <c r="P125" s="198"/>
      <c r="Q125" s="198"/>
      <c r="R125" s="199"/>
      <c r="S125" s="197"/>
      <c r="T125" s="197"/>
      <c r="U125" s="197"/>
      <c r="V125" s="197"/>
      <c r="W125" s="200"/>
      <c r="Y125" s="151">
        <f t="shared" si="9"/>
        <v>0</v>
      </c>
      <c r="Z125" s="147">
        <f t="shared" si="10"/>
        <v>0</v>
      </c>
      <c r="AA125" s="147">
        <f t="shared" si="11"/>
        <v>0</v>
      </c>
      <c r="AB125" s="917">
        <f t="shared" si="12"/>
        <v>0</v>
      </c>
      <c r="AD125" s="151">
        <f t="shared" si="13"/>
        <v>0</v>
      </c>
      <c r="AE125" s="147">
        <f t="shared" si="14"/>
        <v>0</v>
      </c>
      <c r="AF125" s="147">
        <f t="shared" si="15"/>
        <v>0</v>
      </c>
      <c r="AG125" s="152">
        <f t="shared" si="16"/>
        <v>0</v>
      </c>
    </row>
    <row r="126" spans="1:33" x14ac:dyDescent="0.25">
      <c r="A126" s="142" t="str">
        <f>IF(ISBLANK('N1'!A126),"",'N1'!A126)</f>
        <v/>
      </c>
      <c r="B126" s="1002" t="str">
        <f>IF(ISBLANK('N1'!B126),"",'N1'!B126)</f>
        <v/>
      </c>
      <c r="C126" s="1001" t="str">
        <f>IF(ISBLANK('N1'!C126),"",'N1'!C126)</f>
        <v/>
      </c>
      <c r="D126" s="897" t="str">
        <f>IF(ISBLANK('N1'!Q126),"",'N1'!Q126)</f>
        <v/>
      </c>
      <c r="E126" s="196"/>
      <c r="F126" s="197"/>
      <c r="G126" s="197"/>
      <c r="H126" s="197"/>
      <c r="I126" s="197"/>
      <c r="J126" s="197"/>
      <c r="K126" s="199"/>
      <c r="L126" s="478"/>
      <c r="M126" s="200"/>
      <c r="N126" s="198"/>
      <c r="O126" s="198"/>
      <c r="P126" s="198"/>
      <c r="Q126" s="198"/>
      <c r="R126" s="199"/>
      <c r="S126" s="197"/>
      <c r="T126" s="197"/>
      <c r="U126" s="197"/>
      <c r="V126" s="197"/>
      <c r="W126" s="200"/>
      <c r="Y126" s="151">
        <f t="shared" si="9"/>
        <v>0</v>
      </c>
      <c r="Z126" s="147">
        <f t="shared" si="10"/>
        <v>0</v>
      </c>
      <c r="AA126" s="147">
        <f t="shared" si="11"/>
        <v>0</v>
      </c>
      <c r="AB126" s="917">
        <f t="shared" si="12"/>
        <v>0</v>
      </c>
      <c r="AD126" s="151">
        <f t="shared" si="13"/>
        <v>0</v>
      </c>
      <c r="AE126" s="147">
        <f t="shared" si="14"/>
        <v>0</v>
      </c>
      <c r="AF126" s="147">
        <f t="shared" si="15"/>
        <v>0</v>
      </c>
      <c r="AG126" s="152">
        <f t="shared" si="16"/>
        <v>0</v>
      </c>
    </row>
    <row r="127" spans="1:33" x14ac:dyDescent="0.25">
      <c r="A127" s="142" t="str">
        <f>IF(ISBLANK('N1'!A127),"",'N1'!A127)</f>
        <v/>
      </c>
      <c r="B127" s="1002" t="str">
        <f>IF(ISBLANK('N1'!B127),"",'N1'!B127)</f>
        <v/>
      </c>
      <c r="C127" s="1001" t="str">
        <f>IF(ISBLANK('N1'!C127),"",'N1'!C127)</f>
        <v/>
      </c>
      <c r="D127" s="897" t="str">
        <f>IF(ISBLANK('N1'!Q127),"",'N1'!Q127)</f>
        <v/>
      </c>
      <c r="E127" s="196"/>
      <c r="F127" s="197"/>
      <c r="G127" s="197"/>
      <c r="H127" s="197"/>
      <c r="I127" s="197"/>
      <c r="J127" s="197"/>
      <c r="K127" s="199"/>
      <c r="L127" s="478"/>
      <c r="M127" s="200"/>
      <c r="N127" s="198"/>
      <c r="O127" s="198"/>
      <c r="P127" s="198"/>
      <c r="Q127" s="198"/>
      <c r="R127" s="199"/>
      <c r="S127" s="197"/>
      <c r="T127" s="197"/>
      <c r="U127" s="197"/>
      <c r="V127" s="197"/>
      <c r="W127" s="200"/>
      <c r="Y127" s="151">
        <f t="shared" si="9"/>
        <v>0</v>
      </c>
      <c r="Z127" s="147">
        <f t="shared" si="10"/>
        <v>0</v>
      </c>
      <c r="AA127" s="147">
        <f t="shared" si="11"/>
        <v>0</v>
      </c>
      <c r="AB127" s="917">
        <f t="shared" si="12"/>
        <v>0</v>
      </c>
      <c r="AD127" s="151">
        <f t="shared" si="13"/>
        <v>0</v>
      </c>
      <c r="AE127" s="147">
        <f t="shared" si="14"/>
        <v>0</v>
      </c>
      <c r="AF127" s="147">
        <f t="shared" si="15"/>
        <v>0</v>
      </c>
      <c r="AG127" s="152">
        <f t="shared" si="16"/>
        <v>0</v>
      </c>
    </row>
    <row r="128" spans="1:33" x14ac:dyDescent="0.25">
      <c r="A128" s="142" t="str">
        <f>IF(ISBLANK('N1'!A128),"",'N1'!A128)</f>
        <v/>
      </c>
      <c r="B128" s="1002" t="str">
        <f>IF(ISBLANK('N1'!B128),"",'N1'!B128)</f>
        <v/>
      </c>
      <c r="C128" s="1001" t="str">
        <f>IF(ISBLANK('N1'!C128),"",'N1'!C128)</f>
        <v/>
      </c>
      <c r="D128" s="897" t="str">
        <f>IF(ISBLANK('N1'!Q128),"",'N1'!Q128)</f>
        <v/>
      </c>
      <c r="E128" s="196"/>
      <c r="F128" s="197"/>
      <c r="G128" s="197"/>
      <c r="H128" s="197"/>
      <c r="I128" s="197"/>
      <c r="J128" s="197"/>
      <c r="K128" s="199"/>
      <c r="L128" s="478"/>
      <c r="M128" s="200"/>
      <c r="N128" s="198"/>
      <c r="O128" s="198"/>
      <c r="P128" s="198"/>
      <c r="Q128" s="198"/>
      <c r="R128" s="199"/>
      <c r="S128" s="197"/>
      <c r="T128" s="197"/>
      <c r="U128" s="197"/>
      <c r="V128" s="197"/>
      <c r="W128" s="200"/>
      <c r="Y128" s="151">
        <f t="shared" si="9"/>
        <v>0</v>
      </c>
      <c r="Z128" s="147">
        <f t="shared" si="10"/>
        <v>0</v>
      </c>
      <c r="AA128" s="147">
        <f t="shared" si="11"/>
        <v>0</v>
      </c>
      <c r="AB128" s="917">
        <f t="shared" si="12"/>
        <v>0</v>
      </c>
      <c r="AD128" s="151">
        <f t="shared" si="13"/>
        <v>0</v>
      </c>
      <c r="AE128" s="147">
        <f t="shared" si="14"/>
        <v>0</v>
      </c>
      <c r="AF128" s="147">
        <f t="shared" si="15"/>
        <v>0</v>
      </c>
      <c r="AG128" s="152">
        <f t="shared" si="16"/>
        <v>0</v>
      </c>
    </row>
    <row r="129" spans="1:33" x14ac:dyDescent="0.25">
      <c r="A129" s="142" t="str">
        <f>IF(ISBLANK('N1'!A129),"",'N1'!A129)</f>
        <v/>
      </c>
      <c r="B129" s="1002" t="str">
        <f>IF(ISBLANK('N1'!B129),"",'N1'!B129)</f>
        <v/>
      </c>
      <c r="C129" s="1001" t="str">
        <f>IF(ISBLANK('N1'!C129),"",'N1'!C129)</f>
        <v/>
      </c>
      <c r="D129" s="897" t="str">
        <f>IF(ISBLANK('N1'!Q129),"",'N1'!Q129)</f>
        <v/>
      </c>
      <c r="E129" s="196"/>
      <c r="F129" s="197"/>
      <c r="G129" s="197"/>
      <c r="H129" s="197"/>
      <c r="I129" s="197"/>
      <c r="J129" s="197"/>
      <c r="K129" s="199"/>
      <c r="L129" s="478"/>
      <c r="M129" s="200"/>
      <c r="N129" s="198"/>
      <c r="O129" s="198"/>
      <c r="P129" s="198"/>
      <c r="Q129" s="198"/>
      <c r="R129" s="199"/>
      <c r="S129" s="197"/>
      <c r="T129" s="197"/>
      <c r="U129" s="197"/>
      <c r="V129" s="197"/>
      <c r="W129" s="200"/>
      <c r="Y129" s="151">
        <f t="shared" si="9"/>
        <v>0</v>
      </c>
      <c r="Z129" s="147">
        <f t="shared" si="10"/>
        <v>0</v>
      </c>
      <c r="AA129" s="147">
        <f t="shared" si="11"/>
        <v>0</v>
      </c>
      <c r="AB129" s="917">
        <f t="shared" si="12"/>
        <v>0</v>
      </c>
      <c r="AD129" s="151">
        <f t="shared" si="13"/>
        <v>0</v>
      </c>
      <c r="AE129" s="147">
        <f t="shared" si="14"/>
        <v>0</v>
      </c>
      <c r="AF129" s="147">
        <f t="shared" si="15"/>
        <v>0</v>
      </c>
      <c r="AG129" s="152">
        <f t="shared" si="16"/>
        <v>0</v>
      </c>
    </row>
    <row r="130" spans="1:33" x14ac:dyDescent="0.25">
      <c r="A130" s="142" t="str">
        <f>IF(ISBLANK('N1'!A130),"",'N1'!A130)</f>
        <v/>
      </c>
      <c r="B130" s="1002" t="str">
        <f>IF(ISBLANK('N1'!B130),"",'N1'!B130)</f>
        <v/>
      </c>
      <c r="C130" s="1001" t="str">
        <f>IF(ISBLANK('N1'!C130),"",'N1'!C130)</f>
        <v/>
      </c>
      <c r="D130" s="897" t="str">
        <f>IF(ISBLANK('N1'!Q130),"",'N1'!Q130)</f>
        <v/>
      </c>
      <c r="E130" s="196"/>
      <c r="F130" s="197"/>
      <c r="G130" s="197"/>
      <c r="H130" s="197"/>
      <c r="I130" s="197"/>
      <c r="J130" s="197"/>
      <c r="K130" s="199"/>
      <c r="L130" s="478"/>
      <c r="M130" s="200"/>
      <c r="N130" s="198"/>
      <c r="O130" s="198"/>
      <c r="P130" s="198"/>
      <c r="Q130" s="198"/>
      <c r="R130" s="199"/>
      <c r="S130" s="197"/>
      <c r="T130" s="197"/>
      <c r="U130" s="197"/>
      <c r="V130" s="197"/>
      <c r="W130" s="200"/>
      <c r="Y130" s="151">
        <f t="shared" si="9"/>
        <v>0</v>
      </c>
      <c r="Z130" s="147">
        <f t="shared" si="10"/>
        <v>0</v>
      </c>
      <c r="AA130" s="147">
        <f t="shared" si="11"/>
        <v>0</v>
      </c>
      <c r="AB130" s="917">
        <f t="shared" si="12"/>
        <v>0</v>
      </c>
      <c r="AD130" s="151">
        <f t="shared" si="13"/>
        <v>0</v>
      </c>
      <c r="AE130" s="147">
        <f t="shared" si="14"/>
        <v>0</v>
      </c>
      <c r="AF130" s="147">
        <f t="shared" si="15"/>
        <v>0</v>
      </c>
      <c r="AG130" s="152">
        <f t="shared" si="16"/>
        <v>0</v>
      </c>
    </row>
    <row r="131" spans="1:33" x14ac:dyDescent="0.25">
      <c r="A131" s="142" t="str">
        <f>IF(ISBLANK('N1'!A131),"",'N1'!A131)</f>
        <v/>
      </c>
      <c r="B131" s="1002" t="str">
        <f>IF(ISBLANK('N1'!B131),"",'N1'!B131)</f>
        <v/>
      </c>
      <c r="C131" s="1001" t="str">
        <f>IF(ISBLANK('N1'!C131),"",'N1'!C131)</f>
        <v/>
      </c>
      <c r="D131" s="897" t="str">
        <f>IF(ISBLANK('N1'!Q131),"",'N1'!Q131)</f>
        <v/>
      </c>
      <c r="E131" s="196"/>
      <c r="F131" s="197"/>
      <c r="G131" s="197"/>
      <c r="H131" s="197"/>
      <c r="I131" s="197"/>
      <c r="J131" s="197"/>
      <c r="K131" s="199"/>
      <c r="L131" s="478"/>
      <c r="M131" s="200"/>
      <c r="N131" s="198"/>
      <c r="O131" s="198"/>
      <c r="P131" s="198"/>
      <c r="Q131" s="198"/>
      <c r="R131" s="199"/>
      <c r="S131" s="197"/>
      <c r="T131" s="197"/>
      <c r="U131" s="197"/>
      <c r="V131" s="197"/>
      <c r="W131" s="200"/>
      <c r="Y131" s="151">
        <f t="shared" si="9"/>
        <v>0</v>
      </c>
      <c r="Z131" s="147">
        <f t="shared" si="10"/>
        <v>0</v>
      </c>
      <c r="AA131" s="147">
        <f t="shared" si="11"/>
        <v>0</v>
      </c>
      <c r="AB131" s="917">
        <f t="shared" si="12"/>
        <v>0</v>
      </c>
      <c r="AD131" s="151">
        <f t="shared" si="13"/>
        <v>0</v>
      </c>
      <c r="AE131" s="147">
        <f t="shared" si="14"/>
        <v>0</v>
      </c>
      <c r="AF131" s="147">
        <f t="shared" si="15"/>
        <v>0</v>
      </c>
      <c r="AG131" s="152">
        <f t="shared" si="16"/>
        <v>0</v>
      </c>
    </row>
    <row r="132" spans="1:33" x14ac:dyDescent="0.25">
      <c r="A132" s="142" t="str">
        <f>IF(ISBLANK('N1'!A132),"",'N1'!A132)</f>
        <v/>
      </c>
      <c r="B132" s="1002" t="str">
        <f>IF(ISBLANK('N1'!B132),"",'N1'!B132)</f>
        <v/>
      </c>
      <c r="C132" s="1001" t="str">
        <f>IF(ISBLANK('N1'!C132),"",'N1'!C132)</f>
        <v/>
      </c>
      <c r="D132" s="897" t="str">
        <f>IF(ISBLANK('N1'!Q132),"",'N1'!Q132)</f>
        <v/>
      </c>
      <c r="E132" s="196"/>
      <c r="F132" s="197"/>
      <c r="G132" s="197"/>
      <c r="H132" s="197"/>
      <c r="I132" s="197"/>
      <c r="J132" s="197"/>
      <c r="K132" s="199"/>
      <c r="L132" s="478"/>
      <c r="M132" s="200"/>
      <c r="N132" s="198"/>
      <c r="O132" s="198"/>
      <c r="P132" s="198"/>
      <c r="Q132" s="198"/>
      <c r="R132" s="199"/>
      <c r="S132" s="197"/>
      <c r="T132" s="197"/>
      <c r="U132" s="197"/>
      <c r="V132" s="197"/>
      <c r="W132" s="200"/>
      <c r="Y132" s="151">
        <f t="shared" si="9"/>
        <v>0</v>
      </c>
      <c r="Z132" s="147">
        <f t="shared" si="10"/>
        <v>0</v>
      </c>
      <c r="AA132" s="147">
        <f t="shared" si="11"/>
        <v>0</v>
      </c>
      <c r="AB132" s="917">
        <f t="shared" si="12"/>
        <v>0</v>
      </c>
      <c r="AD132" s="151">
        <f t="shared" si="13"/>
        <v>0</v>
      </c>
      <c r="AE132" s="147">
        <f t="shared" si="14"/>
        <v>0</v>
      </c>
      <c r="AF132" s="147">
        <f t="shared" si="15"/>
        <v>0</v>
      </c>
      <c r="AG132" s="152">
        <f t="shared" si="16"/>
        <v>0</v>
      </c>
    </row>
    <row r="133" spans="1:33" x14ac:dyDescent="0.25">
      <c r="A133" s="142" t="str">
        <f>IF(ISBLANK('N1'!A133),"",'N1'!A133)</f>
        <v/>
      </c>
      <c r="B133" s="1002" t="str">
        <f>IF(ISBLANK('N1'!B133),"",'N1'!B133)</f>
        <v/>
      </c>
      <c r="C133" s="1001" t="str">
        <f>IF(ISBLANK('N1'!C133),"",'N1'!C133)</f>
        <v/>
      </c>
      <c r="D133" s="897" t="str">
        <f>IF(ISBLANK('N1'!Q133),"",'N1'!Q133)</f>
        <v/>
      </c>
      <c r="E133" s="196"/>
      <c r="F133" s="197"/>
      <c r="G133" s="197"/>
      <c r="H133" s="197"/>
      <c r="I133" s="197"/>
      <c r="J133" s="197"/>
      <c r="K133" s="199"/>
      <c r="L133" s="478"/>
      <c r="M133" s="200"/>
      <c r="N133" s="198"/>
      <c r="O133" s="198"/>
      <c r="P133" s="198"/>
      <c r="Q133" s="198"/>
      <c r="R133" s="199"/>
      <c r="S133" s="197"/>
      <c r="T133" s="197"/>
      <c r="U133" s="197"/>
      <c r="V133" s="197"/>
      <c r="W133" s="200"/>
      <c r="Y133" s="151">
        <f t="shared" si="9"/>
        <v>0</v>
      </c>
      <c r="Z133" s="147">
        <f t="shared" si="10"/>
        <v>0</v>
      </c>
      <c r="AA133" s="147">
        <f t="shared" si="11"/>
        <v>0</v>
      </c>
      <c r="AB133" s="917">
        <f t="shared" si="12"/>
        <v>0</v>
      </c>
      <c r="AD133" s="151">
        <f t="shared" si="13"/>
        <v>0</v>
      </c>
      <c r="AE133" s="147">
        <f t="shared" si="14"/>
        <v>0</v>
      </c>
      <c r="AF133" s="147">
        <f t="shared" si="15"/>
        <v>0</v>
      </c>
      <c r="AG133" s="152">
        <f t="shared" si="16"/>
        <v>0</v>
      </c>
    </row>
    <row r="134" spans="1:33" x14ac:dyDescent="0.25">
      <c r="A134" s="142" t="str">
        <f>IF(ISBLANK('N1'!A134),"",'N1'!A134)</f>
        <v/>
      </c>
      <c r="B134" s="1002" t="str">
        <f>IF(ISBLANK('N1'!B134),"",'N1'!B134)</f>
        <v/>
      </c>
      <c r="C134" s="1001" t="str">
        <f>IF(ISBLANK('N1'!C134),"",'N1'!C134)</f>
        <v/>
      </c>
      <c r="D134" s="897" t="str">
        <f>IF(ISBLANK('N1'!Q134),"",'N1'!Q134)</f>
        <v/>
      </c>
      <c r="E134" s="196"/>
      <c r="F134" s="197"/>
      <c r="G134" s="197"/>
      <c r="H134" s="197"/>
      <c r="I134" s="197"/>
      <c r="J134" s="197"/>
      <c r="K134" s="199"/>
      <c r="L134" s="478"/>
      <c r="M134" s="200"/>
      <c r="N134" s="198"/>
      <c r="O134" s="198"/>
      <c r="P134" s="198"/>
      <c r="Q134" s="198"/>
      <c r="R134" s="199"/>
      <c r="S134" s="197"/>
      <c r="T134" s="197"/>
      <c r="U134" s="197"/>
      <c r="V134" s="197"/>
      <c r="W134" s="200"/>
      <c r="Y134" s="151">
        <f t="shared" si="9"/>
        <v>0</v>
      </c>
      <c r="Z134" s="147">
        <f t="shared" si="10"/>
        <v>0</v>
      </c>
      <c r="AA134" s="147">
        <f t="shared" si="11"/>
        <v>0</v>
      </c>
      <c r="AB134" s="917">
        <f t="shared" si="12"/>
        <v>0</v>
      </c>
      <c r="AD134" s="151">
        <f t="shared" si="13"/>
        <v>0</v>
      </c>
      <c r="AE134" s="147">
        <f t="shared" si="14"/>
        <v>0</v>
      </c>
      <c r="AF134" s="147">
        <f t="shared" si="15"/>
        <v>0</v>
      </c>
      <c r="AG134" s="152">
        <f t="shared" si="16"/>
        <v>0</v>
      </c>
    </row>
    <row r="135" spans="1:33" x14ac:dyDescent="0.25">
      <c r="A135" s="142" t="str">
        <f>IF(ISBLANK('N1'!A135),"",'N1'!A135)</f>
        <v/>
      </c>
      <c r="B135" s="1002" t="str">
        <f>IF(ISBLANK('N1'!B135),"",'N1'!B135)</f>
        <v/>
      </c>
      <c r="C135" s="1001" t="str">
        <f>IF(ISBLANK('N1'!C135),"",'N1'!C135)</f>
        <v/>
      </c>
      <c r="D135" s="897" t="str">
        <f>IF(ISBLANK('N1'!Q135),"",'N1'!Q135)</f>
        <v/>
      </c>
      <c r="E135" s="196"/>
      <c r="F135" s="197"/>
      <c r="G135" s="197"/>
      <c r="H135" s="197"/>
      <c r="I135" s="197"/>
      <c r="J135" s="197"/>
      <c r="K135" s="199"/>
      <c r="L135" s="478"/>
      <c r="M135" s="200"/>
      <c r="N135" s="198"/>
      <c r="O135" s="198"/>
      <c r="P135" s="198"/>
      <c r="Q135" s="198"/>
      <c r="R135" s="199"/>
      <c r="S135" s="197"/>
      <c r="T135" s="197"/>
      <c r="U135" s="197"/>
      <c r="V135" s="197"/>
      <c r="W135" s="200"/>
      <c r="Y135" s="151">
        <f t="shared" si="9"/>
        <v>0</v>
      </c>
      <c r="Z135" s="147">
        <f t="shared" si="10"/>
        <v>0</v>
      </c>
      <c r="AA135" s="147">
        <f t="shared" si="11"/>
        <v>0</v>
      </c>
      <c r="AB135" s="917">
        <f t="shared" si="12"/>
        <v>0</v>
      </c>
      <c r="AD135" s="151">
        <f t="shared" si="13"/>
        <v>0</v>
      </c>
      <c r="AE135" s="147">
        <f t="shared" si="14"/>
        <v>0</v>
      </c>
      <c r="AF135" s="147">
        <f t="shared" si="15"/>
        <v>0</v>
      </c>
      <c r="AG135" s="152">
        <f t="shared" si="16"/>
        <v>0</v>
      </c>
    </row>
    <row r="136" spans="1:33" x14ac:dyDescent="0.25">
      <c r="A136" s="142" t="str">
        <f>IF(ISBLANK('N1'!A136),"",'N1'!A136)</f>
        <v/>
      </c>
      <c r="B136" s="1002" t="str">
        <f>IF(ISBLANK('N1'!B136),"",'N1'!B136)</f>
        <v/>
      </c>
      <c r="C136" s="1001" t="str">
        <f>IF(ISBLANK('N1'!C136),"",'N1'!C136)</f>
        <v/>
      </c>
      <c r="D136" s="897" t="str">
        <f>IF(ISBLANK('N1'!Q136),"",'N1'!Q136)</f>
        <v/>
      </c>
      <c r="E136" s="196"/>
      <c r="F136" s="197"/>
      <c r="G136" s="197"/>
      <c r="H136" s="197"/>
      <c r="I136" s="197"/>
      <c r="J136" s="197"/>
      <c r="K136" s="199"/>
      <c r="L136" s="478"/>
      <c r="M136" s="200"/>
      <c r="N136" s="198"/>
      <c r="O136" s="198"/>
      <c r="P136" s="198"/>
      <c r="Q136" s="198"/>
      <c r="R136" s="199"/>
      <c r="S136" s="197"/>
      <c r="T136" s="197"/>
      <c r="U136" s="197"/>
      <c r="V136" s="197"/>
      <c r="W136" s="200"/>
      <c r="Y136" s="151">
        <f t="shared" si="9"/>
        <v>0</v>
      </c>
      <c r="Z136" s="147">
        <f t="shared" si="10"/>
        <v>0</v>
      </c>
      <c r="AA136" s="147">
        <f t="shared" si="11"/>
        <v>0</v>
      </c>
      <c r="AB136" s="917">
        <f t="shared" si="12"/>
        <v>0</v>
      </c>
      <c r="AD136" s="151">
        <f t="shared" si="13"/>
        <v>0</v>
      </c>
      <c r="AE136" s="147">
        <f t="shared" si="14"/>
        <v>0</v>
      </c>
      <c r="AF136" s="147">
        <f t="shared" si="15"/>
        <v>0</v>
      </c>
      <c r="AG136" s="152">
        <f t="shared" si="16"/>
        <v>0</v>
      </c>
    </row>
    <row r="137" spans="1:33" x14ac:dyDescent="0.25">
      <c r="A137" s="142" t="str">
        <f>IF(ISBLANK('N1'!A137),"",'N1'!A137)</f>
        <v/>
      </c>
      <c r="B137" s="1002" t="str">
        <f>IF(ISBLANK('N1'!B137),"",'N1'!B137)</f>
        <v/>
      </c>
      <c r="C137" s="1001" t="str">
        <f>IF(ISBLANK('N1'!C137),"",'N1'!C137)</f>
        <v/>
      </c>
      <c r="D137" s="897" t="str">
        <f>IF(ISBLANK('N1'!Q137),"",'N1'!Q137)</f>
        <v/>
      </c>
      <c r="E137" s="196"/>
      <c r="F137" s="197"/>
      <c r="G137" s="197"/>
      <c r="H137" s="197"/>
      <c r="I137" s="197"/>
      <c r="J137" s="197"/>
      <c r="K137" s="199"/>
      <c r="L137" s="478"/>
      <c r="M137" s="200"/>
      <c r="N137" s="198"/>
      <c r="O137" s="198"/>
      <c r="P137" s="198"/>
      <c r="Q137" s="198"/>
      <c r="R137" s="199"/>
      <c r="S137" s="197"/>
      <c r="T137" s="197"/>
      <c r="U137" s="197"/>
      <c r="V137" s="197"/>
      <c r="W137" s="200"/>
      <c r="Y137" s="151">
        <f t="shared" si="9"/>
        <v>0</v>
      </c>
      <c r="Z137" s="147">
        <f t="shared" si="10"/>
        <v>0</v>
      </c>
      <c r="AA137" s="147">
        <f t="shared" si="11"/>
        <v>0</v>
      </c>
      <c r="AB137" s="917">
        <f t="shared" si="12"/>
        <v>0</v>
      </c>
      <c r="AD137" s="151">
        <f t="shared" si="13"/>
        <v>0</v>
      </c>
      <c r="AE137" s="147">
        <f t="shared" si="14"/>
        <v>0</v>
      </c>
      <c r="AF137" s="147">
        <f t="shared" si="15"/>
        <v>0</v>
      </c>
      <c r="AG137" s="152">
        <f t="shared" si="16"/>
        <v>0</v>
      </c>
    </row>
    <row r="138" spans="1:33" x14ac:dyDescent="0.25">
      <c r="A138" s="142" t="str">
        <f>IF(ISBLANK('N1'!A138),"",'N1'!A138)</f>
        <v/>
      </c>
      <c r="B138" s="1002" t="str">
        <f>IF(ISBLANK('N1'!B138),"",'N1'!B138)</f>
        <v/>
      </c>
      <c r="C138" s="1001" t="str">
        <f>IF(ISBLANK('N1'!C138),"",'N1'!C138)</f>
        <v/>
      </c>
      <c r="D138" s="897" t="str">
        <f>IF(ISBLANK('N1'!Q138),"",'N1'!Q138)</f>
        <v/>
      </c>
      <c r="E138" s="196"/>
      <c r="F138" s="197"/>
      <c r="G138" s="197"/>
      <c r="H138" s="197"/>
      <c r="I138" s="197"/>
      <c r="J138" s="197"/>
      <c r="K138" s="199"/>
      <c r="L138" s="478"/>
      <c r="M138" s="200"/>
      <c r="N138" s="198"/>
      <c r="O138" s="198"/>
      <c r="P138" s="198"/>
      <c r="Q138" s="198"/>
      <c r="R138" s="199"/>
      <c r="S138" s="197"/>
      <c r="T138" s="197"/>
      <c r="U138" s="197"/>
      <c r="V138" s="197"/>
      <c r="W138" s="200"/>
      <c r="Y138" s="151">
        <f t="shared" si="9"/>
        <v>0</v>
      </c>
      <c r="Z138" s="147">
        <f t="shared" si="10"/>
        <v>0</v>
      </c>
      <c r="AA138" s="147">
        <f t="shared" si="11"/>
        <v>0</v>
      </c>
      <c r="AB138" s="917">
        <f t="shared" si="12"/>
        <v>0</v>
      </c>
      <c r="AD138" s="151">
        <f t="shared" si="13"/>
        <v>0</v>
      </c>
      <c r="AE138" s="147">
        <f t="shared" si="14"/>
        <v>0</v>
      </c>
      <c r="AF138" s="147">
        <f t="shared" si="15"/>
        <v>0</v>
      </c>
      <c r="AG138" s="152">
        <f t="shared" si="16"/>
        <v>0</v>
      </c>
    </row>
    <row r="139" spans="1:33" x14ac:dyDescent="0.25">
      <c r="A139" s="142" t="str">
        <f>IF(ISBLANK('N1'!A139),"",'N1'!A139)</f>
        <v/>
      </c>
      <c r="B139" s="1002" t="str">
        <f>IF(ISBLANK('N1'!B139),"",'N1'!B139)</f>
        <v/>
      </c>
      <c r="C139" s="1001" t="str">
        <f>IF(ISBLANK('N1'!C139),"",'N1'!C139)</f>
        <v/>
      </c>
      <c r="D139" s="897" t="str">
        <f>IF(ISBLANK('N1'!Q139),"",'N1'!Q139)</f>
        <v/>
      </c>
      <c r="E139" s="196"/>
      <c r="F139" s="197"/>
      <c r="G139" s="197"/>
      <c r="H139" s="197"/>
      <c r="I139" s="197"/>
      <c r="J139" s="197"/>
      <c r="K139" s="199"/>
      <c r="L139" s="478"/>
      <c r="M139" s="200"/>
      <c r="N139" s="198"/>
      <c r="O139" s="198"/>
      <c r="P139" s="198"/>
      <c r="Q139" s="198"/>
      <c r="R139" s="199"/>
      <c r="S139" s="197"/>
      <c r="T139" s="197"/>
      <c r="U139" s="197"/>
      <c r="V139" s="197"/>
      <c r="W139" s="200"/>
      <c r="Y139" s="151">
        <f t="shared" si="9"/>
        <v>0</v>
      </c>
      <c r="Z139" s="147">
        <f t="shared" si="10"/>
        <v>0</v>
      </c>
      <c r="AA139" s="147">
        <f t="shared" si="11"/>
        <v>0</v>
      </c>
      <c r="AB139" s="917">
        <f t="shared" si="12"/>
        <v>0</v>
      </c>
      <c r="AD139" s="151">
        <f t="shared" si="13"/>
        <v>0</v>
      </c>
      <c r="AE139" s="147">
        <f t="shared" si="14"/>
        <v>0</v>
      </c>
      <c r="AF139" s="147">
        <f t="shared" si="15"/>
        <v>0</v>
      </c>
      <c r="AG139" s="152">
        <f t="shared" si="16"/>
        <v>0</v>
      </c>
    </row>
    <row r="140" spans="1:33" x14ac:dyDescent="0.25">
      <c r="A140" s="142" t="str">
        <f>IF(ISBLANK('N1'!A140),"",'N1'!A140)</f>
        <v/>
      </c>
      <c r="B140" s="1002" t="str">
        <f>IF(ISBLANK('N1'!B140),"",'N1'!B140)</f>
        <v/>
      </c>
      <c r="C140" s="1001" t="str">
        <f>IF(ISBLANK('N1'!C140),"",'N1'!C140)</f>
        <v/>
      </c>
      <c r="D140" s="897" t="str">
        <f>IF(ISBLANK('N1'!Q140),"",'N1'!Q140)</f>
        <v/>
      </c>
      <c r="E140" s="196"/>
      <c r="F140" s="197"/>
      <c r="G140" s="197"/>
      <c r="H140" s="197"/>
      <c r="I140" s="197"/>
      <c r="J140" s="197"/>
      <c r="K140" s="199"/>
      <c r="L140" s="478"/>
      <c r="M140" s="200"/>
      <c r="N140" s="198"/>
      <c r="O140" s="198"/>
      <c r="P140" s="198"/>
      <c r="Q140" s="198"/>
      <c r="R140" s="199"/>
      <c r="S140" s="197"/>
      <c r="T140" s="197"/>
      <c r="U140" s="197"/>
      <c r="V140" s="197"/>
      <c r="W140" s="200"/>
      <c r="Y140" s="151">
        <f t="shared" si="9"/>
        <v>0</v>
      </c>
      <c r="Z140" s="147">
        <f t="shared" si="10"/>
        <v>0</v>
      </c>
      <c r="AA140" s="147">
        <f t="shared" si="11"/>
        <v>0</v>
      </c>
      <c r="AB140" s="917">
        <f t="shared" si="12"/>
        <v>0</v>
      </c>
      <c r="AD140" s="151">
        <f t="shared" si="13"/>
        <v>0</v>
      </c>
      <c r="AE140" s="147">
        <f t="shared" si="14"/>
        <v>0</v>
      </c>
      <c r="AF140" s="147">
        <f t="shared" si="15"/>
        <v>0</v>
      </c>
      <c r="AG140" s="152">
        <f t="shared" si="16"/>
        <v>0</v>
      </c>
    </row>
    <row r="141" spans="1:33" x14ac:dyDescent="0.25">
      <c r="A141" s="142" t="str">
        <f>IF(ISBLANK('N1'!A141),"",'N1'!A141)</f>
        <v/>
      </c>
      <c r="B141" s="1002" t="str">
        <f>IF(ISBLANK('N1'!B141),"",'N1'!B141)</f>
        <v/>
      </c>
      <c r="C141" s="1001" t="str">
        <f>IF(ISBLANK('N1'!C141),"",'N1'!C141)</f>
        <v/>
      </c>
      <c r="D141" s="897" t="str">
        <f>IF(ISBLANK('N1'!Q141),"",'N1'!Q141)</f>
        <v/>
      </c>
      <c r="E141" s="196"/>
      <c r="F141" s="197"/>
      <c r="G141" s="197"/>
      <c r="H141" s="197"/>
      <c r="I141" s="197"/>
      <c r="J141" s="197"/>
      <c r="K141" s="199"/>
      <c r="L141" s="478"/>
      <c r="M141" s="200"/>
      <c r="N141" s="198"/>
      <c r="O141" s="198"/>
      <c r="P141" s="198"/>
      <c r="Q141" s="198"/>
      <c r="R141" s="199"/>
      <c r="S141" s="197"/>
      <c r="T141" s="197"/>
      <c r="U141" s="197"/>
      <c r="V141" s="197"/>
      <c r="W141" s="200"/>
      <c r="Y141" s="151">
        <f t="shared" si="9"/>
        <v>0</v>
      </c>
      <c r="Z141" s="147">
        <f t="shared" si="10"/>
        <v>0</v>
      </c>
      <c r="AA141" s="147">
        <f t="shared" si="11"/>
        <v>0</v>
      </c>
      <c r="AB141" s="917">
        <f t="shared" si="12"/>
        <v>0</v>
      </c>
      <c r="AD141" s="151">
        <f t="shared" si="13"/>
        <v>0</v>
      </c>
      <c r="AE141" s="147">
        <f t="shared" si="14"/>
        <v>0</v>
      </c>
      <c r="AF141" s="147">
        <f t="shared" si="15"/>
        <v>0</v>
      </c>
      <c r="AG141" s="152">
        <f t="shared" si="16"/>
        <v>0</v>
      </c>
    </row>
    <row r="142" spans="1:33" x14ac:dyDescent="0.25">
      <c r="A142" s="142" t="str">
        <f>IF(ISBLANK('N1'!A142),"",'N1'!A142)</f>
        <v/>
      </c>
      <c r="B142" s="1002" t="str">
        <f>IF(ISBLANK('N1'!B142),"",'N1'!B142)</f>
        <v/>
      </c>
      <c r="C142" s="1001" t="str">
        <f>IF(ISBLANK('N1'!C142),"",'N1'!C142)</f>
        <v/>
      </c>
      <c r="D142" s="897" t="str">
        <f>IF(ISBLANK('N1'!Q142),"",'N1'!Q142)</f>
        <v/>
      </c>
      <c r="E142" s="196"/>
      <c r="F142" s="197"/>
      <c r="G142" s="197"/>
      <c r="H142" s="197"/>
      <c r="I142" s="197"/>
      <c r="J142" s="197"/>
      <c r="K142" s="199"/>
      <c r="L142" s="478"/>
      <c r="M142" s="200"/>
      <c r="N142" s="198"/>
      <c r="O142" s="198"/>
      <c r="P142" s="198"/>
      <c r="Q142" s="198"/>
      <c r="R142" s="199"/>
      <c r="S142" s="197"/>
      <c r="T142" s="197"/>
      <c r="U142" s="197"/>
      <c r="V142" s="197"/>
      <c r="W142" s="200"/>
      <c r="Y142" s="151">
        <f t="shared" si="9"/>
        <v>0</v>
      </c>
      <c r="Z142" s="147">
        <f t="shared" si="10"/>
        <v>0</v>
      </c>
      <c r="AA142" s="147">
        <f t="shared" si="11"/>
        <v>0</v>
      </c>
      <c r="AB142" s="917">
        <f t="shared" si="12"/>
        <v>0</v>
      </c>
      <c r="AD142" s="151">
        <f t="shared" si="13"/>
        <v>0</v>
      </c>
      <c r="AE142" s="147">
        <f t="shared" si="14"/>
        <v>0</v>
      </c>
      <c r="AF142" s="147">
        <f t="shared" si="15"/>
        <v>0</v>
      </c>
      <c r="AG142" s="152">
        <f t="shared" si="16"/>
        <v>0</v>
      </c>
    </row>
    <row r="143" spans="1:33" x14ac:dyDescent="0.25">
      <c r="A143" s="142" t="str">
        <f>IF(ISBLANK('N1'!A143),"",'N1'!A143)</f>
        <v/>
      </c>
      <c r="B143" s="1002" t="str">
        <f>IF(ISBLANK('N1'!B143),"",'N1'!B143)</f>
        <v/>
      </c>
      <c r="C143" s="1001" t="str">
        <f>IF(ISBLANK('N1'!C143),"",'N1'!C143)</f>
        <v/>
      </c>
      <c r="D143" s="897" t="str">
        <f>IF(ISBLANK('N1'!Q143),"",'N1'!Q143)</f>
        <v/>
      </c>
      <c r="E143" s="196"/>
      <c r="F143" s="197"/>
      <c r="G143" s="197"/>
      <c r="H143" s="197"/>
      <c r="I143" s="197"/>
      <c r="J143" s="197"/>
      <c r="K143" s="199"/>
      <c r="L143" s="478"/>
      <c r="M143" s="200"/>
      <c r="N143" s="198"/>
      <c r="O143" s="198"/>
      <c r="P143" s="198"/>
      <c r="Q143" s="198"/>
      <c r="R143" s="199"/>
      <c r="S143" s="197"/>
      <c r="T143" s="197"/>
      <c r="U143" s="197"/>
      <c r="V143" s="197"/>
      <c r="W143" s="200"/>
      <c r="Y143" s="151">
        <f t="shared" si="9"/>
        <v>0</v>
      </c>
      <c r="Z143" s="147">
        <f t="shared" si="10"/>
        <v>0</v>
      </c>
      <c r="AA143" s="147">
        <f t="shared" si="11"/>
        <v>0</v>
      </c>
      <c r="AB143" s="917">
        <f t="shared" si="12"/>
        <v>0</v>
      </c>
      <c r="AD143" s="151">
        <f t="shared" si="13"/>
        <v>0</v>
      </c>
      <c r="AE143" s="147">
        <f t="shared" si="14"/>
        <v>0</v>
      </c>
      <c r="AF143" s="147">
        <f t="shared" si="15"/>
        <v>0</v>
      </c>
      <c r="AG143" s="152">
        <f t="shared" si="16"/>
        <v>0</v>
      </c>
    </row>
    <row r="144" spans="1:33" x14ac:dyDescent="0.25">
      <c r="A144" s="142" t="str">
        <f>IF(ISBLANK('N1'!A144),"",'N1'!A144)</f>
        <v/>
      </c>
      <c r="B144" s="1002" t="str">
        <f>IF(ISBLANK('N1'!B144),"",'N1'!B144)</f>
        <v/>
      </c>
      <c r="C144" s="1001" t="str">
        <f>IF(ISBLANK('N1'!C144),"",'N1'!C144)</f>
        <v/>
      </c>
      <c r="D144" s="897" t="str">
        <f>IF(ISBLANK('N1'!Q144),"",'N1'!Q144)</f>
        <v/>
      </c>
      <c r="E144" s="196"/>
      <c r="F144" s="197"/>
      <c r="G144" s="197"/>
      <c r="H144" s="197"/>
      <c r="I144" s="197"/>
      <c r="J144" s="197"/>
      <c r="K144" s="199"/>
      <c r="L144" s="478"/>
      <c r="M144" s="200"/>
      <c r="N144" s="198"/>
      <c r="O144" s="198"/>
      <c r="P144" s="198"/>
      <c r="Q144" s="198"/>
      <c r="R144" s="199"/>
      <c r="S144" s="197"/>
      <c r="T144" s="197"/>
      <c r="U144" s="197"/>
      <c r="V144" s="197"/>
      <c r="W144" s="200"/>
      <c r="Y144" s="151">
        <f t="shared" si="9"/>
        <v>0</v>
      </c>
      <c r="Z144" s="147">
        <f t="shared" si="10"/>
        <v>0</v>
      </c>
      <c r="AA144" s="147">
        <f t="shared" si="11"/>
        <v>0</v>
      </c>
      <c r="AB144" s="917">
        <f t="shared" si="12"/>
        <v>0</v>
      </c>
      <c r="AD144" s="151">
        <f t="shared" si="13"/>
        <v>0</v>
      </c>
      <c r="AE144" s="147">
        <f t="shared" si="14"/>
        <v>0</v>
      </c>
      <c r="AF144" s="147">
        <f t="shared" si="15"/>
        <v>0</v>
      </c>
      <c r="AG144" s="152">
        <f t="shared" si="16"/>
        <v>0</v>
      </c>
    </row>
    <row r="145" spans="1:33" x14ac:dyDescent="0.25">
      <c r="A145" s="142" t="str">
        <f>IF(ISBLANK('N1'!A145),"",'N1'!A145)</f>
        <v/>
      </c>
      <c r="B145" s="1002" t="str">
        <f>IF(ISBLANK('N1'!B145),"",'N1'!B145)</f>
        <v/>
      </c>
      <c r="C145" s="1001" t="str">
        <f>IF(ISBLANK('N1'!C145),"",'N1'!C145)</f>
        <v/>
      </c>
      <c r="D145" s="897" t="str">
        <f>IF(ISBLANK('N1'!Q145),"",'N1'!Q145)</f>
        <v/>
      </c>
      <c r="E145" s="196"/>
      <c r="F145" s="197"/>
      <c r="G145" s="197"/>
      <c r="H145" s="197"/>
      <c r="I145" s="197"/>
      <c r="J145" s="197"/>
      <c r="K145" s="199"/>
      <c r="L145" s="478"/>
      <c r="M145" s="200"/>
      <c r="N145" s="198"/>
      <c r="O145" s="198"/>
      <c r="P145" s="198"/>
      <c r="Q145" s="198"/>
      <c r="R145" s="199"/>
      <c r="S145" s="197"/>
      <c r="T145" s="197"/>
      <c r="U145" s="197"/>
      <c r="V145" s="197"/>
      <c r="W145" s="200"/>
      <c r="Y145" s="151">
        <f t="shared" si="9"/>
        <v>0</v>
      </c>
      <c r="Z145" s="147">
        <f t="shared" si="10"/>
        <v>0</v>
      </c>
      <c r="AA145" s="147">
        <f t="shared" si="11"/>
        <v>0</v>
      </c>
      <c r="AB145" s="917">
        <f t="shared" si="12"/>
        <v>0</v>
      </c>
      <c r="AD145" s="151">
        <f t="shared" si="13"/>
        <v>0</v>
      </c>
      <c r="AE145" s="147">
        <f t="shared" si="14"/>
        <v>0</v>
      </c>
      <c r="AF145" s="147">
        <f t="shared" si="15"/>
        <v>0</v>
      </c>
      <c r="AG145" s="152">
        <f t="shared" si="16"/>
        <v>0</v>
      </c>
    </row>
    <row r="146" spans="1:33" x14ac:dyDescent="0.25">
      <c r="A146" s="142" t="str">
        <f>IF(ISBLANK('N1'!A146),"",'N1'!A146)</f>
        <v/>
      </c>
      <c r="B146" s="1002" t="str">
        <f>IF(ISBLANK('N1'!B146),"",'N1'!B146)</f>
        <v/>
      </c>
      <c r="C146" s="1001" t="str">
        <f>IF(ISBLANK('N1'!C146),"",'N1'!C146)</f>
        <v/>
      </c>
      <c r="D146" s="897" t="str">
        <f>IF(ISBLANK('N1'!Q146),"",'N1'!Q146)</f>
        <v/>
      </c>
      <c r="E146" s="196"/>
      <c r="F146" s="197"/>
      <c r="G146" s="197"/>
      <c r="H146" s="197"/>
      <c r="I146" s="197"/>
      <c r="J146" s="197"/>
      <c r="K146" s="199"/>
      <c r="L146" s="478"/>
      <c r="M146" s="200"/>
      <c r="N146" s="198"/>
      <c r="O146" s="198"/>
      <c r="P146" s="198"/>
      <c r="Q146" s="198"/>
      <c r="R146" s="199"/>
      <c r="S146" s="197"/>
      <c r="T146" s="197"/>
      <c r="U146" s="197"/>
      <c r="V146" s="197"/>
      <c r="W146" s="200"/>
      <c r="Y146" s="151">
        <f t="shared" ref="Y146:Y196" si="17">SUM(E146:J146)</f>
        <v>0</v>
      </c>
      <c r="Z146" s="147">
        <f t="shared" ref="Z146:Z196" si="18">SUM(K146:M146)</f>
        <v>0</v>
      </c>
      <c r="AA146" s="147">
        <f t="shared" ref="AA146:AA196" si="19">SUM(N146:Q146)</f>
        <v>0</v>
      </c>
      <c r="AB146" s="917">
        <f t="shared" ref="AB146:AB196" si="20">SUM(R146:W146)</f>
        <v>0</v>
      </c>
      <c r="AD146" s="151">
        <f t="shared" ref="AD146:AD196" si="21">IF(D146="",Y146,D146-Y146)</f>
        <v>0</v>
      </c>
      <c r="AE146" s="147">
        <f t="shared" ref="AE146:AE196" si="22">IF(D146="",Z146,D146-Z146)</f>
        <v>0</v>
      </c>
      <c r="AF146" s="147">
        <f t="shared" ref="AF146:AF196" si="23">IF(D146="",AA146,D146-AA146)</f>
        <v>0</v>
      </c>
      <c r="AG146" s="152">
        <f t="shared" ref="AG146:AG196" si="24">IF(D146="",AB146,D146-AB146)</f>
        <v>0</v>
      </c>
    </row>
    <row r="147" spans="1:33" x14ac:dyDescent="0.25">
      <c r="A147" s="142" t="str">
        <f>IF(ISBLANK('N1'!A147),"",'N1'!A147)</f>
        <v/>
      </c>
      <c r="B147" s="1002" t="str">
        <f>IF(ISBLANK('N1'!B147),"",'N1'!B147)</f>
        <v/>
      </c>
      <c r="C147" s="1001" t="str">
        <f>IF(ISBLANK('N1'!C147),"",'N1'!C147)</f>
        <v/>
      </c>
      <c r="D147" s="897" t="str">
        <f>IF(ISBLANK('N1'!Q147),"",'N1'!Q147)</f>
        <v/>
      </c>
      <c r="E147" s="196"/>
      <c r="F147" s="197"/>
      <c r="G147" s="197"/>
      <c r="H147" s="197"/>
      <c r="I147" s="197"/>
      <c r="J147" s="197"/>
      <c r="K147" s="199"/>
      <c r="L147" s="478"/>
      <c r="M147" s="200"/>
      <c r="N147" s="198"/>
      <c r="O147" s="198"/>
      <c r="P147" s="198"/>
      <c r="Q147" s="198"/>
      <c r="R147" s="199"/>
      <c r="S147" s="197"/>
      <c r="T147" s="197"/>
      <c r="U147" s="197"/>
      <c r="V147" s="197"/>
      <c r="W147" s="200"/>
      <c r="Y147" s="151">
        <f t="shared" si="17"/>
        <v>0</v>
      </c>
      <c r="Z147" s="147">
        <f t="shared" si="18"/>
        <v>0</v>
      </c>
      <c r="AA147" s="147">
        <f t="shared" si="19"/>
        <v>0</v>
      </c>
      <c r="AB147" s="917">
        <f t="shared" si="20"/>
        <v>0</v>
      </c>
      <c r="AD147" s="151">
        <f t="shared" si="21"/>
        <v>0</v>
      </c>
      <c r="AE147" s="147">
        <f t="shared" si="22"/>
        <v>0</v>
      </c>
      <c r="AF147" s="147">
        <f t="shared" si="23"/>
        <v>0</v>
      </c>
      <c r="AG147" s="152">
        <f t="shared" si="24"/>
        <v>0</v>
      </c>
    </row>
    <row r="148" spans="1:33" x14ac:dyDescent="0.25">
      <c r="A148" s="142" t="str">
        <f>IF(ISBLANK('N1'!A148),"",'N1'!A148)</f>
        <v/>
      </c>
      <c r="B148" s="1002" t="str">
        <f>IF(ISBLANK('N1'!B148),"",'N1'!B148)</f>
        <v/>
      </c>
      <c r="C148" s="1001" t="str">
        <f>IF(ISBLANK('N1'!C148),"",'N1'!C148)</f>
        <v/>
      </c>
      <c r="D148" s="897" t="str">
        <f>IF(ISBLANK('N1'!Q148),"",'N1'!Q148)</f>
        <v/>
      </c>
      <c r="E148" s="196"/>
      <c r="F148" s="197"/>
      <c r="G148" s="197"/>
      <c r="H148" s="197"/>
      <c r="I148" s="197"/>
      <c r="J148" s="197"/>
      <c r="K148" s="199"/>
      <c r="L148" s="478"/>
      <c r="M148" s="200"/>
      <c r="N148" s="198"/>
      <c r="O148" s="198"/>
      <c r="P148" s="198"/>
      <c r="Q148" s="198"/>
      <c r="R148" s="199"/>
      <c r="S148" s="197"/>
      <c r="T148" s="197"/>
      <c r="U148" s="197"/>
      <c r="V148" s="197"/>
      <c r="W148" s="200"/>
      <c r="Y148" s="151">
        <f t="shared" si="17"/>
        <v>0</v>
      </c>
      <c r="Z148" s="147">
        <f t="shared" si="18"/>
        <v>0</v>
      </c>
      <c r="AA148" s="147">
        <f t="shared" si="19"/>
        <v>0</v>
      </c>
      <c r="AB148" s="917">
        <f t="shared" si="20"/>
        <v>0</v>
      </c>
      <c r="AD148" s="151">
        <f t="shared" si="21"/>
        <v>0</v>
      </c>
      <c r="AE148" s="147">
        <f t="shared" si="22"/>
        <v>0</v>
      </c>
      <c r="AF148" s="147">
        <f t="shared" si="23"/>
        <v>0</v>
      </c>
      <c r="AG148" s="152">
        <f t="shared" si="24"/>
        <v>0</v>
      </c>
    </row>
    <row r="149" spans="1:33" x14ac:dyDescent="0.25">
      <c r="A149" s="142" t="str">
        <f>IF(ISBLANK('N1'!A149),"",'N1'!A149)</f>
        <v/>
      </c>
      <c r="B149" s="1002" t="str">
        <f>IF(ISBLANK('N1'!B149),"",'N1'!B149)</f>
        <v/>
      </c>
      <c r="C149" s="1001" t="str">
        <f>IF(ISBLANK('N1'!C149),"",'N1'!C149)</f>
        <v/>
      </c>
      <c r="D149" s="897" t="str">
        <f>IF(ISBLANK('N1'!Q149),"",'N1'!Q149)</f>
        <v/>
      </c>
      <c r="E149" s="196"/>
      <c r="F149" s="197"/>
      <c r="G149" s="197"/>
      <c r="H149" s="197"/>
      <c r="I149" s="197"/>
      <c r="J149" s="197"/>
      <c r="K149" s="199"/>
      <c r="L149" s="478"/>
      <c r="M149" s="200"/>
      <c r="N149" s="198"/>
      <c r="O149" s="198"/>
      <c r="P149" s="198"/>
      <c r="Q149" s="198"/>
      <c r="R149" s="199"/>
      <c r="S149" s="197"/>
      <c r="T149" s="197"/>
      <c r="U149" s="197"/>
      <c r="V149" s="197"/>
      <c r="W149" s="200"/>
      <c r="Y149" s="151">
        <f t="shared" si="17"/>
        <v>0</v>
      </c>
      <c r="Z149" s="147">
        <f t="shared" si="18"/>
        <v>0</v>
      </c>
      <c r="AA149" s="147">
        <f t="shared" si="19"/>
        <v>0</v>
      </c>
      <c r="AB149" s="917">
        <f t="shared" si="20"/>
        <v>0</v>
      </c>
      <c r="AD149" s="151">
        <f t="shared" si="21"/>
        <v>0</v>
      </c>
      <c r="AE149" s="147">
        <f t="shared" si="22"/>
        <v>0</v>
      </c>
      <c r="AF149" s="147">
        <f t="shared" si="23"/>
        <v>0</v>
      </c>
      <c r="AG149" s="152">
        <f t="shared" si="24"/>
        <v>0</v>
      </c>
    </row>
    <row r="150" spans="1:33" x14ac:dyDescent="0.25">
      <c r="A150" s="142" t="str">
        <f>IF(ISBLANK('N1'!A150),"",'N1'!A150)</f>
        <v/>
      </c>
      <c r="B150" s="1002" t="str">
        <f>IF(ISBLANK('N1'!B150),"",'N1'!B150)</f>
        <v/>
      </c>
      <c r="C150" s="1001" t="str">
        <f>IF(ISBLANK('N1'!C150),"",'N1'!C150)</f>
        <v/>
      </c>
      <c r="D150" s="897" t="str">
        <f>IF(ISBLANK('N1'!Q150),"",'N1'!Q150)</f>
        <v/>
      </c>
      <c r="E150" s="196"/>
      <c r="F150" s="197"/>
      <c r="G150" s="197"/>
      <c r="H150" s="197"/>
      <c r="I150" s="197"/>
      <c r="J150" s="197"/>
      <c r="K150" s="199"/>
      <c r="L150" s="478"/>
      <c r="M150" s="200"/>
      <c r="N150" s="198"/>
      <c r="O150" s="198"/>
      <c r="P150" s="198"/>
      <c r="Q150" s="198"/>
      <c r="R150" s="199"/>
      <c r="S150" s="197"/>
      <c r="T150" s="197"/>
      <c r="U150" s="197"/>
      <c r="V150" s="197"/>
      <c r="W150" s="200"/>
      <c r="Y150" s="151">
        <f t="shared" si="17"/>
        <v>0</v>
      </c>
      <c r="Z150" s="147">
        <f t="shared" si="18"/>
        <v>0</v>
      </c>
      <c r="AA150" s="147">
        <f t="shared" si="19"/>
        <v>0</v>
      </c>
      <c r="AB150" s="917">
        <f t="shared" si="20"/>
        <v>0</v>
      </c>
      <c r="AD150" s="151">
        <f t="shared" si="21"/>
        <v>0</v>
      </c>
      <c r="AE150" s="147">
        <f t="shared" si="22"/>
        <v>0</v>
      </c>
      <c r="AF150" s="147">
        <f t="shared" si="23"/>
        <v>0</v>
      </c>
      <c r="AG150" s="152">
        <f t="shared" si="24"/>
        <v>0</v>
      </c>
    </row>
    <row r="151" spans="1:33" x14ac:dyDescent="0.25">
      <c r="A151" s="142" t="str">
        <f>IF(ISBLANK('N1'!A151),"",'N1'!A151)</f>
        <v/>
      </c>
      <c r="B151" s="1002" t="str">
        <f>IF(ISBLANK('N1'!B151),"",'N1'!B151)</f>
        <v/>
      </c>
      <c r="C151" s="1001" t="str">
        <f>IF(ISBLANK('N1'!C151),"",'N1'!C151)</f>
        <v/>
      </c>
      <c r="D151" s="897" t="str">
        <f>IF(ISBLANK('N1'!Q151),"",'N1'!Q151)</f>
        <v/>
      </c>
      <c r="E151" s="196"/>
      <c r="F151" s="197"/>
      <c r="G151" s="197"/>
      <c r="H151" s="197"/>
      <c r="I151" s="197"/>
      <c r="J151" s="197"/>
      <c r="K151" s="199"/>
      <c r="L151" s="478"/>
      <c r="M151" s="200"/>
      <c r="N151" s="198"/>
      <c r="O151" s="198"/>
      <c r="P151" s="198"/>
      <c r="Q151" s="198"/>
      <c r="R151" s="199"/>
      <c r="S151" s="197"/>
      <c r="T151" s="197"/>
      <c r="U151" s="197"/>
      <c r="V151" s="197"/>
      <c r="W151" s="200"/>
      <c r="Y151" s="151">
        <f t="shared" si="17"/>
        <v>0</v>
      </c>
      <c r="Z151" s="147">
        <f t="shared" si="18"/>
        <v>0</v>
      </c>
      <c r="AA151" s="147">
        <f t="shared" si="19"/>
        <v>0</v>
      </c>
      <c r="AB151" s="917">
        <f t="shared" si="20"/>
        <v>0</v>
      </c>
      <c r="AD151" s="151">
        <f t="shared" si="21"/>
        <v>0</v>
      </c>
      <c r="AE151" s="147">
        <f t="shared" si="22"/>
        <v>0</v>
      </c>
      <c r="AF151" s="147">
        <f t="shared" si="23"/>
        <v>0</v>
      </c>
      <c r="AG151" s="152">
        <f t="shared" si="24"/>
        <v>0</v>
      </c>
    </row>
    <row r="152" spans="1:33" x14ac:dyDescent="0.25">
      <c r="A152" s="142" t="str">
        <f>IF(ISBLANK('N1'!A152),"",'N1'!A152)</f>
        <v/>
      </c>
      <c r="B152" s="1002" t="str">
        <f>IF(ISBLANK('N1'!B152),"",'N1'!B152)</f>
        <v/>
      </c>
      <c r="C152" s="1001" t="str">
        <f>IF(ISBLANK('N1'!C152),"",'N1'!C152)</f>
        <v/>
      </c>
      <c r="D152" s="897" t="str">
        <f>IF(ISBLANK('N1'!Q152),"",'N1'!Q152)</f>
        <v/>
      </c>
      <c r="E152" s="196"/>
      <c r="F152" s="197"/>
      <c r="G152" s="197"/>
      <c r="H152" s="197"/>
      <c r="I152" s="197"/>
      <c r="J152" s="197"/>
      <c r="K152" s="199"/>
      <c r="L152" s="478"/>
      <c r="M152" s="200"/>
      <c r="N152" s="198"/>
      <c r="O152" s="198"/>
      <c r="P152" s="198"/>
      <c r="Q152" s="198"/>
      <c r="R152" s="199"/>
      <c r="S152" s="197"/>
      <c r="T152" s="197"/>
      <c r="U152" s="197"/>
      <c r="V152" s="197"/>
      <c r="W152" s="200"/>
      <c r="Y152" s="151">
        <f t="shared" si="17"/>
        <v>0</v>
      </c>
      <c r="Z152" s="147">
        <f t="shared" si="18"/>
        <v>0</v>
      </c>
      <c r="AA152" s="147">
        <f t="shared" si="19"/>
        <v>0</v>
      </c>
      <c r="AB152" s="917">
        <f t="shared" si="20"/>
        <v>0</v>
      </c>
      <c r="AD152" s="151">
        <f t="shared" si="21"/>
        <v>0</v>
      </c>
      <c r="AE152" s="147">
        <f t="shared" si="22"/>
        <v>0</v>
      </c>
      <c r="AF152" s="147">
        <f t="shared" si="23"/>
        <v>0</v>
      </c>
      <c r="AG152" s="152">
        <f t="shared" si="24"/>
        <v>0</v>
      </c>
    </row>
    <row r="153" spans="1:33" x14ac:dyDescent="0.25">
      <c r="A153" s="142" t="str">
        <f>IF(ISBLANK('N1'!A153),"",'N1'!A153)</f>
        <v/>
      </c>
      <c r="B153" s="1002" t="str">
        <f>IF(ISBLANK('N1'!B153),"",'N1'!B153)</f>
        <v/>
      </c>
      <c r="C153" s="1001" t="str">
        <f>IF(ISBLANK('N1'!C153),"",'N1'!C153)</f>
        <v/>
      </c>
      <c r="D153" s="897" t="str">
        <f>IF(ISBLANK('N1'!Q153),"",'N1'!Q153)</f>
        <v/>
      </c>
      <c r="E153" s="196"/>
      <c r="F153" s="197"/>
      <c r="G153" s="197"/>
      <c r="H153" s="197"/>
      <c r="I153" s="197"/>
      <c r="J153" s="197"/>
      <c r="K153" s="199"/>
      <c r="L153" s="478"/>
      <c r="M153" s="200"/>
      <c r="N153" s="198"/>
      <c r="O153" s="198"/>
      <c r="P153" s="198"/>
      <c r="Q153" s="198"/>
      <c r="R153" s="199"/>
      <c r="S153" s="197"/>
      <c r="T153" s="197"/>
      <c r="U153" s="197"/>
      <c r="V153" s="197"/>
      <c r="W153" s="200"/>
      <c r="Y153" s="151">
        <f t="shared" si="17"/>
        <v>0</v>
      </c>
      <c r="Z153" s="147">
        <f t="shared" si="18"/>
        <v>0</v>
      </c>
      <c r="AA153" s="147">
        <f t="shared" si="19"/>
        <v>0</v>
      </c>
      <c r="AB153" s="917">
        <f t="shared" si="20"/>
        <v>0</v>
      </c>
      <c r="AD153" s="151">
        <f t="shared" si="21"/>
        <v>0</v>
      </c>
      <c r="AE153" s="147">
        <f t="shared" si="22"/>
        <v>0</v>
      </c>
      <c r="AF153" s="147">
        <f t="shared" si="23"/>
        <v>0</v>
      </c>
      <c r="AG153" s="152">
        <f t="shared" si="24"/>
        <v>0</v>
      </c>
    </row>
    <row r="154" spans="1:33" x14ac:dyDescent="0.25">
      <c r="A154" s="142" t="str">
        <f>IF(ISBLANK('N1'!A154),"",'N1'!A154)</f>
        <v/>
      </c>
      <c r="B154" s="1002" t="str">
        <f>IF(ISBLANK('N1'!B154),"",'N1'!B154)</f>
        <v/>
      </c>
      <c r="C154" s="1001" t="str">
        <f>IF(ISBLANK('N1'!C154),"",'N1'!C154)</f>
        <v/>
      </c>
      <c r="D154" s="897" t="str">
        <f>IF(ISBLANK('N1'!Q154),"",'N1'!Q154)</f>
        <v/>
      </c>
      <c r="E154" s="196"/>
      <c r="F154" s="197"/>
      <c r="G154" s="197"/>
      <c r="H154" s="197"/>
      <c r="I154" s="197"/>
      <c r="J154" s="197"/>
      <c r="K154" s="199"/>
      <c r="L154" s="478"/>
      <c r="M154" s="200"/>
      <c r="N154" s="198"/>
      <c r="O154" s="198"/>
      <c r="P154" s="198"/>
      <c r="Q154" s="198"/>
      <c r="R154" s="199"/>
      <c r="S154" s="197"/>
      <c r="T154" s="197"/>
      <c r="U154" s="197"/>
      <c r="V154" s="197"/>
      <c r="W154" s="200"/>
      <c r="Y154" s="151">
        <f t="shared" si="17"/>
        <v>0</v>
      </c>
      <c r="Z154" s="147">
        <f t="shared" si="18"/>
        <v>0</v>
      </c>
      <c r="AA154" s="147">
        <f t="shared" si="19"/>
        <v>0</v>
      </c>
      <c r="AB154" s="917">
        <f t="shared" si="20"/>
        <v>0</v>
      </c>
      <c r="AD154" s="151">
        <f t="shared" si="21"/>
        <v>0</v>
      </c>
      <c r="AE154" s="147">
        <f t="shared" si="22"/>
        <v>0</v>
      </c>
      <c r="AF154" s="147">
        <f t="shared" si="23"/>
        <v>0</v>
      </c>
      <c r="AG154" s="152">
        <f t="shared" si="24"/>
        <v>0</v>
      </c>
    </row>
    <row r="155" spans="1:33" x14ac:dyDescent="0.25">
      <c r="A155" s="142" t="str">
        <f>IF(ISBLANK('N1'!A155),"",'N1'!A155)</f>
        <v/>
      </c>
      <c r="B155" s="1002" t="str">
        <f>IF(ISBLANK('N1'!B155),"",'N1'!B155)</f>
        <v/>
      </c>
      <c r="C155" s="1001" t="str">
        <f>IF(ISBLANK('N1'!C155),"",'N1'!C155)</f>
        <v/>
      </c>
      <c r="D155" s="897" t="str">
        <f>IF(ISBLANK('N1'!Q155),"",'N1'!Q155)</f>
        <v/>
      </c>
      <c r="E155" s="196"/>
      <c r="F155" s="197"/>
      <c r="G155" s="197"/>
      <c r="H155" s="197"/>
      <c r="I155" s="197"/>
      <c r="J155" s="197"/>
      <c r="K155" s="199"/>
      <c r="L155" s="478"/>
      <c r="M155" s="200"/>
      <c r="N155" s="198"/>
      <c r="O155" s="198"/>
      <c r="P155" s="198"/>
      <c r="Q155" s="198"/>
      <c r="R155" s="199"/>
      <c r="S155" s="197"/>
      <c r="T155" s="197"/>
      <c r="U155" s="197"/>
      <c r="V155" s="197"/>
      <c r="W155" s="200"/>
      <c r="Y155" s="151">
        <f t="shared" si="17"/>
        <v>0</v>
      </c>
      <c r="Z155" s="147">
        <f t="shared" si="18"/>
        <v>0</v>
      </c>
      <c r="AA155" s="147">
        <f t="shared" si="19"/>
        <v>0</v>
      </c>
      <c r="AB155" s="917">
        <f t="shared" si="20"/>
        <v>0</v>
      </c>
      <c r="AD155" s="151">
        <f t="shared" si="21"/>
        <v>0</v>
      </c>
      <c r="AE155" s="147">
        <f t="shared" si="22"/>
        <v>0</v>
      </c>
      <c r="AF155" s="147">
        <f t="shared" si="23"/>
        <v>0</v>
      </c>
      <c r="AG155" s="152">
        <f t="shared" si="24"/>
        <v>0</v>
      </c>
    </row>
    <row r="156" spans="1:33" x14ac:dyDescent="0.25">
      <c r="A156" s="142" t="str">
        <f>IF(ISBLANK('N1'!A156),"",'N1'!A156)</f>
        <v/>
      </c>
      <c r="B156" s="1002" t="str">
        <f>IF(ISBLANK('N1'!B156),"",'N1'!B156)</f>
        <v/>
      </c>
      <c r="C156" s="1001" t="str">
        <f>IF(ISBLANK('N1'!C156),"",'N1'!C156)</f>
        <v/>
      </c>
      <c r="D156" s="897" t="str">
        <f>IF(ISBLANK('N1'!Q156),"",'N1'!Q156)</f>
        <v/>
      </c>
      <c r="E156" s="196"/>
      <c r="F156" s="197"/>
      <c r="G156" s="197"/>
      <c r="H156" s="197"/>
      <c r="I156" s="197"/>
      <c r="J156" s="197"/>
      <c r="K156" s="199"/>
      <c r="L156" s="478"/>
      <c r="M156" s="200"/>
      <c r="N156" s="198"/>
      <c r="O156" s="198"/>
      <c r="P156" s="198"/>
      <c r="Q156" s="198"/>
      <c r="R156" s="199"/>
      <c r="S156" s="197"/>
      <c r="T156" s="197"/>
      <c r="U156" s="197"/>
      <c r="V156" s="197"/>
      <c r="W156" s="200"/>
      <c r="Y156" s="151">
        <f t="shared" si="17"/>
        <v>0</v>
      </c>
      <c r="Z156" s="147">
        <f t="shared" si="18"/>
        <v>0</v>
      </c>
      <c r="AA156" s="147">
        <f t="shared" si="19"/>
        <v>0</v>
      </c>
      <c r="AB156" s="917">
        <f t="shared" si="20"/>
        <v>0</v>
      </c>
      <c r="AD156" s="151">
        <f t="shared" si="21"/>
        <v>0</v>
      </c>
      <c r="AE156" s="147">
        <f t="shared" si="22"/>
        <v>0</v>
      </c>
      <c r="AF156" s="147">
        <f t="shared" si="23"/>
        <v>0</v>
      </c>
      <c r="AG156" s="152">
        <f t="shared" si="24"/>
        <v>0</v>
      </c>
    </row>
    <row r="157" spans="1:33" x14ac:dyDescent="0.25">
      <c r="A157" s="142" t="str">
        <f>IF(ISBLANK('N1'!A157),"",'N1'!A157)</f>
        <v/>
      </c>
      <c r="B157" s="1002" t="str">
        <f>IF(ISBLANK('N1'!B157),"",'N1'!B157)</f>
        <v/>
      </c>
      <c r="C157" s="1001" t="str">
        <f>IF(ISBLANK('N1'!C157),"",'N1'!C157)</f>
        <v/>
      </c>
      <c r="D157" s="897" t="str">
        <f>IF(ISBLANK('N1'!Q157),"",'N1'!Q157)</f>
        <v/>
      </c>
      <c r="E157" s="196"/>
      <c r="F157" s="197"/>
      <c r="G157" s="197"/>
      <c r="H157" s="197"/>
      <c r="I157" s="197"/>
      <c r="J157" s="197"/>
      <c r="K157" s="199"/>
      <c r="L157" s="478"/>
      <c r="M157" s="200"/>
      <c r="N157" s="198"/>
      <c r="O157" s="198"/>
      <c r="P157" s="198"/>
      <c r="Q157" s="198"/>
      <c r="R157" s="199"/>
      <c r="S157" s="197"/>
      <c r="T157" s="197"/>
      <c r="U157" s="197"/>
      <c r="V157" s="197"/>
      <c r="W157" s="200"/>
      <c r="Y157" s="151">
        <f t="shared" si="17"/>
        <v>0</v>
      </c>
      <c r="Z157" s="147">
        <f t="shared" si="18"/>
        <v>0</v>
      </c>
      <c r="AA157" s="147">
        <f t="shared" si="19"/>
        <v>0</v>
      </c>
      <c r="AB157" s="917">
        <f t="shared" si="20"/>
        <v>0</v>
      </c>
      <c r="AD157" s="151">
        <f t="shared" si="21"/>
        <v>0</v>
      </c>
      <c r="AE157" s="147">
        <f t="shared" si="22"/>
        <v>0</v>
      </c>
      <c r="AF157" s="147">
        <f t="shared" si="23"/>
        <v>0</v>
      </c>
      <c r="AG157" s="152">
        <f t="shared" si="24"/>
        <v>0</v>
      </c>
    </row>
    <row r="158" spans="1:33" x14ac:dyDescent="0.25">
      <c r="A158" s="142" t="str">
        <f>IF(ISBLANK('N1'!A158),"",'N1'!A158)</f>
        <v/>
      </c>
      <c r="B158" s="1002" t="str">
        <f>IF(ISBLANK('N1'!B158),"",'N1'!B158)</f>
        <v/>
      </c>
      <c r="C158" s="1001" t="str">
        <f>IF(ISBLANK('N1'!C158),"",'N1'!C158)</f>
        <v/>
      </c>
      <c r="D158" s="897" t="str">
        <f>IF(ISBLANK('N1'!Q158),"",'N1'!Q158)</f>
        <v/>
      </c>
      <c r="E158" s="196"/>
      <c r="F158" s="197"/>
      <c r="G158" s="197"/>
      <c r="H158" s="197"/>
      <c r="I158" s="197"/>
      <c r="J158" s="197"/>
      <c r="K158" s="199"/>
      <c r="L158" s="478"/>
      <c r="M158" s="200"/>
      <c r="N158" s="198"/>
      <c r="O158" s="198"/>
      <c r="P158" s="198"/>
      <c r="Q158" s="198"/>
      <c r="R158" s="199"/>
      <c r="S158" s="197"/>
      <c r="T158" s="197"/>
      <c r="U158" s="197"/>
      <c r="V158" s="197"/>
      <c r="W158" s="200"/>
      <c r="Y158" s="151">
        <f t="shared" si="17"/>
        <v>0</v>
      </c>
      <c r="Z158" s="147">
        <f t="shared" si="18"/>
        <v>0</v>
      </c>
      <c r="AA158" s="147">
        <f t="shared" si="19"/>
        <v>0</v>
      </c>
      <c r="AB158" s="917">
        <f t="shared" si="20"/>
        <v>0</v>
      </c>
      <c r="AD158" s="151">
        <f t="shared" si="21"/>
        <v>0</v>
      </c>
      <c r="AE158" s="147">
        <f t="shared" si="22"/>
        <v>0</v>
      </c>
      <c r="AF158" s="147">
        <f t="shared" si="23"/>
        <v>0</v>
      </c>
      <c r="AG158" s="152">
        <f t="shared" si="24"/>
        <v>0</v>
      </c>
    </row>
    <row r="159" spans="1:33" x14ac:dyDescent="0.25">
      <c r="A159" s="142" t="str">
        <f>IF(ISBLANK('N1'!A159),"",'N1'!A159)</f>
        <v/>
      </c>
      <c r="B159" s="1002" t="str">
        <f>IF(ISBLANK('N1'!B159),"",'N1'!B159)</f>
        <v/>
      </c>
      <c r="C159" s="1001" t="str">
        <f>IF(ISBLANK('N1'!C159),"",'N1'!C159)</f>
        <v/>
      </c>
      <c r="D159" s="897" t="str">
        <f>IF(ISBLANK('N1'!Q159),"",'N1'!Q159)</f>
        <v/>
      </c>
      <c r="E159" s="196"/>
      <c r="F159" s="197"/>
      <c r="G159" s="197"/>
      <c r="H159" s="197"/>
      <c r="I159" s="197"/>
      <c r="J159" s="197"/>
      <c r="K159" s="199"/>
      <c r="L159" s="478"/>
      <c r="M159" s="200"/>
      <c r="N159" s="198"/>
      <c r="O159" s="198"/>
      <c r="P159" s="198"/>
      <c r="Q159" s="198"/>
      <c r="R159" s="199"/>
      <c r="S159" s="197"/>
      <c r="T159" s="197"/>
      <c r="U159" s="197"/>
      <c r="V159" s="197"/>
      <c r="W159" s="200"/>
      <c r="Y159" s="151">
        <f t="shared" si="17"/>
        <v>0</v>
      </c>
      <c r="Z159" s="147">
        <f t="shared" si="18"/>
        <v>0</v>
      </c>
      <c r="AA159" s="147">
        <f t="shared" si="19"/>
        <v>0</v>
      </c>
      <c r="AB159" s="917">
        <f t="shared" si="20"/>
        <v>0</v>
      </c>
      <c r="AD159" s="151">
        <f t="shared" si="21"/>
        <v>0</v>
      </c>
      <c r="AE159" s="147">
        <f t="shared" si="22"/>
        <v>0</v>
      </c>
      <c r="AF159" s="147">
        <f t="shared" si="23"/>
        <v>0</v>
      </c>
      <c r="AG159" s="152">
        <f t="shared" si="24"/>
        <v>0</v>
      </c>
    </row>
    <row r="160" spans="1:33" x14ac:dyDescent="0.25">
      <c r="A160" s="142" t="str">
        <f>IF(ISBLANK('N1'!A160),"",'N1'!A160)</f>
        <v/>
      </c>
      <c r="B160" s="1002" t="str">
        <f>IF(ISBLANK('N1'!B160),"",'N1'!B160)</f>
        <v/>
      </c>
      <c r="C160" s="1001" t="str">
        <f>IF(ISBLANK('N1'!C160),"",'N1'!C160)</f>
        <v/>
      </c>
      <c r="D160" s="897" t="str">
        <f>IF(ISBLANK('N1'!Q160),"",'N1'!Q160)</f>
        <v/>
      </c>
      <c r="E160" s="196"/>
      <c r="F160" s="197"/>
      <c r="G160" s="197"/>
      <c r="H160" s="197"/>
      <c r="I160" s="197"/>
      <c r="J160" s="197"/>
      <c r="K160" s="199"/>
      <c r="L160" s="478"/>
      <c r="M160" s="200"/>
      <c r="N160" s="198"/>
      <c r="O160" s="198"/>
      <c r="P160" s="198"/>
      <c r="Q160" s="198"/>
      <c r="R160" s="199"/>
      <c r="S160" s="197"/>
      <c r="T160" s="197"/>
      <c r="U160" s="197"/>
      <c r="V160" s="197"/>
      <c r="W160" s="200"/>
      <c r="Y160" s="151">
        <f t="shared" si="17"/>
        <v>0</v>
      </c>
      <c r="Z160" s="147">
        <f t="shared" si="18"/>
        <v>0</v>
      </c>
      <c r="AA160" s="147">
        <f t="shared" si="19"/>
        <v>0</v>
      </c>
      <c r="AB160" s="917">
        <f t="shared" si="20"/>
        <v>0</v>
      </c>
      <c r="AD160" s="151">
        <f t="shared" si="21"/>
        <v>0</v>
      </c>
      <c r="AE160" s="147">
        <f t="shared" si="22"/>
        <v>0</v>
      </c>
      <c r="AF160" s="147">
        <f t="shared" si="23"/>
        <v>0</v>
      </c>
      <c r="AG160" s="152">
        <f t="shared" si="24"/>
        <v>0</v>
      </c>
    </row>
    <row r="161" spans="1:33" x14ac:dyDescent="0.25">
      <c r="A161" s="142" t="str">
        <f>IF(ISBLANK('N1'!A161),"",'N1'!A161)</f>
        <v/>
      </c>
      <c r="B161" s="1002" t="str">
        <f>IF(ISBLANK('N1'!B161),"",'N1'!B161)</f>
        <v/>
      </c>
      <c r="C161" s="1001" t="str">
        <f>IF(ISBLANK('N1'!C161),"",'N1'!C161)</f>
        <v/>
      </c>
      <c r="D161" s="897" t="str">
        <f>IF(ISBLANK('N1'!Q161),"",'N1'!Q161)</f>
        <v/>
      </c>
      <c r="E161" s="196"/>
      <c r="F161" s="197"/>
      <c r="G161" s="197"/>
      <c r="H161" s="197"/>
      <c r="I161" s="197"/>
      <c r="J161" s="197"/>
      <c r="K161" s="199"/>
      <c r="L161" s="478"/>
      <c r="M161" s="200"/>
      <c r="N161" s="198"/>
      <c r="O161" s="198"/>
      <c r="P161" s="198"/>
      <c r="Q161" s="198"/>
      <c r="R161" s="199"/>
      <c r="S161" s="197"/>
      <c r="T161" s="197"/>
      <c r="U161" s="197"/>
      <c r="V161" s="197"/>
      <c r="W161" s="200"/>
      <c r="Y161" s="151">
        <f t="shared" si="17"/>
        <v>0</v>
      </c>
      <c r="Z161" s="147">
        <f t="shared" si="18"/>
        <v>0</v>
      </c>
      <c r="AA161" s="147">
        <f t="shared" si="19"/>
        <v>0</v>
      </c>
      <c r="AB161" s="917">
        <f t="shared" si="20"/>
        <v>0</v>
      </c>
      <c r="AD161" s="151">
        <f t="shared" si="21"/>
        <v>0</v>
      </c>
      <c r="AE161" s="147">
        <f t="shared" si="22"/>
        <v>0</v>
      </c>
      <c r="AF161" s="147">
        <f t="shared" si="23"/>
        <v>0</v>
      </c>
      <c r="AG161" s="152">
        <f t="shared" si="24"/>
        <v>0</v>
      </c>
    </row>
    <row r="162" spans="1:33" x14ac:dyDescent="0.25">
      <c r="A162" s="142" t="str">
        <f>IF(ISBLANK('N1'!A162),"",'N1'!A162)</f>
        <v/>
      </c>
      <c r="B162" s="1002" t="str">
        <f>IF(ISBLANK('N1'!B162),"",'N1'!B162)</f>
        <v/>
      </c>
      <c r="C162" s="1001" t="str">
        <f>IF(ISBLANK('N1'!C162),"",'N1'!C162)</f>
        <v/>
      </c>
      <c r="D162" s="897" t="str">
        <f>IF(ISBLANK('N1'!Q162),"",'N1'!Q162)</f>
        <v/>
      </c>
      <c r="E162" s="196"/>
      <c r="F162" s="197"/>
      <c r="G162" s="197"/>
      <c r="H162" s="197"/>
      <c r="I162" s="197"/>
      <c r="J162" s="197"/>
      <c r="K162" s="199"/>
      <c r="L162" s="478"/>
      <c r="M162" s="200"/>
      <c r="N162" s="198"/>
      <c r="O162" s="198"/>
      <c r="P162" s="198"/>
      <c r="Q162" s="198"/>
      <c r="R162" s="199"/>
      <c r="S162" s="197"/>
      <c r="T162" s="197"/>
      <c r="U162" s="197"/>
      <c r="V162" s="197"/>
      <c r="W162" s="200"/>
      <c r="Y162" s="151">
        <f t="shared" si="17"/>
        <v>0</v>
      </c>
      <c r="Z162" s="147">
        <f t="shared" si="18"/>
        <v>0</v>
      </c>
      <c r="AA162" s="147">
        <f t="shared" si="19"/>
        <v>0</v>
      </c>
      <c r="AB162" s="917">
        <f t="shared" si="20"/>
        <v>0</v>
      </c>
      <c r="AD162" s="151">
        <f t="shared" si="21"/>
        <v>0</v>
      </c>
      <c r="AE162" s="147">
        <f t="shared" si="22"/>
        <v>0</v>
      </c>
      <c r="AF162" s="147">
        <f t="shared" si="23"/>
        <v>0</v>
      </c>
      <c r="AG162" s="152">
        <f t="shared" si="24"/>
        <v>0</v>
      </c>
    </row>
    <row r="163" spans="1:33" x14ac:dyDescent="0.25">
      <c r="A163" s="142" t="str">
        <f>IF(ISBLANK('N1'!A163),"",'N1'!A163)</f>
        <v/>
      </c>
      <c r="B163" s="1002" t="str">
        <f>IF(ISBLANK('N1'!B163),"",'N1'!B163)</f>
        <v/>
      </c>
      <c r="C163" s="1001" t="str">
        <f>IF(ISBLANK('N1'!C163),"",'N1'!C163)</f>
        <v/>
      </c>
      <c r="D163" s="897" t="str">
        <f>IF(ISBLANK('N1'!Q163),"",'N1'!Q163)</f>
        <v/>
      </c>
      <c r="E163" s="196"/>
      <c r="F163" s="197"/>
      <c r="G163" s="197"/>
      <c r="H163" s="197"/>
      <c r="I163" s="197"/>
      <c r="J163" s="197"/>
      <c r="K163" s="199"/>
      <c r="L163" s="478"/>
      <c r="M163" s="200"/>
      <c r="N163" s="198"/>
      <c r="O163" s="198"/>
      <c r="P163" s="198"/>
      <c r="Q163" s="198"/>
      <c r="R163" s="199"/>
      <c r="S163" s="197"/>
      <c r="T163" s="197"/>
      <c r="U163" s="197"/>
      <c r="V163" s="197"/>
      <c r="W163" s="200"/>
      <c r="Y163" s="151">
        <f t="shared" si="17"/>
        <v>0</v>
      </c>
      <c r="Z163" s="147">
        <f t="shared" si="18"/>
        <v>0</v>
      </c>
      <c r="AA163" s="147">
        <f t="shared" si="19"/>
        <v>0</v>
      </c>
      <c r="AB163" s="917">
        <f t="shared" si="20"/>
        <v>0</v>
      </c>
      <c r="AD163" s="151">
        <f t="shared" si="21"/>
        <v>0</v>
      </c>
      <c r="AE163" s="147">
        <f t="shared" si="22"/>
        <v>0</v>
      </c>
      <c r="AF163" s="147">
        <f t="shared" si="23"/>
        <v>0</v>
      </c>
      <c r="AG163" s="152">
        <f t="shared" si="24"/>
        <v>0</v>
      </c>
    </row>
    <row r="164" spans="1:33" x14ac:dyDescent="0.25">
      <c r="A164" s="142" t="str">
        <f>IF(ISBLANK('N1'!A164),"",'N1'!A164)</f>
        <v/>
      </c>
      <c r="B164" s="1002" t="str">
        <f>IF(ISBLANK('N1'!B164),"",'N1'!B164)</f>
        <v/>
      </c>
      <c r="C164" s="1001" t="str">
        <f>IF(ISBLANK('N1'!C164),"",'N1'!C164)</f>
        <v/>
      </c>
      <c r="D164" s="897" t="str">
        <f>IF(ISBLANK('N1'!Q164),"",'N1'!Q164)</f>
        <v/>
      </c>
      <c r="E164" s="196"/>
      <c r="F164" s="197"/>
      <c r="G164" s="197"/>
      <c r="H164" s="197"/>
      <c r="I164" s="197"/>
      <c r="J164" s="197"/>
      <c r="K164" s="199"/>
      <c r="L164" s="478"/>
      <c r="M164" s="200"/>
      <c r="N164" s="198"/>
      <c r="O164" s="198"/>
      <c r="P164" s="198"/>
      <c r="Q164" s="198"/>
      <c r="R164" s="199"/>
      <c r="S164" s="197"/>
      <c r="T164" s="197"/>
      <c r="U164" s="197"/>
      <c r="V164" s="197"/>
      <c r="W164" s="200"/>
      <c r="Y164" s="151">
        <f t="shared" si="17"/>
        <v>0</v>
      </c>
      <c r="Z164" s="147">
        <f t="shared" si="18"/>
        <v>0</v>
      </c>
      <c r="AA164" s="147">
        <f t="shared" si="19"/>
        <v>0</v>
      </c>
      <c r="AB164" s="917">
        <f t="shared" si="20"/>
        <v>0</v>
      </c>
      <c r="AD164" s="151">
        <f t="shared" si="21"/>
        <v>0</v>
      </c>
      <c r="AE164" s="147">
        <f t="shared" si="22"/>
        <v>0</v>
      </c>
      <c r="AF164" s="147">
        <f t="shared" si="23"/>
        <v>0</v>
      </c>
      <c r="AG164" s="152">
        <f t="shared" si="24"/>
        <v>0</v>
      </c>
    </row>
    <row r="165" spans="1:33" x14ac:dyDescent="0.25">
      <c r="A165" s="142" t="str">
        <f>IF(ISBLANK('N1'!A165),"",'N1'!A165)</f>
        <v/>
      </c>
      <c r="B165" s="1002" t="str">
        <f>IF(ISBLANK('N1'!B165),"",'N1'!B165)</f>
        <v/>
      </c>
      <c r="C165" s="1001" t="str">
        <f>IF(ISBLANK('N1'!C165),"",'N1'!C165)</f>
        <v/>
      </c>
      <c r="D165" s="897" t="str">
        <f>IF(ISBLANK('N1'!Q165),"",'N1'!Q165)</f>
        <v/>
      </c>
      <c r="E165" s="196"/>
      <c r="F165" s="197"/>
      <c r="G165" s="197"/>
      <c r="H165" s="197"/>
      <c r="I165" s="197"/>
      <c r="J165" s="197"/>
      <c r="K165" s="199"/>
      <c r="L165" s="478"/>
      <c r="M165" s="200"/>
      <c r="N165" s="198"/>
      <c r="O165" s="198"/>
      <c r="P165" s="198"/>
      <c r="Q165" s="198"/>
      <c r="R165" s="199"/>
      <c r="S165" s="197"/>
      <c r="T165" s="197"/>
      <c r="U165" s="197"/>
      <c r="V165" s="197"/>
      <c r="W165" s="200"/>
      <c r="Y165" s="151">
        <f t="shared" si="17"/>
        <v>0</v>
      </c>
      <c r="Z165" s="147">
        <f t="shared" si="18"/>
        <v>0</v>
      </c>
      <c r="AA165" s="147">
        <f t="shared" si="19"/>
        <v>0</v>
      </c>
      <c r="AB165" s="917">
        <f t="shared" si="20"/>
        <v>0</v>
      </c>
      <c r="AD165" s="151">
        <f t="shared" si="21"/>
        <v>0</v>
      </c>
      <c r="AE165" s="147">
        <f t="shared" si="22"/>
        <v>0</v>
      </c>
      <c r="AF165" s="147">
        <f t="shared" si="23"/>
        <v>0</v>
      </c>
      <c r="AG165" s="152">
        <f t="shared" si="24"/>
        <v>0</v>
      </c>
    </row>
    <row r="166" spans="1:33" x14ac:dyDescent="0.25">
      <c r="A166" s="142" t="str">
        <f>IF(ISBLANK('N1'!A166),"",'N1'!A166)</f>
        <v/>
      </c>
      <c r="B166" s="1002" t="str">
        <f>IF(ISBLANK('N1'!B166),"",'N1'!B166)</f>
        <v/>
      </c>
      <c r="C166" s="1001" t="str">
        <f>IF(ISBLANK('N1'!C166),"",'N1'!C166)</f>
        <v/>
      </c>
      <c r="D166" s="897" t="str">
        <f>IF(ISBLANK('N1'!Q166),"",'N1'!Q166)</f>
        <v/>
      </c>
      <c r="E166" s="196"/>
      <c r="F166" s="197"/>
      <c r="G166" s="197"/>
      <c r="H166" s="197"/>
      <c r="I166" s="197"/>
      <c r="J166" s="197"/>
      <c r="K166" s="199"/>
      <c r="L166" s="478"/>
      <c r="M166" s="200"/>
      <c r="N166" s="198"/>
      <c r="O166" s="198"/>
      <c r="P166" s="198"/>
      <c r="Q166" s="198"/>
      <c r="R166" s="199"/>
      <c r="S166" s="197"/>
      <c r="T166" s="197"/>
      <c r="U166" s="197"/>
      <c r="V166" s="197"/>
      <c r="W166" s="200"/>
      <c r="Y166" s="151">
        <f t="shared" si="17"/>
        <v>0</v>
      </c>
      <c r="Z166" s="147">
        <f t="shared" si="18"/>
        <v>0</v>
      </c>
      <c r="AA166" s="147">
        <f t="shared" si="19"/>
        <v>0</v>
      </c>
      <c r="AB166" s="917">
        <f t="shared" si="20"/>
        <v>0</v>
      </c>
      <c r="AD166" s="151">
        <f t="shared" si="21"/>
        <v>0</v>
      </c>
      <c r="AE166" s="147">
        <f t="shared" si="22"/>
        <v>0</v>
      </c>
      <c r="AF166" s="147">
        <f t="shared" si="23"/>
        <v>0</v>
      </c>
      <c r="AG166" s="152">
        <f t="shared" si="24"/>
        <v>0</v>
      </c>
    </row>
    <row r="167" spans="1:33" x14ac:dyDescent="0.25">
      <c r="A167" s="142" t="str">
        <f>IF(ISBLANK('N1'!A167),"",'N1'!A167)</f>
        <v/>
      </c>
      <c r="B167" s="1002" t="str">
        <f>IF(ISBLANK('N1'!B167),"",'N1'!B167)</f>
        <v/>
      </c>
      <c r="C167" s="1001" t="str">
        <f>IF(ISBLANK('N1'!C167),"",'N1'!C167)</f>
        <v/>
      </c>
      <c r="D167" s="897" t="str">
        <f>IF(ISBLANK('N1'!Q167),"",'N1'!Q167)</f>
        <v/>
      </c>
      <c r="E167" s="196"/>
      <c r="F167" s="197"/>
      <c r="G167" s="197"/>
      <c r="H167" s="197"/>
      <c r="I167" s="197"/>
      <c r="J167" s="197"/>
      <c r="K167" s="199"/>
      <c r="L167" s="478"/>
      <c r="M167" s="200"/>
      <c r="N167" s="198"/>
      <c r="O167" s="198"/>
      <c r="P167" s="198"/>
      <c r="Q167" s="198"/>
      <c r="R167" s="199"/>
      <c r="S167" s="197"/>
      <c r="T167" s="197"/>
      <c r="U167" s="197"/>
      <c r="V167" s="197"/>
      <c r="W167" s="200"/>
      <c r="Y167" s="151">
        <f t="shared" si="17"/>
        <v>0</v>
      </c>
      <c r="Z167" s="147">
        <f t="shared" si="18"/>
        <v>0</v>
      </c>
      <c r="AA167" s="147">
        <f t="shared" si="19"/>
        <v>0</v>
      </c>
      <c r="AB167" s="917">
        <f t="shared" si="20"/>
        <v>0</v>
      </c>
      <c r="AD167" s="151">
        <f t="shared" si="21"/>
        <v>0</v>
      </c>
      <c r="AE167" s="147">
        <f t="shared" si="22"/>
        <v>0</v>
      </c>
      <c r="AF167" s="147">
        <f t="shared" si="23"/>
        <v>0</v>
      </c>
      <c r="AG167" s="152">
        <f t="shared" si="24"/>
        <v>0</v>
      </c>
    </row>
    <row r="168" spans="1:33" x14ac:dyDescent="0.25">
      <c r="A168" s="142" t="str">
        <f>IF(ISBLANK('N1'!A168),"",'N1'!A168)</f>
        <v/>
      </c>
      <c r="B168" s="1002" t="str">
        <f>IF(ISBLANK('N1'!B168),"",'N1'!B168)</f>
        <v/>
      </c>
      <c r="C168" s="1001" t="str">
        <f>IF(ISBLANK('N1'!C168),"",'N1'!C168)</f>
        <v/>
      </c>
      <c r="D168" s="897" t="str">
        <f>IF(ISBLANK('N1'!Q168),"",'N1'!Q168)</f>
        <v/>
      </c>
      <c r="E168" s="196"/>
      <c r="F168" s="197"/>
      <c r="G168" s="197"/>
      <c r="H168" s="197"/>
      <c r="I168" s="197"/>
      <c r="J168" s="197"/>
      <c r="K168" s="199"/>
      <c r="L168" s="478"/>
      <c r="M168" s="200"/>
      <c r="N168" s="198"/>
      <c r="O168" s="198"/>
      <c r="P168" s="198"/>
      <c r="Q168" s="198"/>
      <c r="R168" s="199"/>
      <c r="S168" s="197"/>
      <c r="T168" s="197"/>
      <c r="U168" s="197"/>
      <c r="V168" s="197"/>
      <c r="W168" s="200"/>
      <c r="Y168" s="151">
        <f t="shared" si="17"/>
        <v>0</v>
      </c>
      <c r="Z168" s="147">
        <f t="shared" si="18"/>
        <v>0</v>
      </c>
      <c r="AA168" s="147">
        <f t="shared" si="19"/>
        <v>0</v>
      </c>
      <c r="AB168" s="917">
        <f t="shared" si="20"/>
        <v>0</v>
      </c>
      <c r="AD168" s="151">
        <f t="shared" si="21"/>
        <v>0</v>
      </c>
      <c r="AE168" s="147">
        <f t="shared" si="22"/>
        <v>0</v>
      </c>
      <c r="AF168" s="147">
        <f t="shared" si="23"/>
        <v>0</v>
      </c>
      <c r="AG168" s="152">
        <f t="shared" si="24"/>
        <v>0</v>
      </c>
    </row>
    <row r="169" spans="1:33" x14ac:dyDescent="0.25">
      <c r="A169" s="142" t="str">
        <f>IF(ISBLANK('N1'!A169),"",'N1'!A169)</f>
        <v/>
      </c>
      <c r="B169" s="1002" t="str">
        <f>IF(ISBLANK('N1'!B169),"",'N1'!B169)</f>
        <v/>
      </c>
      <c r="C169" s="1001" t="str">
        <f>IF(ISBLANK('N1'!C169),"",'N1'!C169)</f>
        <v/>
      </c>
      <c r="D169" s="897" t="str">
        <f>IF(ISBLANK('N1'!Q169),"",'N1'!Q169)</f>
        <v/>
      </c>
      <c r="E169" s="196"/>
      <c r="F169" s="197"/>
      <c r="G169" s="197"/>
      <c r="H169" s="197"/>
      <c r="I169" s="197"/>
      <c r="J169" s="197"/>
      <c r="K169" s="199"/>
      <c r="L169" s="478"/>
      <c r="M169" s="200"/>
      <c r="N169" s="198"/>
      <c r="O169" s="198"/>
      <c r="P169" s="198"/>
      <c r="Q169" s="198"/>
      <c r="R169" s="199"/>
      <c r="S169" s="197"/>
      <c r="T169" s="197"/>
      <c r="U169" s="197"/>
      <c r="V169" s="197"/>
      <c r="W169" s="200"/>
      <c r="Y169" s="151">
        <f t="shared" si="17"/>
        <v>0</v>
      </c>
      <c r="Z169" s="147">
        <f t="shared" si="18"/>
        <v>0</v>
      </c>
      <c r="AA169" s="147">
        <f t="shared" si="19"/>
        <v>0</v>
      </c>
      <c r="AB169" s="917">
        <f t="shared" si="20"/>
        <v>0</v>
      </c>
      <c r="AD169" s="151">
        <f t="shared" si="21"/>
        <v>0</v>
      </c>
      <c r="AE169" s="147">
        <f t="shared" si="22"/>
        <v>0</v>
      </c>
      <c r="AF169" s="147">
        <f t="shared" si="23"/>
        <v>0</v>
      </c>
      <c r="AG169" s="152">
        <f t="shared" si="24"/>
        <v>0</v>
      </c>
    </row>
    <row r="170" spans="1:33" x14ac:dyDescent="0.25">
      <c r="A170" s="142" t="str">
        <f>IF(ISBLANK('N1'!A170),"",'N1'!A170)</f>
        <v/>
      </c>
      <c r="B170" s="1002" t="str">
        <f>IF(ISBLANK('N1'!B170),"",'N1'!B170)</f>
        <v/>
      </c>
      <c r="C170" s="1001" t="str">
        <f>IF(ISBLANK('N1'!C170),"",'N1'!C170)</f>
        <v/>
      </c>
      <c r="D170" s="897" t="str">
        <f>IF(ISBLANK('N1'!Q170),"",'N1'!Q170)</f>
        <v/>
      </c>
      <c r="E170" s="196"/>
      <c r="F170" s="197"/>
      <c r="G170" s="197"/>
      <c r="H170" s="197"/>
      <c r="I170" s="197"/>
      <c r="J170" s="197"/>
      <c r="K170" s="199"/>
      <c r="L170" s="478"/>
      <c r="M170" s="200"/>
      <c r="N170" s="198"/>
      <c r="O170" s="198"/>
      <c r="P170" s="198"/>
      <c r="Q170" s="198"/>
      <c r="R170" s="199"/>
      <c r="S170" s="197"/>
      <c r="T170" s="197"/>
      <c r="U170" s="197"/>
      <c r="V170" s="197"/>
      <c r="W170" s="200"/>
      <c r="Y170" s="151">
        <f t="shared" si="17"/>
        <v>0</v>
      </c>
      <c r="Z170" s="147">
        <f t="shared" si="18"/>
        <v>0</v>
      </c>
      <c r="AA170" s="147">
        <f t="shared" si="19"/>
        <v>0</v>
      </c>
      <c r="AB170" s="917">
        <f t="shared" si="20"/>
        <v>0</v>
      </c>
      <c r="AD170" s="151">
        <f t="shared" si="21"/>
        <v>0</v>
      </c>
      <c r="AE170" s="147">
        <f t="shared" si="22"/>
        <v>0</v>
      </c>
      <c r="AF170" s="147">
        <f t="shared" si="23"/>
        <v>0</v>
      </c>
      <c r="AG170" s="152">
        <f t="shared" si="24"/>
        <v>0</v>
      </c>
    </row>
    <row r="171" spans="1:33" x14ac:dyDescent="0.25">
      <c r="A171" s="142" t="str">
        <f>IF(ISBLANK('N1'!A171),"",'N1'!A171)</f>
        <v/>
      </c>
      <c r="B171" s="1002" t="str">
        <f>IF(ISBLANK('N1'!B171),"",'N1'!B171)</f>
        <v/>
      </c>
      <c r="C171" s="1001" t="str">
        <f>IF(ISBLANK('N1'!C171),"",'N1'!C171)</f>
        <v/>
      </c>
      <c r="D171" s="897" t="str">
        <f>IF(ISBLANK('N1'!Q171),"",'N1'!Q171)</f>
        <v/>
      </c>
      <c r="E171" s="196"/>
      <c r="F171" s="197"/>
      <c r="G171" s="197"/>
      <c r="H171" s="197"/>
      <c r="I171" s="197"/>
      <c r="J171" s="197"/>
      <c r="K171" s="199"/>
      <c r="L171" s="478"/>
      <c r="M171" s="200"/>
      <c r="N171" s="198"/>
      <c r="O171" s="198"/>
      <c r="P171" s="198"/>
      <c r="Q171" s="198"/>
      <c r="R171" s="199"/>
      <c r="S171" s="197"/>
      <c r="T171" s="197"/>
      <c r="U171" s="197"/>
      <c r="V171" s="197"/>
      <c r="W171" s="200"/>
      <c r="Y171" s="151">
        <f t="shared" si="17"/>
        <v>0</v>
      </c>
      <c r="Z171" s="147">
        <f t="shared" si="18"/>
        <v>0</v>
      </c>
      <c r="AA171" s="147">
        <f t="shared" si="19"/>
        <v>0</v>
      </c>
      <c r="AB171" s="917">
        <f t="shared" si="20"/>
        <v>0</v>
      </c>
      <c r="AD171" s="151">
        <f t="shared" si="21"/>
        <v>0</v>
      </c>
      <c r="AE171" s="147">
        <f t="shared" si="22"/>
        <v>0</v>
      </c>
      <c r="AF171" s="147">
        <f t="shared" si="23"/>
        <v>0</v>
      </c>
      <c r="AG171" s="152">
        <f t="shared" si="24"/>
        <v>0</v>
      </c>
    </row>
    <row r="172" spans="1:33" x14ac:dyDescent="0.25">
      <c r="A172" s="142" t="str">
        <f>IF(ISBLANK('N1'!A172),"",'N1'!A172)</f>
        <v/>
      </c>
      <c r="B172" s="1002" t="str">
        <f>IF(ISBLANK('N1'!B172),"",'N1'!B172)</f>
        <v/>
      </c>
      <c r="C172" s="1001" t="str">
        <f>IF(ISBLANK('N1'!C172),"",'N1'!C172)</f>
        <v/>
      </c>
      <c r="D172" s="897" t="str">
        <f>IF(ISBLANK('N1'!Q172),"",'N1'!Q172)</f>
        <v/>
      </c>
      <c r="E172" s="196"/>
      <c r="F172" s="197"/>
      <c r="G172" s="197"/>
      <c r="H172" s="197"/>
      <c r="I172" s="197"/>
      <c r="J172" s="197"/>
      <c r="K172" s="199"/>
      <c r="L172" s="478"/>
      <c r="M172" s="200"/>
      <c r="N172" s="198"/>
      <c r="O172" s="198"/>
      <c r="P172" s="198"/>
      <c r="Q172" s="198"/>
      <c r="R172" s="199"/>
      <c r="S172" s="197"/>
      <c r="T172" s="197"/>
      <c r="U172" s="197"/>
      <c r="V172" s="197"/>
      <c r="W172" s="200"/>
      <c r="Y172" s="151">
        <f t="shared" si="17"/>
        <v>0</v>
      </c>
      <c r="Z172" s="147">
        <f t="shared" si="18"/>
        <v>0</v>
      </c>
      <c r="AA172" s="147">
        <f t="shared" si="19"/>
        <v>0</v>
      </c>
      <c r="AB172" s="917">
        <f t="shared" si="20"/>
        <v>0</v>
      </c>
      <c r="AD172" s="151">
        <f t="shared" si="21"/>
        <v>0</v>
      </c>
      <c r="AE172" s="147">
        <f t="shared" si="22"/>
        <v>0</v>
      </c>
      <c r="AF172" s="147">
        <f t="shared" si="23"/>
        <v>0</v>
      </c>
      <c r="AG172" s="152">
        <f t="shared" si="24"/>
        <v>0</v>
      </c>
    </row>
    <row r="173" spans="1:33" x14ac:dyDescent="0.25">
      <c r="A173" s="142" t="str">
        <f>IF(ISBLANK('N1'!A173),"",'N1'!A173)</f>
        <v/>
      </c>
      <c r="B173" s="1002" t="str">
        <f>IF(ISBLANK('N1'!B173),"",'N1'!B173)</f>
        <v/>
      </c>
      <c r="C173" s="1001" t="str">
        <f>IF(ISBLANK('N1'!C173),"",'N1'!C173)</f>
        <v/>
      </c>
      <c r="D173" s="897" t="str">
        <f>IF(ISBLANK('N1'!Q173),"",'N1'!Q173)</f>
        <v/>
      </c>
      <c r="E173" s="196"/>
      <c r="F173" s="197"/>
      <c r="G173" s="197"/>
      <c r="H173" s="197"/>
      <c r="I173" s="197"/>
      <c r="J173" s="197"/>
      <c r="K173" s="199"/>
      <c r="L173" s="478"/>
      <c r="M173" s="200"/>
      <c r="N173" s="198"/>
      <c r="O173" s="198"/>
      <c r="P173" s="198"/>
      <c r="Q173" s="198"/>
      <c r="R173" s="199"/>
      <c r="S173" s="197"/>
      <c r="T173" s="197"/>
      <c r="U173" s="197"/>
      <c r="V173" s="197"/>
      <c r="W173" s="200"/>
      <c r="Y173" s="151">
        <f t="shared" si="17"/>
        <v>0</v>
      </c>
      <c r="Z173" s="147">
        <f t="shared" si="18"/>
        <v>0</v>
      </c>
      <c r="AA173" s="147">
        <f t="shared" si="19"/>
        <v>0</v>
      </c>
      <c r="AB173" s="917">
        <f t="shared" si="20"/>
        <v>0</v>
      </c>
      <c r="AD173" s="151">
        <f t="shared" si="21"/>
        <v>0</v>
      </c>
      <c r="AE173" s="147">
        <f t="shared" si="22"/>
        <v>0</v>
      </c>
      <c r="AF173" s="147">
        <f t="shared" si="23"/>
        <v>0</v>
      </c>
      <c r="AG173" s="152">
        <f t="shared" si="24"/>
        <v>0</v>
      </c>
    </row>
    <row r="174" spans="1:33" x14ac:dyDescent="0.25">
      <c r="A174" s="142" t="str">
        <f>IF(ISBLANK('N1'!A174),"",'N1'!A174)</f>
        <v/>
      </c>
      <c r="B174" s="1002" t="str">
        <f>IF(ISBLANK('N1'!B174),"",'N1'!B174)</f>
        <v/>
      </c>
      <c r="C174" s="1001" t="str">
        <f>IF(ISBLANK('N1'!C174),"",'N1'!C174)</f>
        <v/>
      </c>
      <c r="D174" s="897" t="str">
        <f>IF(ISBLANK('N1'!Q174),"",'N1'!Q174)</f>
        <v/>
      </c>
      <c r="E174" s="196"/>
      <c r="F174" s="197"/>
      <c r="G174" s="197"/>
      <c r="H174" s="197"/>
      <c r="I174" s="197"/>
      <c r="J174" s="197"/>
      <c r="K174" s="199"/>
      <c r="L174" s="478"/>
      <c r="M174" s="200"/>
      <c r="N174" s="198"/>
      <c r="O174" s="198"/>
      <c r="P174" s="198"/>
      <c r="Q174" s="198"/>
      <c r="R174" s="199"/>
      <c r="S174" s="197"/>
      <c r="T174" s="197"/>
      <c r="U174" s="197"/>
      <c r="V174" s="197"/>
      <c r="W174" s="200"/>
      <c r="Y174" s="151">
        <f t="shared" si="17"/>
        <v>0</v>
      </c>
      <c r="Z174" s="147">
        <f t="shared" si="18"/>
        <v>0</v>
      </c>
      <c r="AA174" s="147">
        <f t="shared" si="19"/>
        <v>0</v>
      </c>
      <c r="AB174" s="917">
        <f t="shared" si="20"/>
        <v>0</v>
      </c>
      <c r="AD174" s="151">
        <f t="shared" si="21"/>
        <v>0</v>
      </c>
      <c r="AE174" s="147">
        <f t="shared" si="22"/>
        <v>0</v>
      </c>
      <c r="AF174" s="147">
        <f t="shared" si="23"/>
        <v>0</v>
      </c>
      <c r="AG174" s="152">
        <f t="shared" si="24"/>
        <v>0</v>
      </c>
    </row>
    <row r="175" spans="1:33" x14ac:dyDescent="0.25">
      <c r="A175" s="142" t="str">
        <f>IF(ISBLANK('N1'!A175),"",'N1'!A175)</f>
        <v/>
      </c>
      <c r="B175" s="1002" t="str">
        <f>IF(ISBLANK('N1'!B175),"",'N1'!B175)</f>
        <v/>
      </c>
      <c r="C175" s="1001" t="str">
        <f>IF(ISBLANK('N1'!C175),"",'N1'!C175)</f>
        <v/>
      </c>
      <c r="D175" s="897" t="str">
        <f>IF(ISBLANK('N1'!Q175),"",'N1'!Q175)</f>
        <v/>
      </c>
      <c r="E175" s="196"/>
      <c r="F175" s="197"/>
      <c r="G175" s="197"/>
      <c r="H175" s="197"/>
      <c r="I175" s="197"/>
      <c r="J175" s="197"/>
      <c r="K175" s="199"/>
      <c r="L175" s="478"/>
      <c r="M175" s="200"/>
      <c r="N175" s="198"/>
      <c r="O175" s="198"/>
      <c r="P175" s="198"/>
      <c r="Q175" s="198"/>
      <c r="R175" s="199"/>
      <c r="S175" s="197"/>
      <c r="T175" s="197"/>
      <c r="U175" s="197"/>
      <c r="V175" s="197"/>
      <c r="W175" s="200"/>
      <c r="Y175" s="151">
        <f t="shared" si="17"/>
        <v>0</v>
      </c>
      <c r="Z175" s="147">
        <f t="shared" si="18"/>
        <v>0</v>
      </c>
      <c r="AA175" s="147">
        <f t="shared" si="19"/>
        <v>0</v>
      </c>
      <c r="AB175" s="917">
        <f t="shared" si="20"/>
        <v>0</v>
      </c>
      <c r="AD175" s="151">
        <f t="shared" si="21"/>
        <v>0</v>
      </c>
      <c r="AE175" s="147">
        <f t="shared" si="22"/>
        <v>0</v>
      </c>
      <c r="AF175" s="147">
        <f t="shared" si="23"/>
        <v>0</v>
      </c>
      <c r="AG175" s="152">
        <f t="shared" si="24"/>
        <v>0</v>
      </c>
    </row>
    <row r="176" spans="1:33" x14ac:dyDescent="0.25">
      <c r="A176" s="142" t="str">
        <f>IF(ISBLANK('N1'!A176),"",'N1'!A176)</f>
        <v/>
      </c>
      <c r="B176" s="1002" t="str">
        <f>IF(ISBLANK('N1'!B176),"",'N1'!B176)</f>
        <v/>
      </c>
      <c r="C176" s="1001" t="str">
        <f>IF(ISBLANK('N1'!C176),"",'N1'!C176)</f>
        <v/>
      </c>
      <c r="D176" s="897" t="str">
        <f>IF(ISBLANK('N1'!Q176),"",'N1'!Q176)</f>
        <v/>
      </c>
      <c r="E176" s="196"/>
      <c r="F176" s="197"/>
      <c r="G176" s="197"/>
      <c r="H176" s="197"/>
      <c r="I176" s="197"/>
      <c r="J176" s="197"/>
      <c r="K176" s="199"/>
      <c r="L176" s="478"/>
      <c r="M176" s="200"/>
      <c r="N176" s="198"/>
      <c r="O176" s="198"/>
      <c r="P176" s="198"/>
      <c r="Q176" s="198"/>
      <c r="R176" s="199"/>
      <c r="S176" s="197"/>
      <c r="T176" s="197"/>
      <c r="U176" s="197"/>
      <c r="V176" s="197"/>
      <c r="W176" s="200"/>
      <c r="Y176" s="151">
        <f t="shared" si="17"/>
        <v>0</v>
      </c>
      <c r="Z176" s="147">
        <f t="shared" si="18"/>
        <v>0</v>
      </c>
      <c r="AA176" s="147">
        <f t="shared" si="19"/>
        <v>0</v>
      </c>
      <c r="AB176" s="917">
        <f t="shared" si="20"/>
        <v>0</v>
      </c>
      <c r="AD176" s="151">
        <f t="shared" si="21"/>
        <v>0</v>
      </c>
      <c r="AE176" s="147">
        <f t="shared" si="22"/>
        <v>0</v>
      </c>
      <c r="AF176" s="147">
        <f t="shared" si="23"/>
        <v>0</v>
      </c>
      <c r="AG176" s="152">
        <f t="shared" si="24"/>
        <v>0</v>
      </c>
    </row>
    <row r="177" spans="1:33" x14ac:dyDescent="0.25">
      <c r="A177" s="142" t="str">
        <f>IF(ISBLANK('N1'!A177),"",'N1'!A177)</f>
        <v/>
      </c>
      <c r="B177" s="1002" t="str">
        <f>IF(ISBLANK('N1'!B177),"",'N1'!B177)</f>
        <v/>
      </c>
      <c r="C177" s="1001" t="str">
        <f>IF(ISBLANK('N1'!C177),"",'N1'!C177)</f>
        <v/>
      </c>
      <c r="D177" s="897" t="str">
        <f>IF(ISBLANK('N1'!Q177),"",'N1'!Q177)</f>
        <v/>
      </c>
      <c r="E177" s="196"/>
      <c r="F177" s="197"/>
      <c r="G177" s="197"/>
      <c r="H177" s="197"/>
      <c r="I177" s="197"/>
      <c r="J177" s="197"/>
      <c r="K177" s="199"/>
      <c r="L177" s="478"/>
      <c r="M177" s="200"/>
      <c r="N177" s="198"/>
      <c r="O177" s="198"/>
      <c r="P177" s="198"/>
      <c r="Q177" s="198"/>
      <c r="R177" s="199"/>
      <c r="S177" s="197"/>
      <c r="T177" s="197"/>
      <c r="U177" s="197"/>
      <c r="V177" s="197"/>
      <c r="W177" s="200"/>
      <c r="Y177" s="151">
        <f t="shared" si="17"/>
        <v>0</v>
      </c>
      <c r="Z177" s="147">
        <f t="shared" si="18"/>
        <v>0</v>
      </c>
      <c r="AA177" s="147">
        <f t="shared" si="19"/>
        <v>0</v>
      </c>
      <c r="AB177" s="917">
        <f t="shared" si="20"/>
        <v>0</v>
      </c>
      <c r="AD177" s="151">
        <f t="shared" si="21"/>
        <v>0</v>
      </c>
      <c r="AE177" s="147">
        <f t="shared" si="22"/>
        <v>0</v>
      </c>
      <c r="AF177" s="147">
        <f t="shared" si="23"/>
        <v>0</v>
      </c>
      <c r="AG177" s="152">
        <f t="shared" si="24"/>
        <v>0</v>
      </c>
    </row>
    <row r="178" spans="1:33" x14ac:dyDescent="0.25">
      <c r="A178" s="142" t="str">
        <f>IF(ISBLANK('N1'!A178),"",'N1'!A178)</f>
        <v/>
      </c>
      <c r="B178" s="1002" t="str">
        <f>IF(ISBLANK('N1'!B178),"",'N1'!B178)</f>
        <v/>
      </c>
      <c r="C178" s="1001" t="str">
        <f>IF(ISBLANK('N1'!C178),"",'N1'!C178)</f>
        <v/>
      </c>
      <c r="D178" s="897" t="str">
        <f>IF(ISBLANK('N1'!Q178),"",'N1'!Q178)</f>
        <v/>
      </c>
      <c r="E178" s="196"/>
      <c r="F178" s="197"/>
      <c r="G178" s="197"/>
      <c r="H178" s="197"/>
      <c r="I178" s="197"/>
      <c r="J178" s="197"/>
      <c r="K178" s="199"/>
      <c r="L178" s="478"/>
      <c r="M178" s="200"/>
      <c r="N178" s="198"/>
      <c r="O178" s="198"/>
      <c r="P178" s="198"/>
      <c r="Q178" s="198"/>
      <c r="R178" s="199"/>
      <c r="S178" s="197"/>
      <c r="T178" s="197"/>
      <c r="U178" s="197"/>
      <c r="V178" s="197"/>
      <c r="W178" s="200"/>
      <c r="Y178" s="151">
        <f t="shared" si="17"/>
        <v>0</v>
      </c>
      <c r="Z178" s="147">
        <f t="shared" si="18"/>
        <v>0</v>
      </c>
      <c r="AA178" s="147">
        <f t="shared" si="19"/>
        <v>0</v>
      </c>
      <c r="AB178" s="917">
        <f t="shared" si="20"/>
        <v>0</v>
      </c>
      <c r="AD178" s="151">
        <f t="shared" si="21"/>
        <v>0</v>
      </c>
      <c r="AE178" s="147">
        <f t="shared" si="22"/>
        <v>0</v>
      </c>
      <c r="AF178" s="147">
        <f t="shared" si="23"/>
        <v>0</v>
      </c>
      <c r="AG178" s="152">
        <f t="shared" si="24"/>
        <v>0</v>
      </c>
    </row>
    <row r="179" spans="1:33" x14ac:dyDescent="0.25">
      <c r="A179" s="142" t="str">
        <f>IF(ISBLANK('N1'!A179),"",'N1'!A179)</f>
        <v/>
      </c>
      <c r="B179" s="1002" t="str">
        <f>IF(ISBLANK('N1'!B179),"",'N1'!B179)</f>
        <v/>
      </c>
      <c r="C179" s="1001" t="str">
        <f>IF(ISBLANK('N1'!C179),"",'N1'!C179)</f>
        <v/>
      </c>
      <c r="D179" s="897" t="str">
        <f>IF(ISBLANK('N1'!Q179),"",'N1'!Q179)</f>
        <v/>
      </c>
      <c r="E179" s="196"/>
      <c r="F179" s="197"/>
      <c r="G179" s="197"/>
      <c r="H179" s="197"/>
      <c r="I179" s="197"/>
      <c r="J179" s="197"/>
      <c r="K179" s="199"/>
      <c r="L179" s="478"/>
      <c r="M179" s="200"/>
      <c r="N179" s="198"/>
      <c r="O179" s="198"/>
      <c r="P179" s="198"/>
      <c r="Q179" s="198"/>
      <c r="R179" s="199"/>
      <c r="S179" s="197"/>
      <c r="T179" s="197"/>
      <c r="U179" s="197"/>
      <c r="V179" s="197"/>
      <c r="W179" s="200"/>
      <c r="Y179" s="151">
        <f t="shared" si="17"/>
        <v>0</v>
      </c>
      <c r="Z179" s="147">
        <f t="shared" si="18"/>
        <v>0</v>
      </c>
      <c r="AA179" s="147">
        <f t="shared" si="19"/>
        <v>0</v>
      </c>
      <c r="AB179" s="917">
        <f t="shared" si="20"/>
        <v>0</v>
      </c>
      <c r="AD179" s="151">
        <f t="shared" si="21"/>
        <v>0</v>
      </c>
      <c r="AE179" s="147">
        <f t="shared" si="22"/>
        <v>0</v>
      </c>
      <c r="AF179" s="147">
        <f t="shared" si="23"/>
        <v>0</v>
      </c>
      <c r="AG179" s="152">
        <f t="shared" si="24"/>
        <v>0</v>
      </c>
    </row>
    <row r="180" spans="1:33" x14ac:dyDescent="0.25">
      <c r="A180" s="142" t="str">
        <f>IF(ISBLANK('N1'!A180),"",'N1'!A180)</f>
        <v/>
      </c>
      <c r="B180" s="1002" t="str">
        <f>IF(ISBLANK('N1'!B180),"",'N1'!B180)</f>
        <v/>
      </c>
      <c r="C180" s="1001" t="str">
        <f>IF(ISBLANK('N1'!C180),"",'N1'!C180)</f>
        <v/>
      </c>
      <c r="D180" s="897" t="str">
        <f>IF(ISBLANK('N1'!Q180),"",'N1'!Q180)</f>
        <v/>
      </c>
      <c r="E180" s="196"/>
      <c r="F180" s="197"/>
      <c r="G180" s="197"/>
      <c r="H180" s="197"/>
      <c r="I180" s="197"/>
      <c r="J180" s="197"/>
      <c r="K180" s="199"/>
      <c r="L180" s="478"/>
      <c r="M180" s="200"/>
      <c r="N180" s="198"/>
      <c r="O180" s="198"/>
      <c r="P180" s="198"/>
      <c r="Q180" s="198"/>
      <c r="R180" s="199"/>
      <c r="S180" s="197"/>
      <c r="T180" s="197"/>
      <c r="U180" s="197"/>
      <c r="V180" s="197"/>
      <c r="W180" s="200"/>
      <c r="Y180" s="151">
        <f t="shared" si="17"/>
        <v>0</v>
      </c>
      <c r="Z180" s="147">
        <f t="shared" si="18"/>
        <v>0</v>
      </c>
      <c r="AA180" s="147">
        <f t="shared" si="19"/>
        <v>0</v>
      </c>
      <c r="AB180" s="917">
        <f t="shared" si="20"/>
        <v>0</v>
      </c>
      <c r="AD180" s="151">
        <f t="shared" si="21"/>
        <v>0</v>
      </c>
      <c r="AE180" s="147">
        <f t="shared" si="22"/>
        <v>0</v>
      </c>
      <c r="AF180" s="147">
        <f t="shared" si="23"/>
        <v>0</v>
      </c>
      <c r="AG180" s="152">
        <f t="shared" si="24"/>
        <v>0</v>
      </c>
    </row>
    <row r="181" spans="1:33" x14ac:dyDescent="0.25">
      <c r="A181" s="142" t="str">
        <f>IF(ISBLANK('N1'!A181),"",'N1'!A181)</f>
        <v/>
      </c>
      <c r="B181" s="1002" t="str">
        <f>IF(ISBLANK('N1'!B181),"",'N1'!B181)</f>
        <v/>
      </c>
      <c r="C181" s="1001" t="str">
        <f>IF(ISBLANK('N1'!C181),"",'N1'!C181)</f>
        <v/>
      </c>
      <c r="D181" s="897" t="str">
        <f>IF(ISBLANK('N1'!Q181),"",'N1'!Q181)</f>
        <v/>
      </c>
      <c r="E181" s="196"/>
      <c r="F181" s="197"/>
      <c r="G181" s="197"/>
      <c r="H181" s="197"/>
      <c r="I181" s="197"/>
      <c r="J181" s="197"/>
      <c r="K181" s="199"/>
      <c r="L181" s="478"/>
      <c r="M181" s="200"/>
      <c r="N181" s="198"/>
      <c r="O181" s="198"/>
      <c r="P181" s="198"/>
      <c r="Q181" s="198"/>
      <c r="R181" s="199"/>
      <c r="S181" s="197"/>
      <c r="T181" s="197"/>
      <c r="U181" s="197"/>
      <c r="V181" s="197"/>
      <c r="W181" s="200"/>
      <c r="Y181" s="151">
        <f t="shared" si="17"/>
        <v>0</v>
      </c>
      <c r="Z181" s="147">
        <f t="shared" si="18"/>
        <v>0</v>
      </c>
      <c r="AA181" s="147">
        <f t="shared" si="19"/>
        <v>0</v>
      </c>
      <c r="AB181" s="917">
        <f t="shared" si="20"/>
        <v>0</v>
      </c>
      <c r="AD181" s="151">
        <f t="shared" si="21"/>
        <v>0</v>
      </c>
      <c r="AE181" s="147">
        <f t="shared" si="22"/>
        <v>0</v>
      </c>
      <c r="AF181" s="147">
        <f t="shared" si="23"/>
        <v>0</v>
      </c>
      <c r="AG181" s="152">
        <f t="shared" si="24"/>
        <v>0</v>
      </c>
    </row>
    <row r="182" spans="1:33" x14ac:dyDescent="0.25">
      <c r="A182" s="142" t="str">
        <f>IF(ISBLANK('N1'!A182),"",'N1'!A182)</f>
        <v/>
      </c>
      <c r="B182" s="1002" t="str">
        <f>IF(ISBLANK('N1'!B182),"",'N1'!B182)</f>
        <v/>
      </c>
      <c r="C182" s="1001" t="str">
        <f>IF(ISBLANK('N1'!C182),"",'N1'!C182)</f>
        <v/>
      </c>
      <c r="D182" s="897" t="str">
        <f>IF(ISBLANK('N1'!Q182),"",'N1'!Q182)</f>
        <v/>
      </c>
      <c r="E182" s="196"/>
      <c r="F182" s="197"/>
      <c r="G182" s="197"/>
      <c r="H182" s="197"/>
      <c r="I182" s="197"/>
      <c r="J182" s="197"/>
      <c r="K182" s="199"/>
      <c r="L182" s="478"/>
      <c r="M182" s="200"/>
      <c r="N182" s="198"/>
      <c r="O182" s="198"/>
      <c r="P182" s="198"/>
      <c r="Q182" s="198"/>
      <c r="R182" s="199"/>
      <c r="S182" s="197"/>
      <c r="T182" s="197"/>
      <c r="U182" s="197"/>
      <c r="V182" s="197"/>
      <c r="W182" s="200"/>
      <c r="Y182" s="151">
        <f t="shared" si="17"/>
        <v>0</v>
      </c>
      <c r="Z182" s="147">
        <f t="shared" si="18"/>
        <v>0</v>
      </c>
      <c r="AA182" s="147">
        <f t="shared" si="19"/>
        <v>0</v>
      </c>
      <c r="AB182" s="917">
        <f t="shared" si="20"/>
        <v>0</v>
      </c>
      <c r="AD182" s="151">
        <f t="shared" si="21"/>
        <v>0</v>
      </c>
      <c r="AE182" s="147">
        <f t="shared" si="22"/>
        <v>0</v>
      </c>
      <c r="AF182" s="147">
        <f t="shared" si="23"/>
        <v>0</v>
      </c>
      <c r="AG182" s="152">
        <f t="shared" si="24"/>
        <v>0</v>
      </c>
    </row>
    <row r="183" spans="1:33" x14ac:dyDescent="0.25">
      <c r="A183" s="142" t="str">
        <f>IF(ISBLANK('N1'!A183),"",'N1'!A183)</f>
        <v/>
      </c>
      <c r="B183" s="1002" t="str">
        <f>IF(ISBLANK('N1'!B183),"",'N1'!B183)</f>
        <v/>
      </c>
      <c r="C183" s="1001" t="str">
        <f>IF(ISBLANK('N1'!C183),"",'N1'!C183)</f>
        <v/>
      </c>
      <c r="D183" s="897" t="str">
        <f>IF(ISBLANK('N1'!Q183),"",'N1'!Q183)</f>
        <v/>
      </c>
      <c r="E183" s="196"/>
      <c r="F183" s="197"/>
      <c r="G183" s="197"/>
      <c r="H183" s="197"/>
      <c r="I183" s="197"/>
      <c r="J183" s="197"/>
      <c r="K183" s="199"/>
      <c r="L183" s="478"/>
      <c r="M183" s="200"/>
      <c r="N183" s="198"/>
      <c r="O183" s="198"/>
      <c r="P183" s="198"/>
      <c r="Q183" s="198"/>
      <c r="R183" s="199"/>
      <c r="S183" s="197"/>
      <c r="T183" s="197"/>
      <c r="U183" s="197"/>
      <c r="V183" s="197"/>
      <c r="W183" s="200"/>
      <c r="Y183" s="151">
        <f t="shared" si="17"/>
        <v>0</v>
      </c>
      <c r="Z183" s="147">
        <f t="shared" si="18"/>
        <v>0</v>
      </c>
      <c r="AA183" s="147">
        <f t="shared" si="19"/>
        <v>0</v>
      </c>
      <c r="AB183" s="917">
        <f t="shared" si="20"/>
        <v>0</v>
      </c>
      <c r="AD183" s="151">
        <f t="shared" si="21"/>
        <v>0</v>
      </c>
      <c r="AE183" s="147">
        <f t="shared" si="22"/>
        <v>0</v>
      </c>
      <c r="AF183" s="147">
        <f t="shared" si="23"/>
        <v>0</v>
      </c>
      <c r="AG183" s="152">
        <f t="shared" si="24"/>
        <v>0</v>
      </c>
    </row>
    <row r="184" spans="1:33" x14ac:dyDescent="0.25">
      <c r="A184" s="142" t="str">
        <f>IF(ISBLANK('N1'!A184),"",'N1'!A184)</f>
        <v/>
      </c>
      <c r="B184" s="1002" t="str">
        <f>IF(ISBLANK('N1'!B184),"",'N1'!B184)</f>
        <v/>
      </c>
      <c r="C184" s="1001" t="str">
        <f>IF(ISBLANK('N1'!C184),"",'N1'!C184)</f>
        <v/>
      </c>
      <c r="D184" s="897" t="str">
        <f>IF(ISBLANK('N1'!Q184),"",'N1'!Q184)</f>
        <v/>
      </c>
      <c r="E184" s="196"/>
      <c r="F184" s="197"/>
      <c r="G184" s="197"/>
      <c r="H184" s="197"/>
      <c r="I184" s="197"/>
      <c r="J184" s="197"/>
      <c r="K184" s="199"/>
      <c r="L184" s="478"/>
      <c r="M184" s="200"/>
      <c r="N184" s="198"/>
      <c r="O184" s="198"/>
      <c r="P184" s="198"/>
      <c r="Q184" s="198"/>
      <c r="R184" s="199"/>
      <c r="S184" s="197"/>
      <c r="T184" s="197"/>
      <c r="U184" s="197"/>
      <c r="V184" s="197"/>
      <c r="W184" s="200"/>
      <c r="Y184" s="151">
        <f t="shared" si="17"/>
        <v>0</v>
      </c>
      <c r="Z184" s="147">
        <f t="shared" si="18"/>
        <v>0</v>
      </c>
      <c r="AA184" s="147">
        <f t="shared" si="19"/>
        <v>0</v>
      </c>
      <c r="AB184" s="917">
        <f t="shared" si="20"/>
        <v>0</v>
      </c>
      <c r="AD184" s="151">
        <f t="shared" si="21"/>
        <v>0</v>
      </c>
      <c r="AE184" s="147">
        <f t="shared" si="22"/>
        <v>0</v>
      </c>
      <c r="AF184" s="147">
        <f t="shared" si="23"/>
        <v>0</v>
      </c>
      <c r="AG184" s="152">
        <f t="shared" si="24"/>
        <v>0</v>
      </c>
    </row>
    <row r="185" spans="1:33" x14ac:dyDescent="0.25">
      <c r="A185" s="142" t="str">
        <f>IF(ISBLANK('N1'!A185),"",'N1'!A185)</f>
        <v/>
      </c>
      <c r="B185" s="1002" t="str">
        <f>IF(ISBLANK('N1'!B185),"",'N1'!B185)</f>
        <v/>
      </c>
      <c r="C185" s="1001" t="str">
        <f>IF(ISBLANK('N1'!C185),"",'N1'!C185)</f>
        <v/>
      </c>
      <c r="D185" s="897" t="str">
        <f>IF(ISBLANK('N1'!Q185),"",'N1'!Q185)</f>
        <v/>
      </c>
      <c r="E185" s="196"/>
      <c r="F185" s="197"/>
      <c r="G185" s="197"/>
      <c r="H185" s="197"/>
      <c r="I185" s="197"/>
      <c r="J185" s="197"/>
      <c r="K185" s="199"/>
      <c r="L185" s="478"/>
      <c r="M185" s="200"/>
      <c r="N185" s="198"/>
      <c r="O185" s="198"/>
      <c r="P185" s="198"/>
      <c r="Q185" s="198"/>
      <c r="R185" s="199"/>
      <c r="S185" s="197"/>
      <c r="T185" s="197"/>
      <c r="U185" s="197"/>
      <c r="V185" s="197"/>
      <c r="W185" s="200"/>
      <c r="Y185" s="151">
        <f t="shared" si="17"/>
        <v>0</v>
      </c>
      <c r="Z185" s="147">
        <f t="shared" si="18"/>
        <v>0</v>
      </c>
      <c r="AA185" s="147">
        <f t="shared" si="19"/>
        <v>0</v>
      </c>
      <c r="AB185" s="917">
        <f t="shared" si="20"/>
        <v>0</v>
      </c>
      <c r="AD185" s="151">
        <f t="shared" si="21"/>
        <v>0</v>
      </c>
      <c r="AE185" s="147">
        <f t="shared" si="22"/>
        <v>0</v>
      </c>
      <c r="AF185" s="147">
        <f t="shared" si="23"/>
        <v>0</v>
      </c>
      <c r="AG185" s="152">
        <f t="shared" si="24"/>
        <v>0</v>
      </c>
    </row>
    <row r="186" spans="1:33" x14ac:dyDescent="0.25">
      <c r="A186" s="142" t="str">
        <f>IF(ISBLANK('N1'!A186),"",'N1'!A186)</f>
        <v/>
      </c>
      <c r="B186" s="1002" t="str">
        <f>IF(ISBLANK('N1'!B186),"",'N1'!B186)</f>
        <v/>
      </c>
      <c r="C186" s="1001" t="str">
        <f>IF(ISBLANK('N1'!C186),"",'N1'!C186)</f>
        <v/>
      </c>
      <c r="D186" s="897" t="str">
        <f>IF(ISBLANK('N1'!Q186),"",'N1'!Q186)</f>
        <v/>
      </c>
      <c r="E186" s="196"/>
      <c r="F186" s="197"/>
      <c r="G186" s="197"/>
      <c r="H186" s="197"/>
      <c r="I186" s="197"/>
      <c r="J186" s="197"/>
      <c r="K186" s="199"/>
      <c r="L186" s="478"/>
      <c r="M186" s="200"/>
      <c r="N186" s="198"/>
      <c r="O186" s="198"/>
      <c r="P186" s="198"/>
      <c r="Q186" s="198"/>
      <c r="R186" s="199"/>
      <c r="S186" s="197"/>
      <c r="T186" s="197"/>
      <c r="U186" s="197"/>
      <c r="V186" s="197"/>
      <c r="W186" s="200"/>
      <c r="Y186" s="151">
        <f t="shared" si="17"/>
        <v>0</v>
      </c>
      <c r="Z186" s="147">
        <f t="shared" si="18"/>
        <v>0</v>
      </c>
      <c r="AA186" s="147">
        <f t="shared" si="19"/>
        <v>0</v>
      </c>
      <c r="AB186" s="917">
        <f t="shared" si="20"/>
        <v>0</v>
      </c>
      <c r="AD186" s="151">
        <f t="shared" si="21"/>
        <v>0</v>
      </c>
      <c r="AE186" s="147">
        <f t="shared" si="22"/>
        <v>0</v>
      </c>
      <c r="AF186" s="147">
        <f t="shared" si="23"/>
        <v>0</v>
      </c>
      <c r="AG186" s="152">
        <f t="shared" si="24"/>
        <v>0</v>
      </c>
    </row>
    <row r="187" spans="1:33" x14ac:dyDescent="0.25">
      <c r="A187" s="142" t="str">
        <f>IF(ISBLANK('N1'!A187),"",'N1'!A187)</f>
        <v/>
      </c>
      <c r="B187" s="1002" t="str">
        <f>IF(ISBLANK('N1'!B187),"",'N1'!B187)</f>
        <v/>
      </c>
      <c r="C187" s="1001" t="str">
        <f>IF(ISBLANK('N1'!C187),"",'N1'!C187)</f>
        <v/>
      </c>
      <c r="D187" s="897" t="str">
        <f>IF(ISBLANK('N1'!Q187),"",'N1'!Q187)</f>
        <v/>
      </c>
      <c r="E187" s="196"/>
      <c r="F187" s="197"/>
      <c r="G187" s="197"/>
      <c r="H187" s="197"/>
      <c r="I187" s="197"/>
      <c r="J187" s="197"/>
      <c r="K187" s="199"/>
      <c r="L187" s="478"/>
      <c r="M187" s="200"/>
      <c r="N187" s="198"/>
      <c r="O187" s="198"/>
      <c r="P187" s="198"/>
      <c r="Q187" s="198"/>
      <c r="R187" s="199"/>
      <c r="S187" s="197"/>
      <c r="T187" s="197"/>
      <c r="U187" s="197"/>
      <c r="V187" s="197"/>
      <c r="W187" s="200"/>
      <c r="Y187" s="151">
        <f t="shared" si="17"/>
        <v>0</v>
      </c>
      <c r="Z187" s="147">
        <f t="shared" si="18"/>
        <v>0</v>
      </c>
      <c r="AA187" s="147">
        <f t="shared" si="19"/>
        <v>0</v>
      </c>
      <c r="AB187" s="917">
        <f t="shared" si="20"/>
        <v>0</v>
      </c>
      <c r="AD187" s="151">
        <f t="shared" si="21"/>
        <v>0</v>
      </c>
      <c r="AE187" s="147">
        <f t="shared" si="22"/>
        <v>0</v>
      </c>
      <c r="AF187" s="147">
        <f t="shared" si="23"/>
        <v>0</v>
      </c>
      <c r="AG187" s="152">
        <f t="shared" si="24"/>
        <v>0</v>
      </c>
    </row>
    <row r="188" spans="1:33" x14ac:dyDescent="0.25">
      <c r="A188" s="142" t="str">
        <f>IF(ISBLANK('N1'!A188),"",'N1'!A188)</f>
        <v/>
      </c>
      <c r="B188" s="1002" t="str">
        <f>IF(ISBLANK('N1'!B188),"",'N1'!B188)</f>
        <v/>
      </c>
      <c r="C188" s="1001" t="str">
        <f>IF(ISBLANK('N1'!C188),"",'N1'!C188)</f>
        <v/>
      </c>
      <c r="D188" s="897" t="str">
        <f>IF(ISBLANK('N1'!Q188),"",'N1'!Q188)</f>
        <v/>
      </c>
      <c r="E188" s="196"/>
      <c r="F188" s="197"/>
      <c r="G188" s="197"/>
      <c r="H188" s="197"/>
      <c r="I188" s="197"/>
      <c r="J188" s="197"/>
      <c r="K188" s="199"/>
      <c r="L188" s="478"/>
      <c r="M188" s="200"/>
      <c r="N188" s="198"/>
      <c r="O188" s="198"/>
      <c r="P188" s="198"/>
      <c r="Q188" s="198"/>
      <c r="R188" s="199"/>
      <c r="S188" s="197"/>
      <c r="T188" s="197"/>
      <c r="U188" s="197"/>
      <c r="V188" s="197"/>
      <c r="W188" s="200"/>
      <c r="Y188" s="151">
        <f t="shared" si="17"/>
        <v>0</v>
      </c>
      <c r="Z188" s="147">
        <f t="shared" si="18"/>
        <v>0</v>
      </c>
      <c r="AA188" s="147">
        <f t="shared" si="19"/>
        <v>0</v>
      </c>
      <c r="AB188" s="917">
        <f t="shared" si="20"/>
        <v>0</v>
      </c>
      <c r="AD188" s="151">
        <f t="shared" si="21"/>
        <v>0</v>
      </c>
      <c r="AE188" s="147">
        <f t="shared" si="22"/>
        <v>0</v>
      </c>
      <c r="AF188" s="147">
        <f t="shared" si="23"/>
        <v>0</v>
      </c>
      <c r="AG188" s="152">
        <f t="shared" si="24"/>
        <v>0</v>
      </c>
    </row>
    <row r="189" spans="1:33" x14ac:dyDescent="0.25">
      <c r="A189" s="142" t="str">
        <f>IF(ISBLANK('N1'!A189),"",'N1'!A189)</f>
        <v/>
      </c>
      <c r="B189" s="1002" t="str">
        <f>IF(ISBLANK('N1'!B189),"",'N1'!B189)</f>
        <v/>
      </c>
      <c r="C189" s="1001" t="str">
        <f>IF(ISBLANK('N1'!C189),"",'N1'!C189)</f>
        <v/>
      </c>
      <c r="D189" s="897" t="str">
        <f>IF(ISBLANK('N1'!Q189),"",'N1'!Q189)</f>
        <v/>
      </c>
      <c r="E189" s="196"/>
      <c r="F189" s="197"/>
      <c r="G189" s="197"/>
      <c r="H189" s="197"/>
      <c r="I189" s="197"/>
      <c r="J189" s="197"/>
      <c r="K189" s="199"/>
      <c r="L189" s="478"/>
      <c r="M189" s="200"/>
      <c r="N189" s="198"/>
      <c r="O189" s="198"/>
      <c r="P189" s="198"/>
      <c r="Q189" s="198"/>
      <c r="R189" s="199"/>
      <c r="S189" s="197"/>
      <c r="T189" s="197"/>
      <c r="U189" s="197"/>
      <c r="V189" s="197"/>
      <c r="W189" s="200"/>
      <c r="Y189" s="151">
        <f t="shared" si="17"/>
        <v>0</v>
      </c>
      <c r="Z189" s="147">
        <f t="shared" si="18"/>
        <v>0</v>
      </c>
      <c r="AA189" s="147">
        <f t="shared" si="19"/>
        <v>0</v>
      </c>
      <c r="AB189" s="917">
        <f t="shared" si="20"/>
        <v>0</v>
      </c>
      <c r="AD189" s="151">
        <f t="shared" si="21"/>
        <v>0</v>
      </c>
      <c r="AE189" s="147">
        <f t="shared" si="22"/>
        <v>0</v>
      </c>
      <c r="AF189" s="147">
        <f t="shared" si="23"/>
        <v>0</v>
      </c>
      <c r="AG189" s="152">
        <f t="shared" si="24"/>
        <v>0</v>
      </c>
    </row>
    <row r="190" spans="1:33" x14ac:dyDescent="0.25">
      <c r="A190" s="142" t="str">
        <f>IF(ISBLANK('N1'!A190),"",'N1'!A190)</f>
        <v/>
      </c>
      <c r="B190" s="1002" t="str">
        <f>IF(ISBLANK('N1'!B190),"",'N1'!B190)</f>
        <v/>
      </c>
      <c r="C190" s="1001" t="str">
        <f>IF(ISBLANK('N1'!C190),"",'N1'!C190)</f>
        <v/>
      </c>
      <c r="D190" s="897" t="str">
        <f>IF(ISBLANK('N1'!Q190),"",'N1'!Q190)</f>
        <v/>
      </c>
      <c r="E190" s="196"/>
      <c r="F190" s="197"/>
      <c r="G190" s="197"/>
      <c r="H190" s="197"/>
      <c r="I190" s="197"/>
      <c r="J190" s="197"/>
      <c r="K190" s="199"/>
      <c r="L190" s="478"/>
      <c r="M190" s="200"/>
      <c r="N190" s="198"/>
      <c r="O190" s="198"/>
      <c r="P190" s="198"/>
      <c r="Q190" s="198"/>
      <c r="R190" s="199"/>
      <c r="S190" s="197"/>
      <c r="T190" s="197"/>
      <c r="U190" s="197"/>
      <c r="V190" s="197"/>
      <c r="W190" s="200"/>
      <c r="Y190" s="151">
        <f t="shared" si="17"/>
        <v>0</v>
      </c>
      <c r="Z190" s="147">
        <f t="shared" si="18"/>
        <v>0</v>
      </c>
      <c r="AA190" s="147">
        <f t="shared" si="19"/>
        <v>0</v>
      </c>
      <c r="AB190" s="917">
        <f t="shared" si="20"/>
        <v>0</v>
      </c>
      <c r="AD190" s="151">
        <f t="shared" si="21"/>
        <v>0</v>
      </c>
      <c r="AE190" s="147">
        <f t="shared" si="22"/>
        <v>0</v>
      </c>
      <c r="AF190" s="147">
        <f t="shared" si="23"/>
        <v>0</v>
      </c>
      <c r="AG190" s="152">
        <f t="shared" si="24"/>
        <v>0</v>
      </c>
    </row>
    <row r="191" spans="1:33" x14ac:dyDescent="0.25">
      <c r="A191" s="142" t="str">
        <f>IF(ISBLANK('N1'!A191),"",'N1'!A191)</f>
        <v/>
      </c>
      <c r="B191" s="1002" t="str">
        <f>IF(ISBLANK('N1'!B191),"",'N1'!B191)</f>
        <v/>
      </c>
      <c r="C191" s="1001" t="str">
        <f>IF(ISBLANK('N1'!C191),"",'N1'!C191)</f>
        <v/>
      </c>
      <c r="D191" s="897" t="str">
        <f>IF(ISBLANK('N1'!Q191),"",'N1'!Q191)</f>
        <v/>
      </c>
      <c r="E191" s="196"/>
      <c r="F191" s="197"/>
      <c r="G191" s="197"/>
      <c r="H191" s="197"/>
      <c r="I191" s="197"/>
      <c r="J191" s="197"/>
      <c r="K191" s="199"/>
      <c r="L191" s="478"/>
      <c r="M191" s="200"/>
      <c r="N191" s="198"/>
      <c r="O191" s="198"/>
      <c r="P191" s="198"/>
      <c r="Q191" s="198"/>
      <c r="R191" s="199"/>
      <c r="S191" s="197"/>
      <c r="T191" s="197"/>
      <c r="U191" s="197"/>
      <c r="V191" s="197"/>
      <c r="W191" s="200"/>
      <c r="Y191" s="151">
        <f t="shared" si="17"/>
        <v>0</v>
      </c>
      <c r="Z191" s="147">
        <f t="shared" si="18"/>
        <v>0</v>
      </c>
      <c r="AA191" s="147">
        <f t="shared" si="19"/>
        <v>0</v>
      </c>
      <c r="AB191" s="917">
        <f t="shared" si="20"/>
        <v>0</v>
      </c>
      <c r="AD191" s="151">
        <f t="shared" si="21"/>
        <v>0</v>
      </c>
      <c r="AE191" s="147">
        <f t="shared" si="22"/>
        <v>0</v>
      </c>
      <c r="AF191" s="147">
        <f t="shared" si="23"/>
        <v>0</v>
      </c>
      <c r="AG191" s="152">
        <f t="shared" si="24"/>
        <v>0</v>
      </c>
    </row>
    <row r="192" spans="1:33" x14ac:dyDescent="0.25">
      <c r="A192" s="142" t="str">
        <f>IF(ISBLANK('N1'!A192),"",'N1'!A192)</f>
        <v/>
      </c>
      <c r="B192" s="1002" t="str">
        <f>IF(ISBLANK('N1'!B192),"",'N1'!B192)</f>
        <v/>
      </c>
      <c r="C192" s="1001" t="str">
        <f>IF(ISBLANK('N1'!C192),"",'N1'!C192)</f>
        <v/>
      </c>
      <c r="D192" s="897" t="str">
        <f>IF(ISBLANK('N1'!Q192),"",'N1'!Q192)</f>
        <v/>
      </c>
      <c r="E192" s="196"/>
      <c r="F192" s="197"/>
      <c r="G192" s="197"/>
      <c r="H192" s="197"/>
      <c r="I192" s="197"/>
      <c r="J192" s="197"/>
      <c r="K192" s="199"/>
      <c r="L192" s="478"/>
      <c r="M192" s="200"/>
      <c r="N192" s="198"/>
      <c r="O192" s="198"/>
      <c r="P192" s="198"/>
      <c r="Q192" s="198"/>
      <c r="R192" s="199"/>
      <c r="S192" s="197"/>
      <c r="T192" s="197"/>
      <c r="U192" s="197"/>
      <c r="V192" s="197"/>
      <c r="W192" s="200"/>
      <c r="Y192" s="151">
        <f t="shared" si="17"/>
        <v>0</v>
      </c>
      <c r="Z192" s="147">
        <f t="shared" si="18"/>
        <v>0</v>
      </c>
      <c r="AA192" s="147">
        <f t="shared" si="19"/>
        <v>0</v>
      </c>
      <c r="AB192" s="917">
        <f t="shared" si="20"/>
        <v>0</v>
      </c>
      <c r="AD192" s="151">
        <f t="shared" si="21"/>
        <v>0</v>
      </c>
      <c r="AE192" s="147">
        <f t="shared" si="22"/>
        <v>0</v>
      </c>
      <c r="AF192" s="147">
        <f t="shared" si="23"/>
        <v>0</v>
      </c>
      <c r="AG192" s="152">
        <f t="shared" si="24"/>
        <v>0</v>
      </c>
    </row>
    <row r="193" spans="1:33" x14ac:dyDescent="0.25">
      <c r="A193" s="142" t="str">
        <f>IF(ISBLANK('N1'!A193),"",'N1'!A193)</f>
        <v/>
      </c>
      <c r="B193" s="1002" t="str">
        <f>IF(ISBLANK('N1'!B193),"",'N1'!B193)</f>
        <v/>
      </c>
      <c r="C193" s="1001" t="str">
        <f>IF(ISBLANK('N1'!C193),"",'N1'!C193)</f>
        <v/>
      </c>
      <c r="D193" s="897" t="str">
        <f>IF(ISBLANK('N1'!Q193),"",'N1'!Q193)</f>
        <v/>
      </c>
      <c r="E193" s="196"/>
      <c r="F193" s="197"/>
      <c r="G193" s="197"/>
      <c r="H193" s="197"/>
      <c r="I193" s="197"/>
      <c r="J193" s="197"/>
      <c r="K193" s="199"/>
      <c r="L193" s="478"/>
      <c r="M193" s="200"/>
      <c r="N193" s="198"/>
      <c r="O193" s="198"/>
      <c r="P193" s="198"/>
      <c r="Q193" s="198"/>
      <c r="R193" s="199"/>
      <c r="S193" s="197"/>
      <c r="T193" s="197"/>
      <c r="U193" s="197"/>
      <c r="V193" s="197"/>
      <c r="W193" s="200"/>
      <c r="Y193" s="151">
        <f t="shared" si="17"/>
        <v>0</v>
      </c>
      <c r="Z193" s="147">
        <f t="shared" si="18"/>
        <v>0</v>
      </c>
      <c r="AA193" s="147">
        <f t="shared" si="19"/>
        <v>0</v>
      </c>
      <c r="AB193" s="917">
        <f t="shared" si="20"/>
        <v>0</v>
      </c>
      <c r="AD193" s="151">
        <f t="shared" si="21"/>
        <v>0</v>
      </c>
      <c r="AE193" s="147">
        <f t="shared" si="22"/>
        <v>0</v>
      </c>
      <c r="AF193" s="147">
        <f t="shared" si="23"/>
        <v>0</v>
      </c>
      <c r="AG193" s="152">
        <f t="shared" si="24"/>
        <v>0</v>
      </c>
    </row>
    <row r="194" spans="1:33" x14ac:dyDescent="0.25">
      <c r="A194" s="142" t="str">
        <f>IF(ISBLANK('N1'!A194),"",'N1'!A194)</f>
        <v/>
      </c>
      <c r="B194" s="1002" t="str">
        <f>IF(ISBLANK('N1'!B194),"",'N1'!B194)</f>
        <v/>
      </c>
      <c r="C194" s="1001" t="str">
        <f>IF(ISBLANK('N1'!C194),"",'N1'!C194)</f>
        <v/>
      </c>
      <c r="D194" s="897" t="str">
        <f>IF(ISBLANK('N1'!Q194),"",'N1'!Q194)</f>
        <v/>
      </c>
      <c r="E194" s="196"/>
      <c r="F194" s="197"/>
      <c r="G194" s="197"/>
      <c r="H194" s="197"/>
      <c r="I194" s="197"/>
      <c r="J194" s="197"/>
      <c r="K194" s="199"/>
      <c r="L194" s="478"/>
      <c r="M194" s="200"/>
      <c r="N194" s="198"/>
      <c r="O194" s="198"/>
      <c r="P194" s="198"/>
      <c r="Q194" s="198"/>
      <c r="R194" s="199"/>
      <c r="S194" s="197"/>
      <c r="T194" s="197"/>
      <c r="U194" s="197"/>
      <c r="V194" s="197"/>
      <c r="W194" s="200"/>
      <c r="Y194" s="151">
        <f t="shared" si="17"/>
        <v>0</v>
      </c>
      <c r="Z194" s="147">
        <f t="shared" si="18"/>
        <v>0</v>
      </c>
      <c r="AA194" s="147">
        <f t="shared" si="19"/>
        <v>0</v>
      </c>
      <c r="AB194" s="917">
        <f t="shared" si="20"/>
        <v>0</v>
      </c>
      <c r="AD194" s="151">
        <f t="shared" si="21"/>
        <v>0</v>
      </c>
      <c r="AE194" s="147">
        <f t="shared" si="22"/>
        <v>0</v>
      </c>
      <c r="AF194" s="147">
        <f t="shared" si="23"/>
        <v>0</v>
      </c>
      <c r="AG194" s="152">
        <f t="shared" si="24"/>
        <v>0</v>
      </c>
    </row>
    <row r="195" spans="1:33" x14ac:dyDescent="0.25">
      <c r="A195" s="142" t="str">
        <f>IF(ISBLANK('N1'!A195),"",'N1'!A195)</f>
        <v/>
      </c>
      <c r="B195" s="1002" t="str">
        <f>IF(ISBLANK('N1'!B195),"",'N1'!B195)</f>
        <v/>
      </c>
      <c r="C195" s="1001" t="str">
        <f>IF(ISBLANK('N1'!C195),"",'N1'!C195)</f>
        <v/>
      </c>
      <c r="D195" s="897" t="str">
        <f>IF(ISBLANK('N1'!Q195),"",'N1'!Q195)</f>
        <v/>
      </c>
      <c r="E195" s="196"/>
      <c r="F195" s="197"/>
      <c r="G195" s="197"/>
      <c r="H195" s="197"/>
      <c r="I195" s="197"/>
      <c r="J195" s="197"/>
      <c r="K195" s="199"/>
      <c r="L195" s="478"/>
      <c r="M195" s="200"/>
      <c r="N195" s="198"/>
      <c r="O195" s="198"/>
      <c r="P195" s="198"/>
      <c r="Q195" s="198"/>
      <c r="R195" s="199"/>
      <c r="S195" s="197"/>
      <c r="T195" s="197"/>
      <c r="U195" s="197"/>
      <c r="V195" s="197"/>
      <c r="W195" s="200"/>
      <c r="Y195" s="151">
        <f t="shared" si="17"/>
        <v>0</v>
      </c>
      <c r="Z195" s="147">
        <f t="shared" si="18"/>
        <v>0</v>
      </c>
      <c r="AA195" s="147">
        <f t="shared" si="19"/>
        <v>0</v>
      </c>
      <c r="AB195" s="917">
        <f t="shared" si="20"/>
        <v>0</v>
      </c>
      <c r="AD195" s="151">
        <f t="shared" si="21"/>
        <v>0</v>
      </c>
      <c r="AE195" s="147">
        <f t="shared" si="22"/>
        <v>0</v>
      </c>
      <c r="AF195" s="147">
        <f t="shared" si="23"/>
        <v>0</v>
      </c>
      <c r="AG195" s="152">
        <f t="shared" si="24"/>
        <v>0</v>
      </c>
    </row>
    <row r="196" spans="1:33" ht="15.75" thickBot="1" x14ac:dyDescent="0.3">
      <c r="A196" s="142" t="str">
        <f>IF(ISBLANK('N1'!A196),"",'N1'!A196)</f>
        <v/>
      </c>
      <c r="B196" s="1002" t="str">
        <f>IF(ISBLANK('N1'!B196),"",'N1'!B196)</f>
        <v/>
      </c>
      <c r="C196" s="1001" t="str">
        <f>IF(ISBLANK('N1'!C196),"",'N1'!C196)</f>
        <v/>
      </c>
      <c r="D196" s="264" t="str">
        <f>IF(ISBLANK('N1'!Q196),"",'N1'!Q196)</f>
        <v/>
      </c>
      <c r="E196" s="196"/>
      <c r="F196" s="197"/>
      <c r="G196" s="197"/>
      <c r="H196" s="197"/>
      <c r="I196" s="197"/>
      <c r="J196" s="197"/>
      <c r="K196" s="199"/>
      <c r="L196" s="478"/>
      <c r="M196" s="200"/>
      <c r="N196" s="198"/>
      <c r="O196" s="198"/>
      <c r="P196" s="198"/>
      <c r="Q196" s="198"/>
      <c r="R196" s="199"/>
      <c r="S196" s="197"/>
      <c r="T196" s="197"/>
      <c r="U196" s="197"/>
      <c r="V196" s="197"/>
      <c r="W196" s="200"/>
      <c r="Y196" s="153">
        <f t="shared" si="17"/>
        <v>0</v>
      </c>
      <c r="Z196" s="154">
        <f t="shared" si="18"/>
        <v>0</v>
      </c>
      <c r="AA196" s="154">
        <f t="shared" si="19"/>
        <v>0</v>
      </c>
      <c r="AB196" s="918">
        <f t="shared" si="20"/>
        <v>0</v>
      </c>
      <c r="AD196" s="153">
        <f t="shared" si="21"/>
        <v>0</v>
      </c>
      <c r="AE196" s="154">
        <f t="shared" si="22"/>
        <v>0</v>
      </c>
      <c r="AF196" s="154">
        <f t="shared" si="23"/>
        <v>0</v>
      </c>
      <c r="AG196" s="155">
        <f t="shared" si="24"/>
        <v>0</v>
      </c>
    </row>
    <row r="197" spans="1:33" x14ac:dyDescent="0.25">
      <c r="A197" s="142" t="str">
        <f>IF(ISBLANK('N1'!A197),"",'N1'!A197)</f>
        <v/>
      </c>
      <c r="B197" s="1002" t="str">
        <f>IF(ISBLANK('N1'!B197),"",'N1'!B197)</f>
        <v/>
      </c>
      <c r="C197" s="1001" t="str">
        <f>IF(ISBLANK('N1'!C197),"",'N1'!C197)</f>
        <v/>
      </c>
      <c r="D197" s="264" t="str">
        <f>IF(ISBLANK('N1'!Q197),"",'N1'!Q197)</f>
        <v/>
      </c>
      <c r="E197" s="196"/>
      <c r="F197" s="197"/>
      <c r="G197" s="197"/>
      <c r="H197" s="197"/>
      <c r="I197" s="197"/>
      <c r="J197" s="197"/>
      <c r="K197" s="199"/>
      <c r="L197" s="478"/>
      <c r="M197" s="200"/>
      <c r="N197" s="198"/>
      <c r="O197" s="198"/>
      <c r="P197" s="198"/>
      <c r="Q197" s="198"/>
      <c r="R197" s="199"/>
      <c r="S197" s="197"/>
      <c r="T197" s="197"/>
      <c r="U197" s="197"/>
      <c r="V197" s="197"/>
      <c r="W197" s="200"/>
      <c r="Y197" s="148">
        <f>SUM(E197:J197)</f>
        <v>0</v>
      </c>
      <c r="Z197" s="149">
        <f>SUM(K197:M197)</f>
        <v>0</v>
      </c>
      <c r="AA197" s="149">
        <f>SUM(N197:Q197)</f>
        <v>0</v>
      </c>
      <c r="AB197" s="916">
        <f>SUM(R197:W197)</f>
        <v>0</v>
      </c>
      <c r="AD197" s="148">
        <f>IF(D197="",Y197,D197-Y197)</f>
        <v>0</v>
      </c>
      <c r="AE197" s="149">
        <f>IF(D197="",Z197,D197-Z197)</f>
        <v>0</v>
      </c>
      <c r="AF197" s="149">
        <f>IF(D197="",AA197,D197-AA197)</f>
        <v>0</v>
      </c>
      <c r="AG197" s="150">
        <f>IF(D197="",AB197,D197-AB197)</f>
        <v>0</v>
      </c>
    </row>
    <row r="198" spans="1:33" x14ac:dyDescent="0.25">
      <c r="A198" s="142" t="str">
        <f>IF(ISBLANK('N1'!A198),"",'N1'!A198)</f>
        <v/>
      </c>
      <c r="B198" s="1002" t="str">
        <f>IF(ISBLANK('N1'!B198),"",'N1'!B198)</f>
        <v/>
      </c>
      <c r="C198" s="1001" t="str">
        <f>IF(ISBLANK('N1'!C198),"",'N1'!C198)</f>
        <v/>
      </c>
      <c r="D198" s="897" t="str">
        <f>IF(ISBLANK('N1'!Q198),"",'N1'!Q198)</f>
        <v/>
      </c>
      <c r="E198" s="196"/>
      <c r="F198" s="197"/>
      <c r="G198" s="197"/>
      <c r="H198" s="197"/>
      <c r="I198" s="197"/>
      <c r="J198" s="197"/>
      <c r="K198" s="199"/>
      <c r="L198" s="478"/>
      <c r="M198" s="200"/>
      <c r="N198" s="198"/>
      <c r="O198" s="198"/>
      <c r="P198" s="198"/>
      <c r="Q198" s="198"/>
      <c r="R198" s="199"/>
      <c r="S198" s="197"/>
      <c r="T198" s="197"/>
      <c r="U198" s="197"/>
      <c r="V198" s="197"/>
      <c r="W198" s="200"/>
      <c r="Y198" s="151">
        <f t="shared" ref="Y198:Y261" si="25">SUM(E198:J198)</f>
        <v>0</v>
      </c>
      <c r="Z198" s="147">
        <f t="shared" ref="Z198:Z261" si="26">SUM(K198:M198)</f>
        <v>0</v>
      </c>
      <c r="AA198" s="147">
        <f t="shared" ref="AA198:AA261" si="27">SUM(N198:Q198)</f>
        <v>0</v>
      </c>
      <c r="AB198" s="917">
        <f t="shared" ref="AB198:AB261" si="28">SUM(R198:W198)</f>
        <v>0</v>
      </c>
      <c r="AD198" s="151">
        <f t="shared" ref="AD198:AD261" si="29">IF(D198="",Y198,D198-Y198)</f>
        <v>0</v>
      </c>
      <c r="AE198" s="147">
        <f t="shared" ref="AE198:AE261" si="30">IF(D198="",Z198,D198-Z198)</f>
        <v>0</v>
      </c>
      <c r="AF198" s="147">
        <f t="shared" ref="AF198:AF261" si="31">IF(D198="",AA198,D198-AA198)</f>
        <v>0</v>
      </c>
      <c r="AG198" s="152">
        <f t="shared" ref="AG198:AG261" si="32">IF(D198="",AB198,D198-AB198)</f>
        <v>0</v>
      </c>
    </row>
    <row r="199" spans="1:33" x14ac:dyDescent="0.25">
      <c r="A199" s="142" t="str">
        <f>IF(ISBLANK('N1'!A199),"",'N1'!A199)</f>
        <v/>
      </c>
      <c r="B199" s="1002" t="str">
        <f>IF(ISBLANK('N1'!B199),"",'N1'!B199)</f>
        <v/>
      </c>
      <c r="C199" s="1001" t="str">
        <f>IF(ISBLANK('N1'!C199),"",'N1'!C199)</f>
        <v/>
      </c>
      <c r="D199" s="897" t="str">
        <f>IF(ISBLANK('N1'!Q199),"",'N1'!Q199)</f>
        <v/>
      </c>
      <c r="E199" s="196"/>
      <c r="F199" s="197"/>
      <c r="G199" s="197"/>
      <c r="H199" s="197"/>
      <c r="I199" s="197"/>
      <c r="J199" s="197"/>
      <c r="K199" s="199"/>
      <c r="L199" s="478"/>
      <c r="M199" s="200"/>
      <c r="N199" s="198"/>
      <c r="O199" s="198"/>
      <c r="P199" s="198"/>
      <c r="Q199" s="198"/>
      <c r="R199" s="199"/>
      <c r="S199" s="197"/>
      <c r="T199" s="197"/>
      <c r="U199" s="197"/>
      <c r="V199" s="197"/>
      <c r="W199" s="200"/>
      <c r="Y199" s="151">
        <f t="shared" si="25"/>
        <v>0</v>
      </c>
      <c r="Z199" s="147">
        <f t="shared" si="26"/>
        <v>0</v>
      </c>
      <c r="AA199" s="147">
        <f t="shared" si="27"/>
        <v>0</v>
      </c>
      <c r="AB199" s="917">
        <f t="shared" si="28"/>
        <v>0</v>
      </c>
      <c r="AD199" s="151">
        <f t="shared" si="29"/>
        <v>0</v>
      </c>
      <c r="AE199" s="147">
        <f t="shared" si="30"/>
        <v>0</v>
      </c>
      <c r="AF199" s="147">
        <f t="shared" si="31"/>
        <v>0</v>
      </c>
      <c r="AG199" s="152">
        <f t="shared" si="32"/>
        <v>0</v>
      </c>
    </row>
    <row r="200" spans="1:33" x14ac:dyDescent="0.25">
      <c r="A200" s="142" t="str">
        <f>IF(ISBLANK('N1'!A200),"",'N1'!A200)</f>
        <v/>
      </c>
      <c r="B200" s="1002" t="str">
        <f>IF(ISBLANK('N1'!B200),"",'N1'!B200)</f>
        <v/>
      </c>
      <c r="C200" s="1001" t="str">
        <f>IF(ISBLANK('N1'!C200),"",'N1'!C200)</f>
        <v/>
      </c>
      <c r="D200" s="897" t="str">
        <f>IF(ISBLANK('N1'!Q200),"",'N1'!Q200)</f>
        <v/>
      </c>
      <c r="E200" s="196"/>
      <c r="F200" s="197"/>
      <c r="G200" s="197"/>
      <c r="H200" s="197"/>
      <c r="I200" s="197"/>
      <c r="J200" s="197"/>
      <c r="K200" s="199"/>
      <c r="L200" s="478"/>
      <c r="M200" s="200"/>
      <c r="N200" s="198"/>
      <c r="O200" s="198"/>
      <c r="P200" s="198"/>
      <c r="Q200" s="198"/>
      <c r="R200" s="199"/>
      <c r="S200" s="197"/>
      <c r="T200" s="197"/>
      <c r="U200" s="197"/>
      <c r="V200" s="197"/>
      <c r="W200" s="200"/>
      <c r="Y200" s="151">
        <f t="shared" si="25"/>
        <v>0</v>
      </c>
      <c r="Z200" s="147">
        <f t="shared" si="26"/>
        <v>0</v>
      </c>
      <c r="AA200" s="147">
        <f t="shared" si="27"/>
        <v>0</v>
      </c>
      <c r="AB200" s="917">
        <f t="shared" si="28"/>
        <v>0</v>
      </c>
      <c r="AD200" s="151">
        <f t="shared" si="29"/>
        <v>0</v>
      </c>
      <c r="AE200" s="147">
        <f t="shared" si="30"/>
        <v>0</v>
      </c>
      <c r="AF200" s="147">
        <f t="shared" si="31"/>
        <v>0</v>
      </c>
      <c r="AG200" s="152">
        <f t="shared" si="32"/>
        <v>0</v>
      </c>
    </row>
    <row r="201" spans="1:33" x14ac:dyDescent="0.25">
      <c r="A201" s="142" t="str">
        <f>IF(ISBLANK('N1'!A201),"",'N1'!A201)</f>
        <v/>
      </c>
      <c r="B201" s="1002" t="str">
        <f>IF(ISBLANK('N1'!B201),"",'N1'!B201)</f>
        <v/>
      </c>
      <c r="C201" s="1001" t="str">
        <f>IF(ISBLANK('N1'!C201),"",'N1'!C201)</f>
        <v/>
      </c>
      <c r="D201" s="897" t="str">
        <f>IF(ISBLANK('N1'!Q201),"",'N1'!Q201)</f>
        <v/>
      </c>
      <c r="E201" s="196"/>
      <c r="F201" s="197"/>
      <c r="G201" s="197"/>
      <c r="H201" s="197"/>
      <c r="I201" s="197"/>
      <c r="J201" s="197"/>
      <c r="K201" s="199"/>
      <c r="L201" s="478"/>
      <c r="M201" s="200"/>
      <c r="N201" s="198"/>
      <c r="O201" s="198"/>
      <c r="P201" s="198"/>
      <c r="Q201" s="198"/>
      <c r="R201" s="199"/>
      <c r="S201" s="197"/>
      <c r="T201" s="197"/>
      <c r="U201" s="197"/>
      <c r="V201" s="197"/>
      <c r="W201" s="200"/>
      <c r="Y201" s="151">
        <f t="shared" si="25"/>
        <v>0</v>
      </c>
      <c r="Z201" s="147">
        <f t="shared" si="26"/>
        <v>0</v>
      </c>
      <c r="AA201" s="147">
        <f t="shared" si="27"/>
        <v>0</v>
      </c>
      <c r="AB201" s="917">
        <f t="shared" si="28"/>
        <v>0</v>
      </c>
      <c r="AD201" s="151">
        <f t="shared" si="29"/>
        <v>0</v>
      </c>
      <c r="AE201" s="147">
        <f t="shared" si="30"/>
        <v>0</v>
      </c>
      <c r="AF201" s="147">
        <f t="shared" si="31"/>
        <v>0</v>
      </c>
      <c r="AG201" s="152">
        <f t="shared" si="32"/>
        <v>0</v>
      </c>
    </row>
    <row r="202" spans="1:33" x14ac:dyDescent="0.25">
      <c r="A202" s="142" t="str">
        <f>IF(ISBLANK('N1'!A202),"",'N1'!A202)</f>
        <v/>
      </c>
      <c r="B202" s="1002" t="str">
        <f>IF(ISBLANK('N1'!B202),"",'N1'!B202)</f>
        <v/>
      </c>
      <c r="C202" s="1001" t="str">
        <f>IF(ISBLANK('N1'!C202),"",'N1'!C202)</f>
        <v/>
      </c>
      <c r="D202" s="897" t="str">
        <f>IF(ISBLANK('N1'!Q202),"",'N1'!Q202)</f>
        <v/>
      </c>
      <c r="E202" s="196"/>
      <c r="F202" s="197"/>
      <c r="G202" s="197"/>
      <c r="H202" s="197"/>
      <c r="I202" s="197"/>
      <c r="J202" s="197"/>
      <c r="K202" s="199"/>
      <c r="L202" s="478"/>
      <c r="M202" s="200"/>
      <c r="N202" s="198"/>
      <c r="O202" s="198"/>
      <c r="P202" s="198"/>
      <c r="Q202" s="198"/>
      <c r="R202" s="199"/>
      <c r="S202" s="197"/>
      <c r="T202" s="197"/>
      <c r="U202" s="197"/>
      <c r="V202" s="197"/>
      <c r="W202" s="200"/>
      <c r="Y202" s="151">
        <f t="shared" si="25"/>
        <v>0</v>
      </c>
      <c r="Z202" s="147">
        <f t="shared" si="26"/>
        <v>0</v>
      </c>
      <c r="AA202" s="147">
        <f t="shared" si="27"/>
        <v>0</v>
      </c>
      <c r="AB202" s="917">
        <f t="shared" si="28"/>
        <v>0</v>
      </c>
      <c r="AD202" s="151">
        <f t="shared" si="29"/>
        <v>0</v>
      </c>
      <c r="AE202" s="147">
        <f t="shared" si="30"/>
        <v>0</v>
      </c>
      <c r="AF202" s="147">
        <f t="shared" si="31"/>
        <v>0</v>
      </c>
      <c r="AG202" s="152">
        <f t="shared" si="32"/>
        <v>0</v>
      </c>
    </row>
    <row r="203" spans="1:33" x14ac:dyDescent="0.25">
      <c r="A203" s="142" t="str">
        <f>IF(ISBLANK('N1'!A203),"",'N1'!A203)</f>
        <v/>
      </c>
      <c r="B203" s="1002" t="str">
        <f>IF(ISBLANK('N1'!B203),"",'N1'!B203)</f>
        <v/>
      </c>
      <c r="C203" s="1001" t="str">
        <f>IF(ISBLANK('N1'!C203),"",'N1'!C203)</f>
        <v/>
      </c>
      <c r="D203" s="897" t="str">
        <f>IF(ISBLANK('N1'!Q203),"",'N1'!Q203)</f>
        <v/>
      </c>
      <c r="E203" s="196"/>
      <c r="F203" s="197"/>
      <c r="G203" s="197"/>
      <c r="H203" s="197"/>
      <c r="I203" s="197"/>
      <c r="J203" s="197"/>
      <c r="K203" s="199"/>
      <c r="L203" s="478"/>
      <c r="M203" s="200"/>
      <c r="N203" s="198"/>
      <c r="O203" s="198"/>
      <c r="P203" s="198"/>
      <c r="Q203" s="198"/>
      <c r="R203" s="199"/>
      <c r="S203" s="197"/>
      <c r="T203" s="197"/>
      <c r="U203" s="197"/>
      <c r="V203" s="197"/>
      <c r="W203" s="200"/>
      <c r="Y203" s="151">
        <f t="shared" si="25"/>
        <v>0</v>
      </c>
      <c r="Z203" s="147">
        <f t="shared" si="26"/>
        <v>0</v>
      </c>
      <c r="AA203" s="147">
        <f t="shared" si="27"/>
        <v>0</v>
      </c>
      <c r="AB203" s="917">
        <f t="shared" si="28"/>
        <v>0</v>
      </c>
      <c r="AD203" s="151">
        <f t="shared" si="29"/>
        <v>0</v>
      </c>
      <c r="AE203" s="147">
        <f t="shared" si="30"/>
        <v>0</v>
      </c>
      <c r="AF203" s="147">
        <f t="shared" si="31"/>
        <v>0</v>
      </c>
      <c r="AG203" s="152">
        <f t="shared" si="32"/>
        <v>0</v>
      </c>
    </row>
    <row r="204" spans="1:33" x14ac:dyDescent="0.25">
      <c r="A204" s="142" t="str">
        <f>IF(ISBLANK('N1'!A204),"",'N1'!A204)</f>
        <v/>
      </c>
      <c r="B204" s="1002" t="str">
        <f>IF(ISBLANK('N1'!B204),"",'N1'!B204)</f>
        <v/>
      </c>
      <c r="C204" s="1001" t="str">
        <f>IF(ISBLANK('N1'!C204),"",'N1'!C204)</f>
        <v/>
      </c>
      <c r="D204" s="897" t="str">
        <f>IF(ISBLANK('N1'!Q204),"",'N1'!Q204)</f>
        <v/>
      </c>
      <c r="E204" s="196"/>
      <c r="F204" s="197"/>
      <c r="G204" s="197"/>
      <c r="H204" s="197"/>
      <c r="I204" s="197"/>
      <c r="J204" s="197"/>
      <c r="K204" s="199"/>
      <c r="L204" s="478"/>
      <c r="M204" s="200"/>
      <c r="N204" s="198"/>
      <c r="O204" s="198"/>
      <c r="P204" s="198"/>
      <c r="Q204" s="198"/>
      <c r="R204" s="199"/>
      <c r="S204" s="197"/>
      <c r="T204" s="197"/>
      <c r="U204" s="197"/>
      <c r="V204" s="197"/>
      <c r="W204" s="200"/>
      <c r="Y204" s="151">
        <f t="shared" si="25"/>
        <v>0</v>
      </c>
      <c r="Z204" s="147">
        <f t="shared" si="26"/>
        <v>0</v>
      </c>
      <c r="AA204" s="147">
        <f t="shared" si="27"/>
        <v>0</v>
      </c>
      <c r="AB204" s="917">
        <f t="shared" si="28"/>
        <v>0</v>
      </c>
      <c r="AD204" s="151">
        <f t="shared" si="29"/>
        <v>0</v>
      </c>
      <c r="AE204" s="147">
        <f t="shared" si="30"/>
        <v>0</v>
      </c>
      <c r="AF204" s="147">
        <f t="shared" si="31"/>
        <v>0</v>
      </c>
      <c r="AG204" s="152">
        <f t="shared" si="32"/>
        <v>0</v>
      </c>
    </row>
    <row r="205" spans="1:33" x14ac:dyDescent="0.25">
      <c r="A205" s="142" t="str">
        <f>IF(ISBLANK('N1'!A205),"",'N1'!A205)</f>
        <v/>
      </c>
      <c r="B205" s="1002" t="str">
        <f>IF(ISBLANK('N1'!B205),"",'N1'!B205)</f>
        <v/>
      </c>
      <c r="C205" s="1001" t="str">
        <f>IF(ISBLANK('N1'!C205),"",'N1'!C205)</f>
        <v/>
      </c>
      <c r="D205" s="897" t="str">
        <f>IF(ISBLANK('N1'!Q205),"",'N1'!Q205)</f>
        <v/>
      </c>
      <c r="E205" s="196"/>
      <c r="F205" s="197"/>
      <c r="G205" s="197"/>
      <c r="H205" s="197"/>
      <c r="I205" s="197"/>
      <c r="J205" s="197"/>
      <c r="K205" s="199"/>
      <c r="L205" s="478"/>
      <c r="M205" s="200"/>
      <c r="N205" s="198"/>
      <c r="O205" s="198"/>
      <c r="P205" s="198"/>
      <c r="Q205" s="198"/>
      <c r="R205" s="199"/>
      <c r="S205" s="197"/>
      <c r="T205" s="197"/>
      <c r="U205" s="197"/>
      <c r="V205" s="197"/>
      <c r="W205" s="200"/>
      <c r="Y205" s="151">
        <f t="shared" si="25"/>
        <v>0</v>
      </c>
      <c r="Z205" s="147">
        <f t="shared" si="26"/>
        <v>0</v>
      </c>
      <c r="AA205" s="147">
        <f t="shared" si="27"/>
        <v>0</v>
      </c>
      <c r="AB205" s="917">
        <f t="shared" si="28"/>
        <v>0</v>
      </c>
      <c r="AD205" s="151">
        <f t="shared" si="29"/>
        <v>0</v>
      </c>
      <c r="AE205" s="147">
        <f t="shared" si="30"/>
        <v>0</v>
      </c>
      <c r="AF205" s="147">
        <f t="shared" si="31"/>
        <v>0</v>
      </c>
      <c r="AG205" s="152">
        <f t="shared" si="32"/>
        <v>0</v>
      </c>
    </row>
    <row r="206" spans="1:33" x14ac:dyDescent="0.25">
      <c r="A206" s="142" t="str">
        <f>IF(ISBLANK('N1'!A206),"",'N1'!A206)</f>
        <v/>
      </c>
      <c r="B206" s="1002" t="str">
        <f>IF(ISBLANK('N1'!B206),"",'N1'!B206)</f>
        <v/>
      </c>
      <c r="C206" s="1001" t="str">
        <f>IF(ISBLANK('N1'!C206),"",'N1'!C206)</f>
        <v/>
      </c>
      <c r="D206" s="897" t="str">
        <f>IF(ISBLANK('N1'!Q206),"",'N1'!Q206)</f>
        <v/>
      </c>
      <c r="E206" s="196"/>
      <c r="F206" s="197"/>
      <c r="G206" s="197"/>
      <c r="H206" s="197"/>
      <c r="I206" s="197"/>
      <c r="J206" s="197"/>
      <c r="K206" s="199"/>
      <c r="L206" s="478"/>
      <c r="M206" s="200"/>
      <c r="N206" s="198"/>
      <c r="O206" s="198"/>
      <c r="P206" s="198"/>
      <c r="Q206" s="198"/>
      <c r="R206" s="199"/>
      <c r="S206" s="197"/>
      <c r="T206" s="197"/>
      <c r="U206" s="197"/>
      <c r="V206" s="197"/>
      <c r="W206" s="200"/>
      <c r="Y206" s="151">
        <f t="shared" si="25"/>
        <v>0</v>
      </c>
      <c r="Z206" s="147">
        <f t="shared" si="26"/>
        <v>0</v>
      </c>
      <c r="AA206" s="147">
        <f t="shared" si="27"/>
        <v>0</v>
      </c>
      <c r="AB206" s="917">
        <f t="shared" si="28"/>
        <v>0</v>
      </c>
      <c r="AD206" s="151">
        <f t="shared" si="29"/>
        <v>0</v>
      </c>
      <c r="AE206" s="147">
        <f t="shared" si="30"/>
        <v>0</v>
      </c>
      <c r="AF206" s="147">
        <f t="shared" si="31"/>
        <v>0</v>
      </c>
      <c r="AG206" s="152">
        <f t="shared" si="32"/>
        <v>0</v>
      </c>
    </row>
    <row r="207" spans="1:33" x14ac:dyDescent="0.25">
      <c r="A207" s="142" t="str">
        <f>IF(ISBLANK('N1'!A207),"",'N1'!A207)</f>
        <v/>
      </c>
      <c r="B207" s="1002" t="str">
        <f>IF(ISBLANK('N1'!B207),"",'N1'!B207)</f>
        <v/>
      </c>
      <c r="C207" s="1001" t="str">
        <f>IF(ISBLANK('N1'!C207),"",'N1'!C207)</f>
        <v/>
      </c>
      <c r="D207" s="897" t="str">
        <f>IF(ISBLANK('N1'!Q207),"",'N1'!Q207)</f>
        <v/>
      </c>
      <c r="E207" s="196"/>
      <c r="F207" s="197"/>
      <c r="G207" s="197"/>
      <c r="H207" s="197"/>
      <c r="I207" s="197"/>
      <c r="J207" s="197"/>
      <c r="K207" s="199"/>
      <c r="L207" s="478"/>
      <c r="M207" s="200"/>
      <c r="N207" s="198"/>
      <c r="O207" s="198"/>
      <c r="P207" s="198"/>
      <c r="Q207" s="198"/>
      <c r="R207" s="199"/>
      <c r="S207" s="197"/>
      <c r="T207" s="197"/>
      <c r="U207" s="197"/>
      <c r="V207" s="197"/>
      <c r="W207" s="200"/>
      <c r="Y207" s="151">
        <f t="shared" si="25"/>
        <v>0</v>
      </c>
      <c r="Z207" s="147">
        <f t="shared" si="26"/>
        <v>0</v>
      </c>
      <c r="AA207" s="147">
        <f t="shared" si="27"/>
        <v>0</v>
      </c>
      <c r="AB207" s="917">
        <f t="shared" si="28"/>
        <v>0</v>
      </c>
      <c r="AD207" s="151">
        <f t="shared" si="29"/>
        <v>0</v>
      </c>
      <c r="AE207" s="147">
        <f t="shared" si="30"/>
        <v>0</v>
      </c>
      <c r="AF207" s="147">
        <f t="shared" si="31"/>
        <v>0</v>
      </c>
      <c r="AG207" s="152">
        <f t="shared" si="32"/>
        <v>0</v>
      </c>
    </row>
    <row r="208" spans="1:33" x14ac:dyDescent="0.25">
      <c r="A208" s="142" t="str">
        <f>IF(ISBLANK('N1'!A208),"",'N1'!A208)</f>
        <v/>
      </c>
      <c r="B208" s="1002" t="str">
        <f>IF(ISBLANK('N1'!B208),"",'N1'!B208)</f>
        <v/>
      </c>
      <c r="C208" s="1001" t="str">
        <f>IF(ISBLANK('N1'!C208),"",'N1'!C208)</f>
        <v/>
      </c>
      <c r="D208" s="897" t="str">
        <f>IF(ISBLANK('N1'!Q208),"",'N1'!Q208)</f>
        <v/>
      </c>
      <c r="E208" s="196"/>
      <c r="F208" s="197"/>
      <c r="G208" s="197"/>
      <c r="H208" s="197"/>
      <c r="I208" s="197"/>
      <c r="J208" s="197"/>
      <c r="K208" s="199"/>
      <c r="L208" s="478"/>
      <c r="M208" s="200"/>
      <c r="N208" s="198"/>
      <c r="O208" s="198"/>
      <c r="P208" s="198"/>
      <c r="Q208" s="198"/>
      <c r="R208" s="199"/>
      <c r="S208" s="197"/>
      <c r="T208" s="197"/>
      <c r="U208" s="197"/>
      <c r="V208" s="197"/>
      <c r="W208" s="200"/>
      <c r="Y208" s="151">
        <f t="shared" si="25"/>
        <v>0</v>
      </c>
      <c r="Z208" s="147">
        <f t="shared" si="26"/>
        <v>0</v>
      </c>
      <c r="AA208" s="147">
        <f t="shared" si="27"/>
        <v>0</v>
      </c>
      <c r="AB208" s="917">
        <f t="shared" si="28"/>
        <v>0</v>
      </c>
      <c r="AD208" s="151">
        <f t="shared" si="29"/>
        <v>0</v>
      </c>
      <c r="AE208" s="147">
        <f t="shared" si="30"/>
        <v>0</v>
      </c>
      <c r="AF208" s="147">
        <f t="shared" si="31"/>
        <v>0</v>
      </c>
      <c r="AG208" s="152">
        <f t="shared" si="32"/>
        <v>0</v>
      </c>
    </row>
    <row r="209" spans="1:33" x14ac:dyDescent="0.25">
      <c r="A209" s="142" t="str">
        <f>IF(ISBLANK('N1'!A209),"",'N1'!A209)</f>
        <v/>
      </c>
      <c r="B209" s="1002" t="str">
        <f>IF(ISBLANK('N1'!B209),"",'N1'!B209)</f>
        <v/>
      </c>
      <c r="C209" s="1001" t="str">
        <f>IF(ISBLANK('N1'!C209),"",'N1'!C209)</f>
        <v/>
      </c>
      <c r="D209" s="897" t="str">
        <f>IF(ISBLANK('N1'!Q209),"",'N1'!Q209)</f>
        <v/>
      </c>
      <c r="E209" s="196"/>
      <c r="F209" s="197"/>
      <c r="G209" s="197"/>
      <c r="H209" s="197"/>
      <c r="I209" s="197"/>
      <c r="J209" s="197"/>
      <c r="K209" s="199"/>
      <c r="L209" s="478"/>
      <c r="M209" s="200"/>
      <c r="N209" s="198"/>
      <c r="O209" s="198"/>
      <c r="P209" s="198"/>
      <c r="Q209" s="198"/>
      <c r="R209" s="199"/>
      <c r="S209" s="197"/>
      <c r="T209" s="197"/>
      <c r="U209" s="197"/>
      <c r="V209" s="197"/>
      <c r="W209" s="200"/>
      <c r="Y209" s="151">
        <f t="shared" si="25"/>
        <v>0</v>
      </c>
      <c r="Z209" s="147">
        <f t="shared" si="26"/>
        <v>0</v>
      </c>
      <c r="AA209" s="147">
        <f t="shared" si="27"/>
        <v>0</v>
      </c>
      <c r="AB209" s="917">
        <f t="shared" si="28"/>
        <v>0</v>
      </c>
      <c r="AD209" s="151">
        <f t="shared" si="29"/>
        <v>0</v>
      </c>
      <c r="AE209" s="147">
        <f t="shared" si="30"/>
        <v>0</v>
      </c>
      <c r="AF209" s="147">
        <f t="shared" si="31"/>
        <v>0</v>
      </c>
      <c r="AG209" s="152">
        <f t="shared" si="32"/>
        <v>0</v>
      </c>
    </row>
    <row r="210" spans="1:33" x14ac:dyDescent="0.25">
      <c r="A210" s="142" t="str">
        <f>IF(ISBLANK('N1'!A210),"",'N1'!A210)</f>
        <v/>
      </c>
      <c r="B210" s="1002" t="str">
        <f>IF(ISBLANK('N1'!B210),"",'N1'!B210)</f>
        <v/>
      </c>
      <c r="C210" s="1001" t="str">
        <f>IF(ISBLANK('N1'!C210),"",'N1'!C210)</f>
        <v/>
      </c>
      <c r="D210" s="897" t="str">
        <f>IF(ISBLANK('N1'!Q210),"",'N1'!Q210)</f>
        <v/>
      </c>
      <c r="E210" s="196"/>
      <c r="F210" s="197"/>
      <c r="G210" s="197"/>
      <c r="H210" s="197"/>
      <c r="I210" s="197"/>
      <c r="J210" s="197"/>
      <c r="K210" s="199"/>
      <c r="L210" s="478"/>
      <c r="M210" s="200"/>
      <c r="N210" s="198"/>
      <c r="O210" s="198"/>
      <c r="P210" s="198"/>
      <c r="Q210" s="198"/>
      <c r="R210" s="199"/>
      <c r="S210" s="197"/>
      <c r="T210" s="197"/>
      <c r="U210" s="197"/>
      <c r="V210" s="197"/>
      <c r="W210" s="200"/>
      <c r="Y210" s="151">
        <f t="shared" si="25"/>
        <v>0</v>
      </c>
      <c r="Z210" s="147">
        <f t="shared" si="26"/>
        <v>0</v>
      </c>
      <c r="AA210" s="147">
        <f t="shared" si="27"/>
        <v>0</v>
      </c>
      <c r="AB210" s="917">
        <f t="shared" si="28"/>
        <v>0</v>
      </c>
      <c r="AD210" s="151">
        <f t="shared" si="29"/>
        <v>0</v>
      </c>
      <c r="AE210" s="147">
        <f t="shared" si="30"/>
        <v>0</v>
      </c>
      <c r="AF210" s="147">
        <f t="shared" si="31"/>
        <v>0</v>
      </c>
      <c r="AG210" s="152">
        <f t="shared" si="32"/>
        <v>0</v>
      </c>
    </row>
    <row r="211" spans="1:33" x14ac:dyDescent="0.25">
      <c r="A211" s="142" t="str">
        <f>IF(ISBLANK('N1'!A211),"",'N1'!A211)</f>
        <v/>
      </c>
      <c r="B211" s="1002" t="str">
        <f>IF(ISBLANK('N1'!B211),"",'N1'!B211)</f>
        <v/>
      </c>
      <c r="C211" s="1001" t="str">
        <f>IF(ISBLANK('N1'!C211),"",'N1'!C211)</f>
        <v/>
      </c>
      <c r="D211" s="897" t="str">
        <f>IF(ISBLANK('N1'!Q211),"",'N1'!Q211)</f>
        <v/>
      </c>
      <c r="E211" s="196"/>
      <c r="F211" s="197"/>
      <c r="G211" s="197"/>
      <c r="H211" s="197"/>
      <c r="I211" s="197"/>
      <c r="J211" s="197"/>
      <c r="K211" s="199"/>
      <c r="L211" s="478"/>
      <c r="M211" s="200"/>
      <c r="N211" s="198"/>
      <c r="O211" s="198"/>
      <c r="P211" s="198"/>
      <c r="Q211" s="198"/>
      <c r="R211" s="199"/>
      <c r="S211" s="197"/>
      <c r="T211" s="197"/>
      <c r="U211" s="197"/>
      <c r="V211" s="197"/>
      <c r="W211" s="200"/>
      <c r="Y211" s="151">
        <f t="shared" si="25"/>
        <v>0</v>
      </c>
      <c r="Z211" s="147">
        <f t="shared" si="26"/>
        <v>0</v>
      </c>
      <c r="AA211" s="147">
        <f t="shared" si="27"/>
        <v>0</v>
      </c>
      <c r="AB211" s="917">
        <f t="shared" si="28"/>
        <v>0</v>
      </c>
      <c r="AD211" s="151">
        <f t="shared" si="29"/>
        <v>0</v>
      </c>
      <c r="AE211" s="147">
        <f t="shared" si="30"/>
        <v>0</v>
      </c>
      <c r="AF211" s="147">
        <f t="shared" si="31"/>
        <v>0</v>
      </c>
      <c r="AG211" s="152">
        <f t="shared" si="32"/>
        <v>0</v>
      </c>
    </row>
    <row r="212" spans="1:33" x14ac:dyDescent="0.25">
      <c r="A212" s="142" t="str">
        <f>IF(ISBLANK('N1'!A212),"",'N1'!A212)</f>
        <v/>
      </c>
      <c r="B212" s="1002" t="str">
        <f>IF(ISBLANK('N1'!B212),"",'N1'!B212)</f>
        <v/>
      </c>
      <c r="C212" s="1001" t="str">
        <f>IF(ISBLANK('N1'!C212),"",'N1'!C212)</f>
        <v/>
      </c>
      <c r="D212" s="897" t="str">
        <f>IF(ISBLANK('N1'!Q212),"",'N1'!Q212)</f>
        <v/>
      </c>
      <c r="E212" s="196"/>
      <c r="F212" s="197"/>
      <c r="G212" s="197"/>
      <c r="H212" s="197"/>
      <c r="I212" s="197"/>
      <c r="J212" s="197"/>
      <c r="K212" s="199"/>
      <c r="L212" s="478"/>
      <c r="M212" s="200"/>
      <c r="N212" s="198"/>
      <c r="O212" s="198"/>
      <c r="P212" s="198"/>
      <c r="Q212" s="198"/>
      <c r="R212" s="199"/>
      <c r="S212" s="197"/>
      <c r="T212" s="197"/>
      <c r="U212" s="197"/>
      <c r="V212" s="197"/>
      <c r="W212" s="200"/>
      <c r="Y212" s="151">
        <f t="shared" si="25"/>
        <v>0</v>
      </c>
      <c r="Z212" s="147">
        <f t="shared" si="26"/>
        <v>0</v>
      </c>
      <c r="AA212" s="147">
        <f t="shared" si="27"/>
        <v>0</v>
      </c>
      <c r="AB212" s="917">
        <f t="shared" si="28"/>
        <v>0</v>
      </c>
      <c r="AD212" s="151">
        <f t="shared" si="29"/>
        <v>0</v>
      </c>
      <c r="AE212" s="147">
        <f t="shared" si="30"/>
        <v>0</v>
      </c>
      <c r="AF212" s="147">
        <f t="shared" si="31"/>
        <v>0</v>
      </c>
      <c r="AG212" s="152">
        <f t="shared" si="32"/>
        <v>0</v>
      </c>
    </row>
    <row r="213" spans="1:33" x14ac:dyDescent="0.25">
      <c r="A213" s="142" t="str">
        <f>IF(ISBLANK('N1'!A213),"",'N1'!A213)</f>
        <v/>
      </c>
      <c r="B213" s="1002" t="str">
        <f>IF(ISBLANK('N1'!B213),"",'N1'!B213)</f>
        <v/>
      </c>
      <c r="C213" s="1001" t="str">
        <f>IF(ISBLANK('N1'!C213),"",'N1'!C213)</f>
        <v/>
      </c>
      <c r="D213" s="897" t="str">
        <f>IF(ISBLANK('N1'!Q213),"",'N1'!Q213)</f>
        <v/>
      </c>
      <c r="E213" s="196"/>
      <c r="F213" s="197"/>
      <c r="G213" s="197"/>
      <c r="H213" s="197"/>
      <c r="I213" s="197"/>
      <c r="J213" s="197"/>
      <c r="K213" s="199"/>
      <c r="L213" s="478"/>
      <c r="M213" s="200"/>
      <c r="N213" s="198"/>
      <c r="O213" s="198"/>
      <c r="P213" s="198"/>
      <c r="Q213" s="198"/>
      <c r="R213" s="199"/>
      <c r="S213" s="197"/>
      <c r="T213" s="197"/>
      <c r="U213" s="197"/>
      <c r="V213" s="197"/>
      <c r="W213" s="200"/>
      <c r="Y213" s="151">
        <f t="shared" si="25"/>
        <v>0</v>
      </c>
      <c r="Z213" s="147">
        <f t="shared" si="26"/>
        <v>0</v>
      </c>
      <c r="AA213" s="147">
        <f t="shared" si="27"/>
        <v>0</v>
      </c>
      <c r="AB213" s="917">
        <f t="shared" si="28"/>
        <v>0</v>
      </c>
      <c r="AD213" s="151">
        <f t="shared" si="29"/>
        <v>0</v>
      </c>
      <c r="AE213" s="147">
        <f t="shared" si="30"/>
        <v>0</v>
      </c>
      <c r="AF213" s="147">
        <f t="shared" si="31"/>
        <v>0</v>
      </c>
      <c r="AG213" s="152">
        <f t="shared" si="32"/>
        <v>0</v>
      </c>
    </row>
    <row r="214" spans="1:33" x14ac:dyDescent="0.25">
      <c r="A214" s="142" t="str">
        <f>IF(ISBLANK('N1'!A214),"",'N1'!A214)</f>
        <v/>
      </c>
      <c r="B214" s="1002" t="str">
        <f>IF(ISBLANK('N1'!B214),"",'N1'!B214)</f>
        <v/>
      </c>
      <c r="C214" s="1001" t="str">
        <f>IF(ISBLANK('N1'!C214),"",'N1'!C214)</f>
        <v/>
      </c>
      <c r="D214" s="897" t="str">
        <f>IF(ISBLANK('N1'!Q214),"",'N1'!Q214)</f>
        <v/>
      </c>
      <c r="E214" s="196"/>
      <c r="F214" s="197"/>
      <c r="G214" s="197"/>
      <c r="H214" s="197"/>
      <c r="I214" s="197"/>
      <c r="J214" s="197"/>
      <c r="K214" s="199"/>
      <c r="L214" s="478"/>
      <c r="M214" s="200"/>
      <c r="N214" s="198"/>
      <c r="O214" s="198"/>
      <c r="P214" s="198"/>
      <c r="Q214" s="198"/>
      <c r="R214" s="199"/>
      <c r="S214" s="197"/>
      <c r="T214" s="197"/>
      <c r="U214" s="197"/>
      <c r="V214" s="197"/>
      <c r="W214" s="200"/>
      <c r="Y214" s="151">
        <f t="shared" si="25"/>
        <v>0</v>
      </c>
      <c r="Z214" s="147">
        <f t="shared" si="26"/>
        <v>0</v>
      </c>
      <c r="AA214" s="147">
        <f t="shared" si="27"/>
        <v>0</v>
      </c>
      <c r="AB214" s="917">
        <f t="shared" si="28"/>
        <v>0</v>
      </c>
      <c r="AD214" s="151">
        <f t="shared" si="29"/>
        <v>0</v>
      </c>
      <c r="AE214" s="147">
        <f t="shared" si="30"/>
        <v>0</v>
      </c>
      <c r="AF214" s="147">
        <f t="shared" si="31"/>
        <v>0</v>
      </c>
      <c r="AG214" s="152">
        <f t="shared" si="32"/>
        <v>0</v>
      </c>
    </row>
    <row r="215" spans="1:33" x14ac:dyDescent="0.25">
      <c r="A215" s="142" t="str">
        <f>IF(ISBLANK('N1'!A215),"",'N1'!A215)</f>
        <v/>
      </c>
      <c r="B215" s="1002" t="str">
        <f>IF(ISBLANK('N1'!B215),"",'N1'!B215)</f>
        <v/>
      </c>
      <c r="C215" s="1001" t="str">
        <f>IF(ISBLANK('N1'!C215),"",'N1'!C215)</f>
        <v/>
      </c>
      <c r="D215" s="897" t="str">
        <f>IF(ISBLANK('N1'!Q215),"",'N1'!Q215)</f>
        <v/>
      </c>
      <c r="E215" s="196"/>
      <c r="F215" s="197"/>
      <c r="G215" s="197"/>
      <c r="H215" s="197"/>
      <c r="I215" s="197"/>
      <c r="J215" s="197"/>
      <c r="K215" s="199"/>
      <c r="L215" s="478"/>
      <c r="M215" s="200"/>
      <c r="N215" s="198"/>
      <c r="O215" s="198"/>
      <c r="P215" s="198"/>
      <c r="Q215" s="198"/>
      <c r="R215" s="199"/>
      <c r="S215" s="197"/>
      <c r="T215" s="197"/>
      <c r="U215" s="197"/>
      <c r="V215" s="197"/>
      <c r="W215" s="200"/>
      <c r="Y215" s="151">
        <f t="shared" si="25"/>
        <v>0</v>
      </c>
      <c r="Z215" s="147">
        <f t="shared" si="26"/>
        <v>0</v>
      </c>
      <c r="AA215" s="147">
        <f t="shared" si="27"/>
        <v>0</v>
      </c>
      <c r="AB215" s="917">
        <f t="shared" si="28"/>
        <v>0</v>
      </c>
      <c r="AD215" s="151">
        <f t="shared" si="29"/>
        <v>0</v>
      </c>
      <c r="AE215" s="147">
        <f t="shared" si="30"/>
        <v>0</v>
      </c>
      <c r="AF215" s="147">
        <f t="shared" si="31"/>
        <v>0</v>
      </c>
      <c r="AG215" s="152">
        <f t="shared" si="32"/>
        <v>0</v>
      </c>
    </row>
    <row r="216" spans="1:33" x14ac:dyDescent="0.25">
      <c r="A216" s="142" t="str">
        <f>IF(ISBLANK('N1'!A216),"",'N1'!A216)</f>
        <v/>
      </c>
      <c r="B216" s="1002" t="str">
        <f>IF(ISBLANK('N1'!B216),"",'N1'!B216)</f>
        <v/>
      </c>
      <c r="C216" s="1001" t="str">
        <f>IF(ISBLANK('N1'!C216),"",'N1'!C216)</f>
        <v/>
      </c>
      <c r="D216" s="897" t="str">
        <f>IF(ISBLANK('N1'!Q216),"",'N1'!Q216)</f>
        <v/>
      </c>
      <c r="E216" s="196"/>
      <c r="F216" s="197"/>
      <c r="G216" s="197"/>
      <c r="H216" s="197"/>
      <c r="I216" s="197"/>
      <c r="J216" s="197"/>
      <c r="K216" s="199"/>
      <c r="L216" s="478"/>
      <c r="M216" s="200"/>
      <c r="N216" s="198"/>
      <c r="O216" s="198"/>
      <c r="P216" s="198"/>
      <c r="Q216" s="198"/>
      <c r="R216" s="199"/>
      <c r="S216" s="197"/>
      <c r="T216" s="197"/>
      <c r="U216" s="197"/>
      <c r="V216" s="197"/>
      <c r="W216" s="200"/>
      <c r="Y216" s="151">
        <f t="shared" si="25"/>
        <v>0</v>
      </c>
      <c r="Z216" s="147">
        <f t="shared" si="26"/>
        <v>0</v>
      </c>
      <c r="AA216" s="147">
        <f t="shared" si="27"/>
        <v>0</v>
      </c>
      <c r="AB216" s="917">
        <f t="shared" si="28"/>
        <v>0</v>
      </c>
      <c r="AD216" s="151">
        <f t="shared" si="29"/>
        <v>0</v>
      </c>
      <c r="AE216" s="147">
        <f t="shared" si="30"/>
        <v>0</v>
      </c>
      <c r="AF216" s="147">
        <f t="shared" si="31"/>
        <v>0</v>
      </c>
      <c r="AG216" s="152">
        <f t="shared" si="32"/>
        <v>0</v>
      </c>
    </row>
    <row r="217" spans="1:33" x14ac:dyDescent="0.25">
      <c r="A217" s="142" t="str">
        <f>IF(ISBLANK('N1'!A217),"",'N1'!A217)</f>
        <v/>
      </c>
      <c r="B217" s="1002" t="str">
        <f>IF(ISBLANK('N1'!B217),"",'N1'!B217)</f>
        <v/>
      </c>
      <c r="C217" s="1001" t="str">
        <f>IF(ISBLANK('N1'!C217),"",'N1'!C217)</f>
        <v/>
      </c>
      <c r="D217" s="897" t="str">
        <f>IF(ISBLANK('N1'!Q217),"",'N1'!Q217)</f>
        <v/>
      </c>
      <c r="E217" s="196"/>
      <c r="F217" s="197"/>
      <c r="G217" s="197"/>
      <c r="H217" s="197"/>
      <c r="I217" s="197"/>
      <c r="J217" s="197"/>
      <c r="K217" s="199"/>
      <c r="L217" s="478"/>
      <c r="M217" s="200"/>
      <c r="N217" s="198"/>
      <c r="O217" s="198"/>
      <c r="P217" s="198"/>
      <c r="Q217" s="198"/>
      <c r="R217" s="199"/>
      <c r="S217" s="197"/>
      <c r="T217" s="197"/>
      <c r="U217" s="197"/>
      <c r="V217" s="197"/>
      <c r="W217" s="200"/>
      <c r="Y217" s="151">
        <f t="shared" si="25"/>
        <v>0</v>
      </c>
      <c r="Z217" s="147">
        <f t="shared" si="26"/>
        <v>0</v>
      </c>
      <c r="AA217" s="147">
        <f t="shared" si="27"/>
        <v>0</v>
      </c>
      <c r="AB217" s="917">
        <f t="shared" si="28"/>
        <v>0</v>
      </c>
      <c r="AD217" s="151">
        <f t="shared" si="29"/>
        <v>0</v>
      </c>
      <c r="AE217" s="147">
        <f t="shared" si="30"/>
        <v>0</v>
      </c>
      <c r="AF217" s="147">
        <f t="shared" si="31"/>
        <v>0</v>
      </c>
      <c r="AG217" s="152">
        <f t="shared" si="32"/>
        <v>0</v>
      </c>
    </row>
    <row r="218" spans="1:33" x14ac:dyDescent="0.25">
      <c r="A218" s="142" t="str">
        <f>IF(ISBLANK('N1'!A218),"",'N1'!A218)</f>
        <v/>
      </c>
      <c r="B218" s="1002" t="str">
        <f>IF(ISBLANK('N1'!B218),"",'N1'!B218)</f>
        <v/>
      </c>
      <c r="C218" s="1001" t="str">
        <f>IF(ISBLANK('N1'!C218),"",'N1'!C218)</f>
        <v/>
      </c>
      <c r="D218" s="897" t="str">
        <f>IF(ISBLANK('N1'!Q218),"",'N1'!Q218)</f>
        <v/>
      </c>
      <c r="E218" s="196"/>
      <c r="F218" s="197"/>
      <c r="G218" s="197"/>
      <c r="H218" s="197"/>
      <c r="I218" s="197"/>
      <c r="J218" s="197"/>
      <c r="K218" s="199"/>
      <c r="L218" s="478"/>
      <c r="M218" s="200"/>
      <c r="N218" s="198"/>
      <c r="O218" s="198"/>
      <c r="P218" s="198"/>
      <c r="Q218" s="198"/>
      <c r="R218" s="199"/>
      <c r="S218" s="197"/>
      <c r="T218" s="197"/>
      <c r="U218" s="197"/>
      <c r="V218" s="197"/>
      <c r="W218" s="200"/>
      <c r="Y218" s="151">
        <f t="shared" si="25"/>
        <v>0</v>
      </c>
      <c r="Z218" s="147">
        <f t="shared" si="26"/>
        <v>0</v>
      </c>
      <c r="AA218" s="147">
        <f t="shared" si="27"/>
        <v>0</v>
      </c>
      <c r="AB218" s="917">
        <f t="shared" si="28"/>
        <v>0</v>
      </c>
      <c r="AD218" s="151">
        <f t="shared" si="29"/>
        <v>0</v>
      </c>
      <c r="AE218" s="147">
        <f t="shared" si="30"/>
        <v>0</v>
      </c>
      <c r="AF218" s="147">
        <f t="shared" si="31"/>
        <v>0</v>
      </c>
      <c r="AG218" s="152">
        <f t="shared" si="32"/>
        <v>0</v>
      </c>
    </row>
    <row r="219" spans="1:33" x14ac:dyDescent="0.25">
      <c r="A219" s="142" t="str">
        <f>IF(ISBLANK('N1'!A219),"",'N1'!A219)</f>
        <v/>
      </c>
      <c r="B219" s="1002" t="str">
        <f>IF(ISBLANK('N1'!B219),"",'N1'!B219)</f>
        <v/>
      </c>
      <c r="C219" s="1001" t="str">
        <f>IF(ISBLANK('N1'!C219),"",'N1'!C219)</f>
        <v/>
      </c>
      <c r="D219" s="897" t="str">
        <f>IF(ISBLANK('N1'!Q219),"",'N1'!Q219)</f>
        <v/>
      </c>
      <c r="E219" s="196"/>
      <c r="F219" s="197"/>
      <c r="G219" s="197"/>
      <c r="H219" s="197"/>
      <c r="I219" s="197"/>
      <c r="J219" s="197"/>
      <c r="K219" s="199"/>
      <c r="L219" s="478"/>
      <c r="M219" s="200"/>
      <c r="N219" s="198"/>
      <c r="O219" s="198"/>
      <c r="P219" s="198"/>
      <c r="Q219" s="198"/>
      <c r="R219" s="199"/>
      <c r="S219" s="197"/>
      <c r="T219" s="197"/>
      <c r="U219" s="197"/>
      <c r="V219" s="197"/>
      <c r="W219" s="200"/>
      <c r="Y219" s="151">
        <f t="shared" si="25"/>
        <v>0</v>
      </c>
      <c r="Z219" s="147">
        <f t="shared" si="26"/>
        <v>0</v>
      </c>
      <c r="AA219" s="147">
        <f t="shared" si="27"/>
        <v>0</v>
      </c>
      <c r="AB219" s="917">
        <f t="shared" si="28"/>
        <v>0</v>
      </c>
      <c r="AD219" s="151">
        <f t="shared" si="29"/>
        <v>0</v>
      </c>
      <c r="AE219" s="147">
        <f t="shared" si="30"/>
        <v>0</v>
      </c>
      <c r="AF219" s="147">
        <f t="shared" si="31"/>
        <v>0</v>
      </c>
      <c r="AG219" s="152">
        <f t="shared" si="32"/>
        <v>0</v>
      </c>
    </row>
    <row r="220" spans="1:33" x14ac:dyDescent="0.25">
      <c r="A220" s="142" t="str">
        <f>IF(ISBLANK('N1'!A220),"",'N1'!A220)</f>
        <v/>
      </c>
      <c r="B220" s="1002" t="str">
        <f>IF(ISBLANK('N1'!B220),"",'N1'!B220)</f>
        <v/>
      </c>
      <c r="C220" s="1001" t="str">
        <f>IF(ISBLANK('N1'!C220),"",'N1'!C220)</f>
        <v/>
      </c>
      <c r="D220" s="897" t="str">
        <f>IF(ISBLANK('N1'!Q220),"",'N1'!Q220)</f>
        <v/>
      </c>
      <c r="E220" s="196"/>
      <c r="F220" s="197"/>
      <c r="G220" s="197"/>
      <c r="H220" s="197"/>
      <c r="I220" s="197"/>
      <c r="J220" s="197"/>
      <c r="K220" s="199"/>
      <c r="L220" s="478"/>
      <c r="M220" s="200"/>
      <c r="N220" s="198"/>
      <c r="O220" s="198"/>
      <c r="P220" s="198"/>
      <c r="Q220" s="198"/>
      <c r="R220" s="199"/>
      <c r="S220" s="197"/>
      <c r="T220" s="197"/>
      <c r="U220" s="197"/>
      <c r="V220" s="197"/>
      <c r="W220" s="200"/>
      <c r="Y220" s="151">
        <f t="shared" si="25"/>
        <v>0</v>
      </c>
      <c r="Z220" s="147">
        <f t="shared" si="26"/>
        <v>0</v>
      </c>
      <c r="AA220" s="147">
        <f t="shared" si="27"/>
        <v>0</v>
      </c>
      <c r="AB220" s="917">
        <f t="shared" si="28"/>
        <v>0</v>
      </c>
      <c r="AD220" s="151">
        <f t="shared" si="29"/>
        <v>0</v>
      </c>
      <c r="AE220" s="147">
        <f t="shared" si="30"/>
        <v>0</v>
      </c>
      <c r="AF220" s="147">
        <f t="shared" si="31"/>
        <v>0</v>
      </c>
      <c r="AG220" s="152">
        <f t="shared" si="32"/>
        <v>0</v>
      </c>
    </row>
    <row r="221" spans="1:33" x14ac:dyDescent="0.25">
      <c r="A221" s="142" t="str">
        <f>IF(ISBLANK('N1'!A221),"",'N1'!A221)</f>
        <v/>
      </c>
      <c r="B221" s="1002" t="str">
        <f>IF(ISBLANK('N1'!B221),"",'N1'!B221)</f>
        <v/>
      </c>
      <c r="C221" s="1001" t="str">
        <f>IF(ISBLANK('N1'!C221),"",'N1'!C221)</f>
        <v/>
      </c>
      <c r="D221" s="897" t="str">
        <f>IF(ISBLANK('N1'!Q221),"",'N1'!Q221)</f>
        <v/>
      </c>
      <c r="E221" s="196"/>
      <c r="F221" s="197"/>
      <c r="G221" s="197"/>
      <c r="H221" s="197"/>
      <c r="I221" s="197"/>
      <c r="J221" s="197"/>
      <c r="K221" s="199"/>
      <c r="L221" s="478"/>
      <c r="M221" s="200"/>
      <c r="N221" s="198"/>
      <c r="O221" s="198"/>
      <c r="P221" s="198"/>
      <c r="Q221" s="198"/>
      <c r="R221" s="199"/>
      <c r="S221" s="197"/>
      <c r="T221" s="197"/>
      <c r="U221" s="197"/>
      <c r="V221" s="197"/>
      <c r="W221" s="200"/>
      <c r="Y221" s="151">
        <f t="shared" si="25"/>
        <v>0</v>
      </c>
      <c r="Z221" s="147">
        <f t="shared" si="26"/>
        <v>0</v>
      </c>
      <c r="AA221" s="147">
        <f t="shared" si="27"/>
        <v>0</v>
      </c>
      <c r="AB221" s="917">
        <f t="shared" si="28"/>
        <v>0</v>
      </c>
      <c r="AD221" s="151">
        <f t="shared" si="29"/>
        <v>0</v>
      </c>
      <c r="AE221" s="147">
        <f t="shared" si="30"/>
        <v>0</v>
      </c>
      <c r="AF221" s="147">
        <f t="shared" si="31"/>
        <v>0</v>
      </c>
      <c r="AG221" s="152">
        <f t="shared" si="32"/>
        <v>0</v>
      </c>
    </row>
    <row r="222" spans="1:33" x14ac:dyDescent="0.25">
      <c r="A222" s="142" t="str">
        <f>IF(ISBLANK('N1'!A222),"",'N1'!A222)</f>
        <v/>
      </c>
      <c r="B222" s="1002" t="str">
        <f>IF(ISBLANK('N1'!B222),"",'N1'!B222)</f>
        <v/>
      </c>
      <c r="C222" s="1001" t="str">
        <f>IF(ISBLANK('N1'!C222),"",'N1'!C222)</f>
        <v/>
      </c>
      <c r="D222" s="897" t="str">
        <f>IF(ISBLANK('N1'!Q222),"",'N1'!Q222)</f>
        <v/>
      </c>
      <c r="E222" s="196"/>
      <c r="F222" s="197"/>
      <c r="G222" s="197"/>
      <c r="H222" s="197"/>
      <c r="I222" s="197"/>
      <c r="J222" s="197"/>
      <c r="K222" s="199"/>
      <c r="L222" s="478"/>
      <c r="M222" s="200"/>
      <c r="N222" s="198"/>
      <c r="O222" s="198"/>
      <c r="P222" s="198"/>
      <c r="Q222" s="198"/>
      <c r="R222" s="199"/>
      <c r="S222" s="197"/>
      <c r="T222" s="197"/>
      <c r="U222" s="197"/>
      <c r="V222" s="197"/>
      <c r="W222" s="200"/>
      <c r="Y222" s="151">
        <f t="shared" si="25"/>
        <v>0</v>
      </c>
      <c r="Z222" s="147">
        <f t="shared" si="26"/>
        <v>0</v>
      </c>
      <c r="AA222" s="147">
        <f t="shared" si="27"/>
        <v>0</v>
      </c>
      <c r="AB222" s="917">
        <f t="shared" si="28"/>
        <v>0</v>
      </c>
      <c r="AD222" s="151">
        <f t="shared" si="29"/>
        <v>0</v>
      </c>
      <c r="AE222" s="147">
        <f t="shared" si="30"/>
        <v>0</v>
      </c>
      <c r="AF222" s="147">
        <f t="shared" si="31"/>
        <v>0</v>
      </c>
      <c r="AG222" s="152">
        <f t="shared" si="32"/>
        <v>0</v>
      </c>
    </row>
    <row r="223" spans="1:33" x14ac:dyDescent="0.25">
      <c r="A223" s="142" t="str">
        <f>IF(ISBLANK('N1'!A223),"",'N1'!A223)</f>
        <v/>
      </c>
      <c r="B223" s="1002" t="str">
        <f>IF(ISBLANK('N1'!B223),"",'N1'!B223)</f>
        <v/>
      </c>
      <c r="C223" s="1001" t="str">
        <f>IF(ISBLANK('N1'!C223),"",'N1'!C223)</f>
        <v/>
      </c>
      <c r="D223" s="897" t="str">
        <f>IF(ISBLANK('N1'!Q223),"",'N1'!Q223)</f>
        <v/>
      </c>
      <c r="E223" s="196"/>
      <c r="F223" s="197"/>
      <c r="G223" s="197"/>
      <c r="H223" s="197"/>
      <c r="I223" s="197"/>
      <c r="J223" s="197"/>
      <c r="K223" s="199"/>
      <c r="L223" s="478"/>
      <c r="M223" s="200"/>
      <c r="N223" s="198"/>
      <c r="O223" s="198"/>
      <c r="P223" s="198"/>
      <c r="Q223" s="198"/>
      <c r="R223" s="199"/>
      <c r="S223" s="197"/>
      <c r="T223" s="197"/>
      <c r="U223" s="197"/>
      <c r="V223" s="197"/>
      <c r="W223" s="200"/>
      <c r="Y223" s="151">
        <f t="shared" si="25"/>
        <v>0</v>
      </c>
      <c r="Z223" s="147">
        <f t="shared" si="26"/>
        <v>0</v>
      </c>
      <c r="AA223" s="147">
        <f t="shared" si="27"/>
        <v>0</v>
      </c>
      <c r="AB223" s="917">
        <f t="shared" si="28"/>
        <v>0</v>
      </c>
      <c r="AD223" s="151">
        <f t="shared" si="29"/>
        <v>0</v>
      </c>
      <c r="AE223" s="147">
        <f t="shared" si="30"/>
        <v>0</v>
      </c>
      <c r="AF223" s="147">
        <f t="shared" si="31"/>
        <v>0</v>
      </c>
      <c r="AG223" s="152">
        <f t="shared" si="32"/>
        <v>0</v>
      </c>
    </row>
    <row r="224" spans="1:33" x14ac:dyDescent="0.25">
      <c r="A224" s="142" t="str">
        <f>IF(ISBLANK('N1'!A224),"",'N1'!A224)</f>
        <v/>
      </c>
      <c r="B224" s="1002" t="str">
        <f>IF(ISBLANK('N1'!B224),"",'N1'!B224)</f>
        <v/>
      </c>
      <c r="C224" s="1001" t="str">
        <f>IF(ISBLANK('N1'!C224),"",'N1'!C224)</f>
        <v/>
      </c>
      <c r="D224" s="897" t="str">
        <f>IF(ISBLANK('N1'!Q224),"",'N1'!Q224)</f>
        <v/>
      </c>
      <c r="E224" s="196"/>
      <c r="F224" s="197"/>
      <c r="G224" s="197"/>
      <c r="H224" s="197"/>
      <c r="I224" s="197"/>
      <c r="J224" s="197"/>
      <c r="K224" s="199"/>
      <c r="L224" s="478"/>
      <c r="M224" s="200"/>
      <c r="N224" s="198"/>
      <c r="O224" s="198"/>
      <c r="P224" s="198"/>
      <c r="Q224" s="198"/>
      <c r="R224" s="199"/>
      <c r="S224" s="197"/>
      <c r="T224" s="197"/>
      <c r="U224" s="197"/>
      <c r="V224" s="197"/>
      <c r="W224" s="200"/>
      <c r="Y224" s="151">
        <f t="shared" si="25"/>
        <v>0</v>
      </c>
      <c r="Z224" s="147">
        <f t="shared" si="26"/>
        <v>0</v>
      </c>
      <c r="AA224" s="147">
        <f t="shared" si="27"/>
        <v>0</v>
      </c>
      <c r="AB224" s="917">
        <f t="shared" si="28"/>
        <v>0</v>
      </c>
      <c r="AD224" s="151">
        <f t="shared" si="29"/>
        <v>0</v>
      </c>
      <c r="AE224" s="147">
        <f t="shared" si="30"/>
        <v>0</v>
      </c>
      <c r="AF224" s="147">
        <f t="shared" si="31"/>
        <v>0</v>
      </c>
      <c r="AG224" s="152">
        <f t="shared" si="32"/>
        <v>0</v>
      </c>
    </row>
    <row r="225" spans="1:33" x14ac:dyDescent="0.25">
      <c r="A225" s="142" t="str">
        <f>IF(ISBLANK('N1'!A225),"",'N1'!A225)</f>
        <v/>
      </c>
      <c r="B225" s="1002" t="str">
        <f>IF(ISBLANK('N1'!B225),"",'N1'!B225)</f>
        <v/>
      </c>
      <c r="C225" s="1001" t="str">
        <f>IF(ISBLANK('N1'!C225),"",'N1'!C225)</f>
        <v/>
      </c>
      <c r="D225" s="897" t="str">
        <f>IF(ISBLANK('N1'!Q225),"",'N1'!Q225)</f>
        <v/>
      </c>
      <c r="E225" s="196"/>
      <c r="F225" s="197"/>
      <c r="G225" s="197"/>
      <c r="H225" s="197"/>
      <c r="I225" s="197"/>
      <c r="J225" s="197"/>
      <c r="K225" s="199"/>
      <c r="L225" s="478"/>
      <c r="M225" s="200"/>
      <c r="N225" s="198"/>
      <c r="O225" s="198"/>
      <c r="P225" s="198"/>
      <c r="Q225" s="198"/>
      <c r="R225" s="199"/>
      <c r="S225" s="197"/>
      <c r="T225" s="197"/>
      <c r="U225" s="197"/>
      <c r="V225" s="197"/>
      <c r="W225" s="200"/>
      <c r="Y225" s="151">
        <f t="shared" si="25"/>
        <v>0</v>
      </c>
      <c r="Z225" s="147">
        <f t="shared" si="26"/>
        <v>0</v>
      </c>
      <c r="AA225" s="147">
        <f t="shared" si="27"/>
        <v>0</v>
      </c>
      <c r="AB225" s="917">
        <f t="shared" si="28"/>
        <v>0</v>
      </c>
      <c r="AD225" s="151">
        <f t="shared" si="29"/>
        <v>0</v>
      </c>
      <c r="AE225" s="147">
        <f t="shared" si="30"/>
        <v>0</v>
      </c>
      <c r="AF225" s="147">
        <f t="shared" si="31"/>
        <v>0</v>
      </c>
      <c r="AG225" s="152">
        <f t="shared" si="32"/>
        <v>0</v>
      </c>
    </row>
    <row r="226" spans="1:33" x14ac:dyDescent="0.25">
      <c r="A226" s="142" t="str">
        <f>IF(ISBLANK('N1'!A226),"",'N1'!A226)</f>
        <v/>
      </c>
      <c r="B226" s="1002" t="str">
        <f>IF(ISBLANK('N1'!B226),"",'N1'!B226)</f>
        <v/>
      </c>
      <c r="C226" s="1001" t="str">
        <f>IF(ISBLANK('N1'!C226),"",'N1'!C226)</f>
        <v/>
      </c>
      <c r="D226" s="897" t="str">
        <f>IF(ISBLANK('N1'!Q226),"",'N1'!Q226)</f>
        <v/>
      </c>
      <c r="E226" s="196"/>
      <c r="F226" s="197"/>
      <c r="G226" s="197"/>
      <c r="H226" s="197"/>
      <c r="I226" s="197"/>
      <c r="J226" s="197"/>
      <c r="K226" s="199"/>
      <c r="L226" s="478"/>
      <c r="M226" s="200"/>
      <c r="N226" s="198"/>
      <c r="O226" s="198"/>
      <c r="P226" s="198"/>
      <c r="Q226" s="198"/>
      <c r="R226" s="199"/>
      <c r="S226" s="197"/>
      <c r="T226" s="197"/>
      <c r="U226" s="197"/>
      <c r="V226" s="197"/>
      <c r="W226" s="200"/>
      <c r="Y226" s="151">
        <f t="shared" si="25"/>
        <v>0</v>
      </c>
      <c r="Z226" s="147">
        <f t="shared" si="26"/>
        <v>0</v>
      </c>
      <c r="AA226" s="147">
        <f t="shared" si="27"/>
        <v>0</v>
      </c>
      <c r="AB226" s="917">
        <f t="shared" si="28"/>
        <v>0</v>
      </c>
      <c r="AD226" s="151">
        <f t="shared" si="29"/>
        <v>0</v>
      </c>
      <c r="AE226" s="147">
        <f t="shared" si="30"/>
        <v>0</v>
      </c>
      <c r="AF226" s="147">
        <f t="shared" si="31"/>
        <v>0</v>
      </c>
      <c r="AG226" s="152">
        <f t="shared" si="32"/>
        <v>0</v>
      </c>
    </row>
    <row r="227" spans="1:33" x14ac:dyDescent="0.25">
      <c r="A227" s="142" t="str">
        <f>IF(ISBLANK('N1'!A227),"",'N1'!A227)</f>
        <v/>
      </c>
      <c r="B227" s="1002" t="str">
        <f>IF(ISBLANK('N1'!B227),"",'N1'!B227)</f>
        <v/>
      </c>
      <c r="C227" s="1001" t="str">
        <f>IF(ISBLANK('N1'!C227),"",'N1'!C227)</f>
        <v/>
      </c>
      <c r="D227" s="897" t="str">
        <f>IF(ISBLANK('N1'!Q227),"",'N1'!Q227)</f>
        <v/>
      </c>
      <c r="E227" s="196"/>
      <c r="F227" s="197"/>
      <c r="G227" s="197"/>
      <c r="H227" s="197"/>
      <c r="I227" s="197"/>
      <c r="J227" s="197"/>
      <c r="K227" s="199"/>
      <c r="L227" s="478"/>
      <c r="M227" s="200"/>
      <c r="N227" s="198"/>
      <c r="O227" s="198"/>
      <c r="P227" s="198"/>
      <c r="Q227" s="198"/>
      <c r="R227" s="199"/>
      <c r="S227" s="197"/>
      <c r="T227" s="197"/>
      <c r="U227" s="197"/>
      <c r="V227" s="197"/>
      <c r="W227" s="200"/>
      <c r="Y227" s="151">
        <f t="shared" si="25"/>
        <v>0</v>
      </c>
      <c r="Z227" s="147">
        <f t="shared" si="26"/>
        <v>0</v>
      </c>
      <c r="AA227" s="147">
        <f t="shared" si="27"/>
        <v>0</v>
      </c>
      <c r="AB227" s="917">
        <f t="shared" si="28"/>
        <v>0</v>
      </c>
      <c r="AD227" s="151">
        <f t="shared" si="29"/>
        <v>0</v>
      </c>
      <c r="AE227" s="147">
        <f t="shared" si="30"/>
        <v>0</v>
      </c>
      <c r="AF227" s="147">
        <f t="shared" si="31"/>
        <v>0</v>
      </c>
      <c r="AG227" s="152">
        <f t="shared" si="32"/>
        <v>0</v>
      </c>
    </row>
    <row r="228" spans="1:33" x14ac:dyDescent="0.25">
      <c r="A228" s="142" t="str">
        <f>IF(ISBLANK('N1'!A228),"",'N1'!A228)</f>
        <v/>
      </c>
      <c r="B228" s="1002" t="str">
        <f>IF(ISBLANK('N1'!B228),"",'N1'!B228)</f>
        <v/>
      </c>
      <c r="C228" s="1001" t="str">
        <f>IF(ISBLANK('N1'!C228),"",'N1'!C228)</f>
        <v/>
      </c>
      <c r="D228" s="897" t="str">
        <f>IF(ISBLANK('N1'!Q228),"",'N1'!Q228)</f>
        <v/>
      </c>
      <c r="E228" s="196"/>
      <c r="F228" s="197"/>
      <c r="G228" s="197"/>
      <c r="H228" s="197"/>
      <c r="I228" s="197"/>
      <c r="J228" s="197"/>
      <c r="K228" s="199"/>
      <c r="L228" s="478"/>
      <c r="M228" s="200"/>
      <c r="N228" s="198"/>
      <c r="O228" s="198"/>
      <c r="P228" s="198"/>
      <c r="Q228" s="198"/>
      <c r="R228" s="199"/>
      <c r="S228" s="197"/>
      <c r="T228" s="197"/>
      <c r="U228" s="197"/>
      <c r="V228" s="197"/>
      <c r="W228" s="200"/>
      <c r="Y228" s="151">
        <f t="shared" si="25"/>
        <v>0</v>
      </c>
      <c r="Z228" s="147">
        <f t="shared" si="26"/>
        <v>0</v>
      </c>
      <c r="AA228" s="147">
        <f t="shared" si="27"/>
        <v>0</v>
      </c>
      <c r="AB228" s="917">
        <f t="shared" si="28"/>
        <v>0</v>
      </c>
      <c r="AD228" s="151">
        <f t="shared" si="29"/>
        <v>0</v>
      </c>
      <c r="AE228" s="147">
        <f t="shared" si="30"/>
        <v>0</v>
      </c>
      <c r="AF228" s="147">
        <f t="shared" si="31"/>
        <v>0</v>
      </c>
      <c r="AG228" s="152">
        <f t="shared" si="32"/>
        <v>0</v>
      </c>
    </row>
    <row r="229" spans="1:33" x14ac:dyDescent="0.25">
      <c r="A229" s="142" t="str">
        <f>IF(ISBLANK('N1'!A229),"",'N1'!A229)</f>
        <v/>
      </c>
      <c r="B229" s="1002" t="str">
        <f>IF(ISBLANK('N1'!B229),"",'N1'!B229)</f>
        <v/>
      </c>
      <c r="C229" s="1001" t="str">
        <f>IF(ISBLANK('N1'!C229),"",'N1'!C229)</f>
        <v/>
      </c>
      <c r="D229" s="897" t="str">
        <f>IF(ISBLANK('N1'!Q229),"",'N1'!Q229)</f>
        <v/>
      </c>
      <c r="E229" s="196"/>
      <c r="F229" s="197"/>
      <c r="G229" s="197"/>
      <c r="H229" s="197"/>
      <c r="I229" s="197"/>
      <c r="J229" s="197"/>
      <c r="K229" s="199"/>
      <c r="L229" s="478"/>
      <c r="M229" s="200"/>
      <c r="N229" s="198"/>
      <c r="O229" s="198"/>
      <c r="P229" s="198"/>
      <c r="Q229" s="198"/>
      <c r="R229" s="199"/>
      <c r="S229" s="197"/>
      <c r="T229" s="197"/>
      <c r="U229" s="197"/>
      <c r="V229" s="197"/>
      <c r="W229" s="200"/>
      <c r="Y229" s="151">
        <f t="shared" si="25"/>
        <v>0</v>
      </c>
      <c r="Z229" s="147">
        <f t="shared" si="26"/>
        <v>0</v>
      </c>
      <c r="AA229" s="147">
        <f t="shared" si="27"/>
        <v>0</v>
      </c>
      <c r="AB229" s="917">
        <f t="shared" si="28"/>
        <v>0</v>
      </c>
      <c r="AD229" s="151">
        <f t="shared" si="29"/>
        <v>0</v>
      </c>
      <c r="AE229" s="147">
        <f t="shared" si="30"/>
        <v>0</v>
      </c>
      <c r="AF229" s="147">
        <f t="shared" si="31"/>
        <v>0</v>
      </c>
      <c r="AG229" s="152">
        <f t="shared" si="32"/>
        <v>0</v>
      </c>
    </row>
    <row r="230" spans="1:33" x14ac:dyDescent="0.25">
      <c r="A230" s="142" t="str">
        <f>IF(ISBLANK('N1'!A230),"",'N1'!A230)</f>
        <v/>
      </c>
      <c r="B230" s="1002" t="str">
        <f>IF(ISBLANK('N1'!B230),"",'N1'!B230)</f>
        <v/>
      </c>
      <c r="C230" s="1001" t="str">
        <f>IF(ISBLANK('N1'!C230),"",'N1'!C230)</f>
        <v/>
      </c>
      <c r="D230" s="897" t="str">
        <f>IF(ISBLANK('N1'!Q230),"",'N1'!Q230)</f>
        <v/>
      </c>
      <c r="E230" s="196"/>
      <c r="F230" s="197"/>
      <c r="G230" s="197"/>
      <c r="H230" s="197"/>
      <c r="I230" s="197"/>
      <c r="J230" s="197"/>
      <c r="K230" s="199"/>
      <c r="L230" s="478"/>
      <c r="M230" s="200"/>
      <c r="N230" s="198"/>
      <c r="O230" s="198"/>
      <c r="P230" s="198"/>
      <c r="Q230" s="198"/>
      <c r="R230" s="199"/>
      <c r="S230" s="197"/>
      <c r="T230" s="197"/>
      <c r="U230" s="197"/>
      <c r="V230" s="197"/>
      <c r="W230" s="200"/>
      <c r="Y230" s="151">
        <f t="shared" si="25"/>
        <v>0</v>
      </c>
      <c r="Z230" s="147">
        <f t="shared" si="26"/>
        <v>0</v>
      </c>
      <c r="AA230" s="147">
        <f t="shared" si="27"/>
        <v>0</v>
      </c>
      <c r="AB230" s="917">
        <f t="shared" si="28"/>
        <v>0</v>
      </c>
      <c r="AD230" s="151">
        <f t="shared" si="29"/>
        <v>0</v>
      </c>
      <c r="AE230" s="147">
        <f t="shared" si="30"/>
        <v>0</v>
      </c>
      <c r="AF230" s="147">
        <f t="shared" si="31"/>
        <v>0</v>
      </c>
      <c r="AG230" s="152">
        <f t="shared" si="32"/>
        <v>0</v>
      </c>
    </row>
    <row r="231" spans="1:33" x14ac:dyDescent="0.25">
      <c r="A231" s="142" t="str">
        <f>IF(ISBLANK('N1'!A231),"",'N1'!A231)</f>
        <v/>
      </c>
      <c r="B231" s="1002" t="str">
        <f>IF(ISBLANK('N1'!B231),"",'N1'!B231)</f>
        <v/>
      </c>
      <c r="C231" s="1001" t="str">
        <f>IF(ISBLANK('N1'!C231),"",'N1'!C231)</f>
        <v/>
      </c>
      <c r="D231" s="897" t="str">
        <f>IF(ISBLANK('N1'!Q231),"",'N1'!Q231)</f>
        <v/>
      </c>
      <c r="E231" s="196"/>
      <c r="F231" s="197"/>
      <c r="G231" s="197"/>
      <c r="H231" s="197"/>
      <c r="I231" s="197"/>
      <c r="J231" s="197"/>
      <c r="K231" s="199"/>
      <c r="L231" s="478"/>
      <c r="M231" s="200"/>
      <c r="N231" s="198"/>
      <c r="O231" s="198"/>
      <c r="P231" s="198"/>
      <c r="Q231" s="198"/>
      <c r="R231" s="199"/>
      <c r="S231" s="197"/>
      <c r="T231" s="197"/>
      <c r="U231" s="197"/>
      <c r="V231" s="197"/>
      <c r="W231" s="200"/>
      <c r="Y231" s="151">
        <f t="shared" si="25"/>
        <v>0</v>
      </c>
      <c r="Z231" s="147">
        <f t="shared" si="26"/>
        <v>0</v>
      </c>
      <c r="AA231" s="147">
        <f t="shared" si="27"/>
        <v>0</v>
      </c>
      <c r="AB231" s="917">
        <f t="shared" si="28"/>
        <v>0</v>
      </c>
      <c r="AD231" s="151">
        <f t="shared" si="29"/>
        <v>0</v>
      </c>
      <c r="AE231" s="147">
        <f t="shared" si="30"/>
        <v>0</v>
      </c>
      <c r="AF231" s="147">
        <f t="shared" si="31"/>
        <v>0</v>
      </c>
      <c r="AG231" s="152">
        <f t="shared" si="32"/>
        <v>0</v>
      </c>
    </row>
    <row r="232" spans="1:33" x14ac:dyDescent="0.25">
      <c r="A232" s="142" t="str">
        <f>IF(ISBLANK('N1'!A232),"",'N1'!A232)</f>
        <v/>
      </c>
      <c r="B232" s="1002" t="str">
        <f>IF(ISBLANK('N1'!B232),"",'N1'!B232)</f>
        <v/>
      </c>
      <c r="C232" s="1001" t="str">
        <f>IF(ISBLANK('N1'!C232),"",'N1'!C232)</f>
        <v/>
      </c>
      <c r="D232" s="897" t="str">
        <f>IF(ISBLANK('N1'!Q232),"",'N1'!Q232)</f>
        <v/>
      </c>
      <c r="E232" s="196"/>
      <c r="F232" s="197"/>
      <c r="G232" s="197"/>
      <c r="H232" s="197"/>
      <c r="I232" s="197"/>
      <c r="J232" s="197"/>
      <c r="K232" s="199"/>
      <c r="L232" s="478"/>
      <c r="M232" s="200"/>
      <c r="N232" s="198"/>
      <c r="O232" s="198"/>
      <c r="P232" s="198"/>
      <c r="Q232" s="198"/>
      <c r="R232" s="199"/>
      <c r="S232" s="197"/>
      <c r="T232" s="197"/>
      <c r="U232" s="197"/>
      <c r="V232" s="197"/>
      <c r="W232" s="200"/>
      <c r="Y232" s="151">
        <f t="shared" si="25"/>
        <v>0</v>
      </c>
      <c r="Z232" s="147">
        <f t="shared" si="26"/>
        <v>0</v>
      </c>
      <c r="AA232" s="147">
        <f t="shared" si="27"/>
        <v>0</v>
      </c>
      <c r="AB232" s="917">
        <f t="shared" si="28"/>
        <v>0</v>
      </c>
      <c r="AD232" s="151">
        <f t="shared" si="29"/>
        <v>0</v>
      </c>
      <c r="AE232" s="147">
        <f t="shared" si="30"/>
        <v>0</v>
      </c>
      <c r="AF232" s="147">
        <f t="shared" si="31"/>
        <v>0</v>
      </c>
      <c r="AG232" s="152">
        <f t="shared" si="32"/>
        <v>0</v>
      </c>
    </row>
    <row r="233" spans="1:33" x14ac:dyDescent="0.25">
      <c r="A233" s="142" t="str">
        <f>IF(ISBLANK('N1'!A233),"",'N1'!A233)</f>
        <v/>
      </c>
      <c r="B233" s="1002" t="str">
        <f>IF(ISBLANK('N1'!B233),"",'N1'!B233)</f>
        <v/>
      </c>
      <c r="C233" s="1001" t="str">
        <f>IF(ISBLANK('N1'!C233),"",'N1'!C233)</f>
        <v/>
      </c>
      <c r="D233" s="897" t="str">
        <f>IF(ISBLANK('N1'!Q233),"",'N1'!Q233)</f>
        <v/>
      </c>
      <c r="E233" s="196"/>
      <c r="F233" s="197"/>
      <c r="G233" s="197"/>
      <c r="H233" s="197"/>
      <c r="I233" s="197"/>
      <c r="J233" s="197"/>
      <c r="K233" s="199"/>
      <c r="L233" s="478"/>
      <c r="M233" s="200"/>
      <c r="N233" s="198"/>
      <c r="O233" s="198"/>
      <c r="P233" s="198"/>
      <c r="Q233" s="198"/>
      <c r="R233" s="199"/>
      <c r="S233" s="197"/>
      <c r="T233" s="197"/>
      <c r="U233" s="197"/>
      <c r="V233" s="197"/>
      <c r="W233" s="200"/>
      <c r="Y233" s="151">
        <f t="shared" si="25"/>
        <v>0</v>
      </c>
      <c r="Z233" s="147">
        <f t="shared" si="26"/>
        <v>0</v>
      </c>
      <c r="AA233" s="147">
        <f t="shared" si="27"/>
        <v>0</v>
      </c>
      <c r="AB233" s="917">
        <f t="shared" si="28"/>
        <v>0</v>
      </c>
      <c r="AD233" s="151">
        <f t="shared" si="29"/>
        <v>0</v>
      </c>
      <c r="AE233" s="147">
        <f t="shared" si="30"/>
        <v>0</v>
      </c>
      <c r="AF233" s="147">
        <f t="shared" si="31"/>
        <v>0</v>
      </c>
      <c r="AG233" s="152">
        <f t="shared" si="32"/>
        <v>0</v>
      </c>
    </row>
    <row r="234" spans="1:33" x14ac:dyDescent="0.25">
      <c r="A234" s="142" t="str">
        <f>IF(ISBLANK('N1'!A234),"",'N1'!A234)</f>
        <v/>
      </c>
      <c r="B234" s="1002" t="str">
        <f>IF(ISBLANK('N1'!B234),"",'N1'!B234)</f>
        <v/>
      </c>
      <c r="C234" s="1001" t="str">
        <f>IF(ISBLANK('N1'!C234),"",'N1'!C234)</f>
        <v/>
      </c>
      <c r="D234" s="897" t="str">
        <f>IF(ISBLANK('N1'!Q234),"",'N1'!Q234)</f>
        <v/>
      </c>
      <c r="E234" s="196"/>
      <c r="F234" s="197"/>
      <c r="G234" s="197"/>
      <c r="H234" s="197"/>
      <c r="I234" s="197"/>
      <c r="J234" s="197"/>
      <c r="K234" s="199"/>
      <c r="L234" s="478"/>
      <c r="M234" s="200"/>
      <c r="N234" s="198"/>
      <c r="O234" s="198"/>
      <c r="P234" s="198"/>
      <c r="Q234" s="198"/>
      <c r="R234" s="199"/>
      <c r="S234" s="197"/>
      <c r="T234" s="197"/>
      <c r="U234" s="197"/>
      <c r="V234" s="197"/>
      <c r="W234" s="200"/>
      <c r="Y234" s="151">
        <f t="shared" si="25"/>
        <v>0</v>
      </c>
      <c r="Z234" s="147">
        <f t="shared" si="26"/>
        <v>0</v>
      </c>
      <c r="AA234" s="147">
        <f t="shared" si="27"/>
        <v>0</v>
      </c>
      <c r="AB234" s="917">
        <f t="shared" si="28"/>
        <v>0</v>
      </c>
      <c r="AD234" s="151">
        <f t="shared" si="29"/>
        <v>0</v>
      </c>
      <c r="AE234" s="147">
        <f t="shared" si="30"/>
        <v>0</v>
      </c>
      <c r="AF234" s="147">
        <f t="shared" si="31"/>
        <v>0</v>
      </c>
      <c r="AG234" s="152">
        <f t="shared" si="32"/>
        <v>0</v>
      </c>
    </row>
    <row r="235" spans="1:33" x14ac:dyDescent="0.25">
      <c r="A235" s="142" t="str">
        <f>IF(ISBLANK('N1'!A235),"",'N1'!A235)</f>
        <v/>
      </c>
      <c r="B235" s="1002" t="str">
        <f>IF(ISBLANK('N1'!B235),"",'N1'!B235)</f>
        <v/>
      </c>
      <c r="C235" s="1001" t="str">
        <f>IF(ISBLANK('N1'!C235),"",'N1'!C235)</f>
        <v/>
      </c>
      <c r="D235" s="897" t="str">
        <f>IF(ISBLANK('N1'!Q235),"",'N1'!Q235)</f>
        <v/>
      </c>
      <c r="E235" s="196"/>
      <c r="F235" s="197"/>
      <c r="G235" s="197"/>
      <c r="H235" s="197"/>
      <c r="I235" s="197"/>
      <c r="J235" s="197"/>
      <c r="K235" s="199"/>
      <c r="L235" s="478"/>
      <c r="M235" s="200"/>
      <c r="N235" s="198"/>
      <c r="O235" s="198"/>
      <c r="P235" s="198"/>
      <c r="Q235" s="198"/>
      <c r="R235" s="199"/>
      <c r="S235" s="197"/>
      <c r="T235" s="197"/>
      <c r="U235" s="197"/>
      <c r="V235" s="197"/>
      <c r="W235" s="200"/>
      <c r="Y235" s="151">
        <f t="shared" si="25"/>
        <v>0</v>
      </c>
      <c r="Z235" s="147">
        <f t="shared" si="26"/>
        <v>0</v>
      </c>
      <c r="AA235" s="147">
        <f t="shared" si="27"/>
        <v>0</v>
      </c>
      <c r="AB235" s="917">
        <f t="shared" si="28"/>
        <v>0</v>
      </c>
      <c r="AD235" s="151">
        <f t="shared" si="29"/>
        <v>0</v>
      </c>
      <c r="AE235" s="147">
        <f t="shared" si="30"/>
        <v>0</v>
      </c>
      <c r="AF235" s="147">
        <f t="shared" si="31"/>
        <v>0</v>
      </c>
      <c r="AG235" s="152">
        <f t="shared" si="32"/>
        <v>0</v>
      </c>
    </row>
    <row r="236" spans="1:33" x14ac:dyDescent="0.25">
      <c r="A236" s="142" t="str">
        <f>IF(ISBLANK('N1'!A236),"",'N1'!A236)</f>
        <v/>
      </c>
      <c r="B236" s="1002" t="str">
        <f>IF(ISBLANK('N1'!B236),"",'N1'!B236)</f>
        <v/>
      </c>
      <c r="C236" s="1001" t="str">
        <f>IF(ISBLANK('N1'!C236),"",'N1'!C236)</f>
        <v/>
      </c>
      <c r="D236" s="897" t="str">
        <f>IF(ISBLANK('N1'!Q236),"",'N1'!Q236)</f>
        <v/>
      </c>
      <c r="E236" s="196"/>
      <c r="F236" s="197"/>
      <c r="G236" s="197"/>
      <c r="H236" s="197"/>
      <c r="I236" s="197"/>
      <c r="J236" s="197"/>
      <c r="K236" s="199"/>
      <c r="L236" s="478"/>
      <c r="M236" s="200"/>
      <c r="N236" s="198"/>
      <c r="O236" s="198"/>
      <c r="P236" s="198"/>
      <c r="Q236" s="198"/>
      <c r="R236" s="199"/>
      <c r="S236" s="197"/>
      <c r="T236" s="197"/>
      <c r="U236" s="197"/>
      <c r="V236" s="197"/>
      <c r="W236" s="200"/>
      <c r="Y236" s="151">
        <f t="shared" si="25"/>
        <v>0</v>
      </c>
      <c r="Z236" s="147">
        <f t="shared" si="26"/>
        <v>0</v>
      </c>
      <c r="AA236" s="147">
        <f t="shared" si="27"/>
        <v>0</v>
      </c>
      <c r="AB236" s="917">
        <f t="shared" si="28"/>
        <v>0</v>
      </c>
      <c r="AD236" s="151">
        <f t="shared" si="29"/>
        <v>0</v>
      </c>
      <c r="AE236" s="147">
        <f t="shared" si="30"/>
        <v>0</v>
      </c>
      <c r="AF236" s="147">
        <f t="shared" si="31"/>
        <v>0</v>
      </c>
      <c r="AG236" s="152">
        <f t="shared" si="32"/>
        <v>0</v>
      </c>
    </row>
    <row r="237" spans="1:33" x14ac:dyDescent="0.25">
      <c r="A237" s="142" t="str">
        <f>IF(ISBLANK('N1'!A237),"",'N1'!A237)</f>
        <v/>
      </c>
      <c r="B237" s="1002" t="str">
        <f>IF(ISBLANK('N1'!B237),"",'N1'!B237)</f>
        <v/>
      </c>
      <c r="C237" s="1001" t="str">
        <f>IF(ISBLANK('N1'!C237),"",'N1'!C237)</f>
        <v/>
      </c>
      <c r="D237" s="897" t="str">
        <f>IF(ISBLANK('N1'!Q237),"",'N1'!Q237)</f>
        <v/>
      </c>
      <c r="E237" s="196"/>
      <c r="F237" s="197"/>
      <c r="G237" s="197"/>
      <c r="H237" s="197"/>
      <c r="I237" s="197"/>
      <c r="J237" s="197"/>
      <c r="K237" s="199"/>
      <c r="L237" s="478"/>
      <c r="M237" s="200"/>
      <c r="N237" s="198"/>
      <c r="O237" s="198"/>
      <c r="P237" s="198"/>
      <c r="Q237" s="198"/>
      <c r="R237" s="199"/>
      <c r="S237" s="197"/>
      <c r="T237" s="197"/>
      <c r="U237" s="197"/>
      <c r="V237" s="197"/>
      <c r="W237" s="200"/>
      <c r="Y237" s="151">
        <f t="shared" si="25"/>
        <v>0</v>
      </c>
      <c r="Z237" s="147">
        <f t="shared" si="26"/>
        <v>0</v>
      </c>
      <c r="AA237" s="147">
        <f t="shared" si="27"/>
        <v>0</v>
      </c>
      <c r="AB237" s="917">
        <f t="shared" si="28"/>
        <v>0</v>
      </c>
      <c r="AD237" s="151">
        <f t="shared" si="29"/>
        <v>0</v>
      </c>
      <c r="AE237" s="147">
        <f t="shared" si="30"/>
        <v>0</v>
      </c>
      <c r="AF237" s="147">
        <f t="shared" si="31"/>
        <v>0</v>
      </c>
      <c r="AG237" s="152">
        <f t="shared" si="32"/>
        <v>0</v>
      </c>
    </row>
    <row r="238" spans="1:33" x14ac:dyDescent="0.25">
      <c r="A238" s="142" t="str">
        <f>IF(ISBLANK('N1'!A238),"",'N1'!A238)</f>
        <v/>
      </c>
      <c r="B238" s="1002" t="str">
        <f>IF(ISBLANK('N1'!B238),"",'N1'!B238)</f>
        <v/>
      </c>
      <c r="C238" s="1001" t="str">
        <f>IF(ISBLANK('N1'!C238),"",'N1'!C238)</f>
        <v/>
      </c>
      <c r="D238" s="897" t="str">
        <f>IF(ISBLANK('N1'!Q238),"",'N1'!Q238)</f>
        <v/>
      </c>
      <c r="E238" s="196"/>
      <c r="F238" s="197"/>
      <c r="G238" s="197"/>
      <c r="H238" s="197"/>
      <c r="I238" s="197"/>
      <c r="J238" s="197"/>
      <c r="K238" s="199"/>
      <c r="L238" s="478"/>
      <c r="M238" s="200"/>
      <c r="N238" s="198"/>
      <c r="O238" s="198"/>
      <c r="P238" s="198"/>
      <c r="Q238" s="198"/>
      <c r="R238" s="199"/>
      <c r="S238" s="197"/>
      <c r="T238" s="197"/>
      <c r="U238" s="197"/>
      <c r="V238" s="197"/>
      <c r="W238" s="200"/>
      <c r="Y238" s="151">
        <f t="shared" si="25"/>
        <v>0</v>
      </c>
      <c r="Z238" s="147">
        <f t="shared" si="26"/>
        <v>0</v>
      </c>
      <c r="AA238" s="147">
        <f t="shared" si="27"/>
        <v>0</v>
      </c>
      <c r="AB238" s="917">
        <f t="shared" si="28"/>
        <v>0</v>
      </c>
      <c r="AD238" s="151">
        <f t="shared" si="29"/>
        <v>0</v>
      </c>
      <c r="AE238" s="147">
        <f t="shared" si="30"/>
        <v>0</v>
      </c>
      <c r="AF238" s="147">
        <f t="shared" si="31"/>
        <v>0</v>
      </c>
      <c r="AG238" s="152">
        <f t="shared" si="32"/>
        <v>0</v>
      </c>
    </row>
    <row r="239" spans="1:33" x14ac:dyDescent="0.25">
      <c r="A239" s="142" t="str">
        <f>IF(ISBLANK('N1'!A239),"",'N1'!A239)</f>
        <v/>
      </c>
      <c r="B239" s="1002" t="str">
        <f>IF(ISBLANK('N1'!B239),"",'N1'!B239)</f>
        <v/>
      </c>
      <c r="C239" s="1001" t="str">
        <f>IF(ISBLANK('N1'!C239),"",'N1'!C239)</f>
        <v/>
      </c>
      <c r="D239" s="897" t="str">
        <f>IF(ISBLANK('N1'!Q239),"",'N1'!Q239)</f>
        <v/>
      </c>
      <c r="E239" s="196"/>
      <c r="F239" s="197"/>
      <c r="G239" s="197"/>
      <c r="H239" s="197"/>
      <c r="I239" s="197"/>
      <c r="J239" s="197"/>
      <c r="K239" s="199"/>
      <c r="L239" s="478"/>
      <c r="M239" s="200"/>
      <c r="N239" s="198"/>
      <c r="O239" s="198"/>
      <c r="P239" s="198"/>
      <c r="Q239" s="198"/>
      <c r="R239" s="199"/>
      <c r="S239" s="197"/>
      <c r="T239" s="197"/>
      <c r="U239" s="197"/>
      <c r="V239" s="197"/>
      <c r="W239" s="200"/>
      <c r="Y239" s="151">
        <f t="shared" si="25"/>
        <v>0</v>
      </c>
      <c r="Z239" s="147">
        <f t="shared" si="26"/>
        <v>0</v>
      </c>
      <c r="AA239" s="147">
        <f t="shared" si="27"/>
        <v>0</v>
      </c>
      <c r="AB239" s="917">
        <f t="shared" si="28"/>
        <v>0</v>
      </c>
      <c r="AD239" s="151">
        <f t="shared" si="29"/>
        <v>0</v>
      </c>
      <c r="AE239" s="147">
        <f t="shared" si="30"/>
        <v>0</v>
      </c>
      <c r="AF239" s="147">
        <f t="shared" si="31"/>
        <v>0</v>
      </c>
      <c r="AG239" s="152">
        <f t="shared" si="32"/>
        <v>0</v>
      </c>
    </row>
    <row r="240" spans="1:33" x14ac:dyDescent="0.25">
      <c r="A240" s="142" t="str">
        <f>IF(ISBLANK('N1'!A240),"",'N1'!A240)</f>
        <v/>
      </c>
      <c r="B240" s="1002" t="str">
        <f>IF(ISBLANK('N1'!B240),"",'N1'!B240)</f>
        <v/>
      </c>
      <c r="C240" s="1001" t="str">
        <f>IF(ISBLANK('N1'!C240),"",'N1'!C240)</f>
        <v/>
      </c>
      <c r="D240" s="897" t="str">
        <f>IF(ISBLANK('N1'!Q240),"",'N1'!Q240)</f>
        <v/>
      </c>
      <c r="E240" s="196"/>
      <c r="F240" s="197"/>
      <c r="G240" s="197"/>
      <c r="H240" s="197"/>
      <c r="I240" s="197"/>
      <c r="J240" s="197"/>
      <c r="K240" s="199"/>
      <c r="L240" s="478"/>
      <c r="M240" s="200"/>
      <c r="N240" s="198"/>
      <c r="O240" s="198"/>
      <c r="P240" s="198"/>
      <c r="Q240" s="198"/>
      <c r="R240" s="199"/>
      <c r="S240" s="197"/>
      <c r="T240" s="197"/>
      <c r="U240" s="197"/>
      <c r="V240" s="197"/>
      <c r="W240" s="200"/>
      <c r="Y240" s="151">
        <f t="shared" si="25"/>
        <v>0</v>
      </c>
      <c r="Z240" s="147">
        <f t="shared" si="26"/>
        <v>0</v>
      </c>
      <c r="AA240" s="147">
        <f t="shared" si="27"/>
        <v>0</v>
      </c>
      <c r="AB240" s="917">
        <f t="shared" si="28"/>
        <v>0</v>
      </c>
      <c r="AD240" s="151">
        <f t="shared" si="29"/>
        <v>0</v>
      </c>
      <c r="AE240" s="147">
        <f t="shared" si="30"/>
        <v>0</v>
      </c>
      <c r="AF240" s="147">
        <f t="shared" si="31"/>
        <v>0</v>
      </c>
      <c r="AG240" s="152">
        <f t="shared" si="32"/>
        <v>0</v>
      </c>
    </row>
    <row r="241" spans="1:33" x14ac:dyDescent="0.25">
      <c r="A241" s="142" t="str">
        <f>IF(ISBLANK('N1'!A241),"",'N1'!A241)</f>
        <v/>
      </c>
      <c r="B241" s="1002" t="str">
        <f>IF(ISBLANK('N1'!B241),"",'N1'!B241)</f>
        <v/>
      </c>
      <c r="C241" s="1001" t="str">
        <f>IF(ISBLANK('N1'!C241),"",'N1'!C241)</f>
        <v/>
      </c>
      <c r="D241" s="897" t="str">
        <f>IF(ISBLANK('N1'!Q241),"",'N1'!Q241)</f>
        <v/>
      </c>
      <c r="E241" s="196"/>
      <c r="F241" s="197"/>
      <c r="G241" s="197"/>
      <c r="H241" s="197"/>
      <c r="I241" s="197"/>
      <c r="J241" s="197"/>
      <c r="K241" s="199"/>
      <c r="L241" s="478"/>
      <c r="M241" s="200"/>
      <c r="N241" s="198"/>
      <c r="O241" s="198"/>
      <c r="P241" s="198"/>
      <c r="Q241" s="198"/>
      <c r="R241" s="199"/>
      <c r="S241" s="197"/>
      <c r="T241" s="197"/>
      <c r="U241" s="197"/>
      <c r="V241" s="197"/>
      <c r="W241" s="200"/>
      <c r="Y241" s="151">
        <f t="shared" si="25"/>
        <v>0</v>
      </c>
      <c r="Z241" s="147">
        <f t="shared" si="26"/>
        <v>0</v>
      </c>
      <c r="AA241" s="147">
        <f t="shared" si="27"/>
        <v>0</v>
      </c>
      <c r="AB241" s="917">
        <f t="shared" si="28"/>
        <v>0</v>
      </c>
      <c r="AD241" s="151">
        <f t="shared" si="29"/>
        <v>0</v>
      </c>
      <c r="AE241" s="147">
        <f t="shared" si="30"/>
        <v>0</v>
      </c>
      <c r="AF241" s="147">
        <f t="shared" si="31"/>
        <v>0</v>
      </c>
      <c r="AG241" s="152">
        <f t="shared" si="32"/>
        <v>0</v>
      </c>
    </row>
    <row r="242" spans="1:33" x14ac:dyDescent="0.25">
      <c r="A242" s="142" t="str">
        <f>IF(ISBLANK('N1'!A242),"",'N1'!A242)</f>
        <v/>
      </c>
      <c r="B242" s="1002" t="str">
        <f>IF(ISBLANK('N1'!B242),"",'N1'!B242)</f>
        <v/>
      </c>
      <c r="C242" s="1001" t="str">
        <f>IF(ISBLANK('N1'!C242),"",'N1'!C242)</f>
        <v/>
      </c>
      <c r="D242" s="897" t="str">
        <f>IF(ISBLANK('N1'!Q242),"",'N1'!Q242)</f>
        <v/>
      </c>
      <c r="E242" s="196"/>
      <c r="F242" s="197"/>
      <c r="G242" s="197"/>
      <c r="H242" s="197"/>
      <c r="I242" s="197"/>
      <c r="J242" s="197"/>
      <c r="K242" s="199"/>
      <c r="L242" s="478"/>
      <c r="M242" s="200"/>
      <c r="N242" s="198"/>
      <c r="O242" s="198"/>
      <c r="P242" s="198"/>
      <c r="Q242" s="198"/>
      <c r="R242" s="199"/>
      <c r="S242" s="197"/>
      <c r="T242" s="197"/>
      <c r="U242" s="197"/>
      <c r="V242" s="197"/>
      <c r="W242" s="200"/>
      <c r="Y242" s="151">
        <f t="shared" si="25"/>
        <v>0</v>
      </c>
      <c r="Z242" s="147">
        <f t="shared" si="26"/>
        <v>0</v>
      </c>
      <c r="AA242" s="147">
        <f t="shared" si="27"/>
        <v>0</v>
      </c>
      <c r="AB242" s="917">
        <f t="shared" si="28"/>
        <v>0</v>
      </c>
      <c r="AD242" s="151">
        <f t="shared" si="29"/>
        <v>0</v>
      </c>
      <c r="AE242" s="147">
        <f t="shared" si="30"/>
        <v>0</v>
      </c>
      <c r="AF242" s="147">
        <f t="shared" si="31"/>
        <v>0</v>
      </c>
      <c r="AG242" s="152">
        <f t="shared" si="32"/>
        <v>0</v>
      </c>
    </row>
    <row r="243" spans="1:33" x14ac:dyDescent="0.25">
      <c r="A243" s="142" t="str">
        <f>IF(ISBLANK('N1'!A243),"",'N1'!A243)</f>
        <v/>
      </c>
      <c r="B243" s="1002" t="str">
        <f>IF(ISBLANK('N1'!B243),"",'N1'!B243)</f>
        <v/>
      </c>
      <c r="C243" s="1001" t="str">
        <f>IF(ISBLANK('N1'!C243),"",'N1'!C243)</f>
        <v/>
      </c>
      <c r="D243" s="897" t="str">
        <f>IF(ISBLANK('N1'!Q243),"",'N1'!Q243)</f>
        <v/>
      </c>
      <c r="E243" s="196"/>
      <c r="F243" s="197"/>
      <c r="G243" s="197"/>
      <c r="H243" s="197"/>
      <c r="I243" s="197"/>
      <c r="J243" s="197"/>
      <c r="K243" s="199"/>
      <c r="L243" s="478"/>
      <c r="M243" s="200"/>
      <c r="N243" s="198"/>
      <c r="O243" s="198"/>
      <c r="P243" s="198"/>
      <c r="Q243" s="198"/>
      <c r="R243" s="199"/>
      <c r="S243" s="197"/>
      <c r="T243" s="197"/>
      <c r="U243" s="197"/>
      <c r="V243" s="197"/>
      <c r="W243" s="200"/>
      <c r="Y243" s="151">
        <f t="shared" si="25"/>
        <v>0</v>
      </c>
      <c r="Z243" s="147">
        <f t="shared" si="26"/>
        <v>0</v>
      </c>
      <c r="AA243" s="147">
        <f t="shared" si="27"/>
        <v>0</v>
      </c>
      <c r="AB243" s="917">
        <f t="shared" si="28"/>
        <v>0</v>
      </c>
      <c r="AD243" s="151">
        <f t="shared" si="29"/>
        <v>0</v>
      </c>
      <c r="AE243" s="147">
        <f t="shared" si="30"/>
        <v>0</v>
      </c>
      <c r="AF243" s="147">
        <f t="shared" si="31"/>
        <v>0</v>
      </c>
      <c r="AG243" s="152">
        <f t="shared" si="32"/>
        <v>0</v>
      </c>
    </row>
    <row r="244" spans="1:33" x14ac:dyDescent="0.25">
      <c r="A244" s="142" t="str">
        <f>IF(ISBLANK('N1'!A244),"",'N1'!A244)</f>
        <v/>
      </c>
      <c r="B244" s="1002" t="str">
        <f>IF(ISBLANK('N1'!B244),"",'N1'!B244)</f>
        <v/>
      </c>
      <c r="C244" s="1001" t="str">
        <f>IF(ISBLANK('N1'!C244),"",'N1'!C244)</f>
        <v/>
      </c>
      <c r="D244" s="897" t="str">
        <f>IF(ISBLANK('N1'!Q244),"",'N1'!Q244)</f>
        <v/>
      </c>
      <c r="E244" s="196"/>
      <c r="F244" s="197"/>
      <c r="G244" s="197"/>
      <c r="H244" s="197"/>
      <c r="I244" s="197"/>
      <c r="J244" s="197"/>
      <c r="K244" s="199"/>
      <c r="L244" s="478"/>
      <c r="M244" s="200"/>
      <c r="N244" s="198"/>
      <c r="O244" s="198"/>
      <c r="P244" s="198"/>
      <c r="Q244" s="198"/>
      <c r="R244" s="199"/>
      <c r="S244" s="197"/>
      <c r="T244" s="197"/>
      <c r="U244" s="197"/>
      <c r="V244" s="197"/>
      <c r="W244" s="200"/>
      <c r="Y244" s="151">
        <f t="shared" si="25"/>
        <v>0</v>
      </c>
      <c r="Z244" s="147">
        <f t="shared" si="26"/>
        <v>0</v>
      </c>
      <c r="AA244" s="147">
        <f t="shared" si="27"/>
        <v>0</v>
      </c>
      <c r="AB244" s="917">
        <f t="shared" si="28"/>
        <v>0</v>
      </c>
      <c r="AD244" s="151">
        <f t="shared" si="29"/>
        <v>0</v>
      </c>
      <c r="AE244" s="147">
        <f t="shared" si="30"/>
        <v>0</v>
      </c>
      <c r="AF244" s="147">
        <f t="shared" si="31"/>
        <v>0</v>
      </c>
      <c r="AG244" s="152">
        <f t="shared" si="32"/>
        <v>0</v>
      </c>
    </row>
    <row r="245" spans="1:33" x14ac:dyDescent="0.25">
      <c r="A245" s="142" t="str">
        <f>IF(ISBLANK('N1'!A245),"",'N1'!A245)</f>
        <v/>
      </c>
      <c r="B245" s="1002" t="str">
        <f>IF(ISBLANK('N1'!B245),"",'N1'!B245)</f>
        <v/>
      </c>
      <c r="C245" s="1001" t="str">
        <f>IF(ISBLANK('N1'!C245),"",'N1'!C245)</f>
        <v/>
      </c>
      <c r="D245" s="897" t="str">
        <f>IF(ISBLANK('N1'!Q245),"",'N1'!Q245)</f>
        <v/>
      </c>
      <c r="E245" s="196"/>
      <c r="F245" s="197"/>
      <c r="G245" s="197"/>
      <c r="H245" s="197"/>
      <c r="I245" s="197"/>
      <c r="J245" s="197"/>
      <c r="K245" s="199"/>
      <c r="L245" s="478"/>
      <c r="M245" s="200"/>
      <c r="N245" s="198"/>
      <c r="O245" s="198"/>
      <c r="P245" s="198"/>
      <c r="Q245" s="198"/>
      <c r="R245" s="199"/>
      <c r="S245" s="197"/>
      <c r="T245" s="197"/>
      <c r="U245" s="197"/>
      <c r="V245" s="197"/>
      <c r="W245" s="200"/>
      <c r="Y245" s="151">
        <f t="shared" si="25"/>
        <v>0</v>
      </c>
      <c r="Z245" s="147">
        <f t="shared" si="26"/>
        <v>0</v>
      </c>
      <c r="AA245" s="147">
        <f t="shared" si="27"/>
        <v>0</v>
      </c>
      <c r="AB245" s="917">
        <f t="shared" si="28"/>
        <v>0</v>
      </c>
      <c r="AD245" s="151">
        <f t="shared" si="29"/>
        <v>0</v>
      </c>
      <c r="AE245" s="147">
        <f t="shared" si="30"/>
        <v>0</v>
      </c>
      <c r="AF245" s="147">
        <f t="shared" si="31"/>
        <v>0</v>
      </c>
      <c r="AG245" s="152">
        <f t="shared" si="32"/>
        <v>0</v>
      </c>
    </row>
    <row r="246" spans="1:33" x14ac:dyDescent="0.25">
      <c r="A246" s="142" t="str">
        <f>IF(ISBLANK('N1'!A246),"",'N1'!A246)</f>
        <v/>
      </c>
      <c r="B246" s="1002" t="str">
        <f>IF(ISBLANK('N1'!B246),"",'N1'!B246)</f>
        <v/>
      </c>
      <c r="C246" s="1001" t="str">
        <f>IF(ISBLANK('N1'!C246),"",'N1'!C246)</f>
        <v/>
      </c>
      <c r="D246" s="897" t="str">
        <f>IF(ISBLANK('N1'!Q246),"",'N1'!Q246)</f>
        <v/>
      </c>
      <c r="E246" s="196"/>
      <c r="F246" s="197"/>
      <c r="G246" s="197"/>
      <c r="H246" s="197"/>
      <c r="I246" s="197"/>
      <c r="J246" s="197"/>
      <c r="K246" s="199"/>
      <c r="L246" s="478"/>
      <c r="M246" s="200"/>
      <c r="N246" s="198"/>
      <c r="O246" s="198"/>
      <c r="P246" s="198"/>
      <c r="Q246" s="198"/>
      <c r="R246" s="199"/>
      <c r="S246" s="197"/>
      <c r="T246" s="197"/>
      <c r="U246" s="197"/>
      <c r="V246" s="197"/>
      <c r="W246" s="200"/>
      <c r="Y246" s="151">
        <f t="shared" si="25"/>
        <v>0</v>
      </c>
      <c r="Z246" s="147">
        <f t="shared" si="26"/>
        <v>0</v>
      </c>
      <c r="AA246" s="147">
        <f t="shared" si="27"/>
        <v>0</v>
      </c>
      <c r="AB246" s="917">
        <f t="shared" si="28"/>
        <v>0</v>
      </c>
      <c r="AD246" s="151">
        <f t="shared" si="29"/>
        <v>0</v>
      </c>
      <c r="AE246" s="147">
        <f t="shared" si="30"/>
        <v>0</v>
      </c>
      <c r="AF246" s="147">
        <f t="shared" si="31"/>
        <v>0</v>
      </c>
      <c r="AG246" s="152">
        <f t="shared" si="32"/>
        <v>0</v>
      </c>
    </row>
    <row r="247" spans="1:33" x14ac:dyDescent="0.25">
      <c r="A247" s="142" t="str">
        <f>IF(ISBLANK('N1'!A247),"",'N1'!A247)</f>
        <v/>
      </c>
      <c r="B247" s="1002" t="str">
        <f>IF(ISBLANK('N1'!B247),"",'N1'!B247)</f>
        <v/>
      </c>
      <c r="C247" s="1001" t="str">
        <f>IF(ISBLANK('N1'!C247),"",'N1'!C247)</f>
        <v/>
      </c>
      <c r="D247" s="897" t="str">
        <f>IF(ISBLANK('N1'!Q247),"",'N1'!Q247)</f>
        <v/>
      </c>
      <c r="E247" s="196"/>
      <c r="F247" s="197"/>
      <c r="G247" s="197"/>
      <c r="H247" s="197"/>
      <c r="I247" s="197"/>
      <c r="J247" s="197"/>
      <c r="K247" s="199"/>
      <c r="L247" s="478"/>
      <c r="M247" s="200"/>
      <c r="N247" s="198"/>
      <c r="O247" s="198"/>
      <c r="P247" s="198"/>
      <c r="Q247" s="198"/>
      <c r="R247" s="199"/>
      <c r="S247" s="197"/>
      <c r="T247" s="197"/>
      <c r="U247" s="197"/>
      <c r="V247" s="197"/>
      <c r="W247" s="200"/>
      <c r="Y247" s="151">
        <f t="shared" si="25"/>
        <v>0</v>
      </c>
      <c r="Z247" s="147">
        <f t="shared" si="26"/>
        <v>0</v>
      </c>
      <c r="AA247" s="147">
        <f t="shared" si="27"/>
        <v>0</v>
      </c>
      <c r="AB247" s="917">
        <f t="shared" si="28"/>
        <v>0</v>
      </c>
      <c r="AD247" s="151">
        <f t="shared" si="29"/>
        <v>0</v>
      </c>
      <c r="AE247" s="147">
        <f t="shared" si="30"/>
        <v>0</v>
      </c>
      <c r="AF247" s="147">
        <f t="shared" si="31"/>
        <v>0</v>
      </c>
      <c r="AG247" s="152">
        <f t="shared" si="32"/>
        <v>0</v>
      </c>
    </row>
    <row r="248" spans="1:33" x14ac:dyDescent="0.25">
      <c r="A248" s="142" t="str">
        <f>IF(ISBLANK('N1'!A248),"",'N1'!A248)</f>
        <v/>
      </c>
      <c r="B248" s="1002" t="str">
        <f>IF(ISBLANK('N1'!B248),"",'N1'!B248)</f>
        <v/>
      </c>
      <c r="C248" s="1001" t="str">
        <f>IF(ISBLANK('N1'!C248),"",'N1'!C248)</f>
        <v/>
      </c>
      <c r="D248" s="897" t="str">
        <f>IF(ISBLANK('N1'!Q248),"",'N1'!Q248)</f>
        <v/>
      </c>
      <c r="E248" s="196"/>
      <c r="F248" s="197"/>
      <c r="G248" s="197"/>
      <c r="H248" s="197"/>
      <c r="I248" s="197"/>
      <c r="J248" s="197"/>
      <c r="K248" s="199"/>
      <c r="L248" s="478"/>
      <c r="M248" s="200"/>
      <c r="N248" s="198"/>
      <c r="O248" s="198"/>
      <c r="P248" s="198"/>
      <c r="Q248" s="198"/>
      <c r="R248" s="199"/>
      <c r="S248" s="197"/>
      <c r="T248" s="197"/>
      <c r="U248" s="197"/>
      <c r="V248" s="197"/>
      <c r="W248" s="200"/>
      <c r="Y248" s="151">
        <f t="shared" si="25"/>
        <v>0</v>
      </c>
      <c r="Z248" s="147">
        <f t="shared" si="26"/>
        <v>0</v>
      </c>
      <c r="AA248" s="147">
        <f t="shared" si="27"/>
        <v>0</v>
      </c>
      <c r="AB248" s="917">
        <f t="shared" si="28"/>
        <v>0</v>
      </c>
      <c r="AD248" s="151">
        <f t="shared" si="29"/>
        <v>0</v>
      </c>
      <c r="AE248" s="147">
        <f t="shared" si="30"/>
        <v>0</v>
      </c>
      <c r="AF248" s="147">
        <f t="shared" si="31"/>
        <v>0</v>
      </c>
      <c r="AG248" s="152">
        <f t="shared" si="32"/>
        <v>0</v>
      </c>
    </row>
    <row r="249" spans="1:33" x14ac:dyDescent="0.25">
      <c r="A249" s="142" t="str">
        <f>IF(ISBLANK('N1'!A249),"",'N1'!A249)</f>
        <v/>
      </c>
      <c r="B249" s="1002" t="str">
        <f>IF(ISBLANK('N1'!B249),"",'N1'!B249)</f>
        <v/>
      </c>
      <c r="C249" s="1001" t="str">
        <f>IF(ISBLANK('N1'!C249),"",'N1'!C249)</f>
        <v/>
      </c>
      <c r="D249" s="897" t="str">
        <f>IF(ISBLANK('N1'!Q249),"",'N1'!Q249)</f>
        <v/>
      </c>
      <c r="E249" s="196"/>
      <c r="F249" s="197"/>
      <c r="G249" s="197"/>
      <c r="H249" s="197"/>
      <c r="I249" s="197"/>
      <c r="J249" s="197"/>
      <c r="K249" s="199"/>
      <c r="L249" s="478"/>
      <c r="M249" s="200"/>
      <c r="N249" s="198"/>
      <c r="O249" s="198"/>
      <c r="P249" s="198"/>
      <c r="Q249" s="198"/>
      <c r="R249" s="199"/>
      <c r="S249" s="197"/>
      <c r="T249" s="197"/>
      <c r="U249" s="197"/>
      <c r="V249" s="197"/>
      <c r="W249" s="200"/>
      <c r="Y249" s="151">
        <f t="shared" si="25"/>
        <v>0</v>
      </c>
      <c r="Z249" s="147">
        <f t="shared" si="26"/>
        <v>0</v>
      </c>
      <c r="AA249" s="147">
        <f t="shared" si="27"/>
        <v>0</v>
      </c>
      <c r="AB249" s="917">
        <f t="shared" si="28"/>
        <v>0</v>
      </c>
      <c r="AD249" s="151">
        <f t="shared" si="29"/>
        <v>0</v>
      </c>
      <c r="AE249" s="147">
        <f t="shared" si="30"/>
        <v>0</v>
      </c>
      <c r="AF249" s="147">
        <f t="shared" si="31"/>
        <v>0</v>
      </c>
      <c r="AG249" s="152">
        <f t="shared" si="32"/>
        <v>0</v>
      </c>
    </row>
    <row r="250" spans="1:33" x14ac:dyDescent="0.25">
      <c r="A250" s="142" t="str">
        <f>IF(ISBLANK('N1'!A250),"",'N1'!A250)</f>
        <v/>
      </c>
      <c r="B250" s="1002" t="str">
        <f>IF(ISBLANK('N1'!B250),"",'N1'!B250)</f>
        <v/>
      </c>
      <c r="C250" s="1001" t="str">
        <f>IF(ISBLANK('N1'!C250),"",'N1'!C250)</f>
        <v/>
      </c>
      <c r="D250" s="897" t="str">
        <f>IF(ISBLANK('N1'!Q250),"",'N1'!Q250)</f>
        <v/>
      </c>
      <c r="E250" s="196"/>
      <c r="F250" s="197"/>
      <c r="G250" s="197"/>
      <c r="H250" s="197"/>
      <c r="I250" s="197"/>
      <c r="J250" s="197"/>
      <c r="K250" s="199"/>
      <c r="L250" s="478"/>
      <c r="M250" s="200"/>
      <c r="N250" s="198"/>
      <c r="O250" s="198"/>
      <c r="P250" s="198"/>
      <c r="Q250" s="198"/>
      <c r="R250" s="199"/>
      <c r="S250" s="197"/>
      <c r="T250" s="197"/>
      <c r="U250" s="197"/>
      <c r="V250" s="197"/>
      <c r="W250" s="200"/>
      <c r="Y250" s="151">
        <f t="shared" si="25"/>
        <v>0</v>
      </c>
      <c r="Z250" s="147">
        <f t="shared" si="26"/>
        <v>0</v>
      </c>
      <c r="AA250" s="147">
        <f t="shared" si="27"/>
        <v>0</v>
      </c>
      <c r="AB250" s="917">
        <f t="shared" si="28"/>
        <v>0</v>
      </c>
      <c r="AD250" s="151">
        <f t="shared" si="29"/>
        <v>0</v>
      </c>
      <c r="AE250" s="147">
        <f t="shared" si="30"/>
        <v>0</v>
      </c>
      <c r="AF250" s="147">
        <f t="shared" si="31"/>
        <v>0</v>
      </c>
      <c r="AG250" s="152">
        <f t="shared" si="32"/>
        <v>0</v>
      </c>
    </row>
    <row r="251" spans="1:33" x14ac:dyDescent="0.25">
      <c r="A251" s="142" t="str">
        <f>IF(ISBLANK('N1'!A251),"",'N1'!A251)</f>
        <v/>
      </c>
      <c r="B251" s="1002" t="str">
        <f>IF(ISBLANK('N1'!B251),"",'N1'!B251)</f>
        <v/>
      </c>
      <c r="C251" s="1001" t="str">
        <f>IF(ISBLANK('N1'!C251),"",'N1'!C251)</f>
        <v/>
      </c>
      <c r="D251" s="897" t="str">
        <f>IF(ISBLANK('N1'!Q251),"",'N1'!Q251)</f>
        <v/>
      </c>
      <c r="E251" s="196"/>
      <c r="F251" s="197"/>
      <c r="G251" s="197"/>
      <c r="H251" s="197"/>
      <c r="I251" s="197"/>
      <c r="J251" s="197"/>
      <c r="K251" s="199"/>
      <c r="L251" s="478"/>
      <c r="M251" s="200"/>
      <c r="N251" s="198"/>
      <c r="O251" s="198"/>
      <c r="P251" s="198"/>
      <c r="Q251" s="198"/>
      <c r="R251" s="199"/>
      <c r="S251" s="197"/>
      <c r="T251" s="197"/>
      <c r="U251" s="197"/>
      <c r="V251" s="197"/>
      <c r="W251" s="200"/>
      <c r="Y251" s="151">
        <f t="shared" si="25"/>
        <v>0</v>
      </c>
      <c r="Z251" s="147">
        <f t="shared" si="26"/>
        <v>0</v>
      </c>
      <c r="AA251" s="147">
        <f t="shared" si="27"/>
        <v>0</v>
      </c>
      <c r="AB251" s="917">
        <f t="shared" si="28"/>
        <v>0</v>
      </c>
      <c r="AD251" s="151">
        <f t="shared" si="29"/>
        <v>0</v>
      </c>
      <c r="AE251" s="147">
        <f t="shared" si="30"/>
        <v>0</v>
      </c>
      <c r="AF251" s="147">
        <f t="shared" si="31"/>
        <v>0</v>
      </c>
      <c r="AG251" s="152">
        <f t="shared" si="32"/>
        <v>0</v>
      </c>
    </row>
    <row r="252" spans="1:33" x14ac:dyDescent="0.25">
      <c r="A252" s="142" t="str">
        <f>IF(ISBLANK('N1'!A252),"",'N1'!A252)</f>
        <v/>
      </c>
      <c r="B252" s="1002" t="str">
        <f>IF(ISBLANK('N1'!B252),"",'N1'!B252)</f>
        <v/>
      </c>
      <c r="C252" s="1001" t="str">
        <f>IF(ISBLANK('N1'!C252),"",'N1'!C252)</f>
        <v/>
      </c>
      <c r="D252" s="897" t="str">
        <f>IF(ISBLANK('N1'!Q252),"",'N1'!Q252)</f>
        <v/>
      </c>
      <c r="E252" s="196"/>
      <c r="F252" s="197"/>
      <c r="G252" s="197"/>
      <c r="H252" s="197"/>
      <c r="I252" s="197"/>
      <c r="J252" s="197"/>
      <c r="K252" s="199"/>
      <c r="L252" s="478"/>
      <c r="M252" s="200"/>
      <c r="N252" s="198"/>
      <c r="O252" s="198"/>
      <c r="P252" s="198"/>
      <c r="Q252" s="198"/>
      <c r="R252" s="199"/>
      <c r="S252" s="197"/>
      <c r="T252" s="197"/>
      <c r="U252" s="197"/>
      <c r="V252" s="197"/>
      <c r="W252" s="200"/>
      <c r="Y252" s="151">
        <f t="shared" si="25"/>
        <v>0</v>
      </c>
      <c r="Z252" s="147">
        <f t="shared" si="26"/>
        <v>0</v>
      </c>
      <c r="AA252" s="147">
        <f t="shared" si="27"/>
        <v>0</v>
      </c>
      <c r="AB252" s="917">
        <f t="shared" si="28"/>
        <v>0</v>
      </c>
      <c r="AD252" s="151">
        <f t="shared" si="29"/>
        <v>0</v>
      </c>
      <c r="AE252" s="147">
        <f t="shared" si="30"/>
        <v>0</v>
      </c>
      <c r="AF252" s="147">
        <f t="shared" si="31"/>
        <v>0</v>
      </c>
      <c r="AG252" s="152">
        <f t="shared" si="32"/>
        <v>0</v>
      </c>
    </row>
    <row r="253" spans="1:33" x14ac:dyDescent="0.25">
      <c r="A253" s="142" t="str">
        <f>IF(ISBLANK('N1'!A253),"",'N1'!A253)</f>
        <v/>
      </c>
      <c r="B253" s="1002" t="str">
        <f>IF(ISBLANK('N1'!B253),"",'N1'!B253)</f>
        <v/>
      </c>
      <c r="C253" s="1001" t="str">
        <f>IF(ISBLANK('N1'!C253),"",'N1'!C253)</f>
        <v/>
      </c>
      <c r="D253" s="897" t="str">
        <f>IF(ISBLANK('N1'!Q253),"",'N1'!Q253)</f>
        <v/>
      </c>
      <c r="E253" s="196"/>
      <c r="F253" s="197"/>
      <c r="G253" s="197"/>
      <c r="H253" s="197"/>
      <c r="I253" s="197"/>
      <c r="J253" s="197"/>
      <c r="K253" s="199"/>
      <c r="L253" s="478"/>
      <c r="M253" s="200"/>
      <c r="N253" s="198"/>
      <c r="O253" s="198"/>
      <c r="P253" s="198"/>
      <c r="Q253" s="198"/>
      <c r="R253" s="199"/>
      <c r="S253" s="197"/>
      <c r="T253" s="197"/>
      <c r="U253" s="197"/>
      <c r="V253" s="197"/>
      <c r="W253" s="200"/>
      <c r="Y253" s="151">
        <f t="shared" si="25"/>
        <v>0</v>
      </c>
      <c r="Z253" s="147">
        <f t="shared" si="26"/>
        <v>0</v>
      </c>
      <c r="AA253" s="147">
        <f t="shared" si="27"/>
        <v>0</v>
      </c>
      <c r="AB253" s="917">
        <f t="shared" si="28"/>
        <v>0</v>
      </c>
      <c r="AD253" s="151">
        <f t="shared" si="29"/>
        <v>0</v>
      </c>
      <c r="AE253" s="147">
        <f t="shared" si="30"/>
        <v>0</v>
      </c>
      <c r="AF253" s="147">
        <f t="shared" si="31"/>
        <v>0</v>
      </c>
      <c r="AG253" s="152">
        <f t="shared" si="32"/>
        <v>0</v>
      </c>
    </row>
    <row r="254" spans="1:33" x14ac:dyDescent="0.25">
      <c r="A254" s="142" t="str">
        <f>IF(ISBLANK('N1'!A254),"",'N1'!A254)</f>
        <v/>
      </c>
      <c r="B254" s="1002" t="str">
        <f>IF(ISBLANK('N1'!B254),"",'N1'!B254)</f>
        <v/>
      </c>
      <c r="C254" s="1001" t="str">
        <f>IF(ISBLANK('N1'!C254),"",'N1'!C254)</f>
        <v/>
      </c>
      <c r="D254" s="897" t="str">
        <f>IF(ISBLANK('N1'!Q254),"",'N1'!Q254)</f>
        <v/>
      </c>
      <c r="E254" s="196"/>
      <c r="F254" s="197"/>
      <c r="G254" s="197"/>
      <c r="H254" s="197"/>
      <c r="I254" s="197"/>
      <c r="J254" s="197"/>
      <c r="K254" s="199"/>
      <c r="L254" s="478"/>
      <c r="M254" s="200"/>
      <c r="N254" s="198"/>
      <c r="O254" s="198"/>
      <c r="P254" s="198"/>
      <c r="Q254" s="198"/>
      <c r="R254" s="199"/>
      <c r="S254" s="197"/>
      <c r="T254" s="197"/>
      <c r="U254" s="197"/>
      <c r="V254" s="197"/>
      <c r="W254" s="200"/>
      <c r="Y254" s="151">
        <f t="shared" si="25"/>
        <v>0</v>
      </c>
      <c r="Z254" s="147">
        <f t="shared" si="26"/>
        <v>0</v>
      </c>
      <c r="AA254" s="147">
        <f t="shared" si="27"/>
        <v>0</v>
      </c>
      <c r="AB254" s="917">
        <f t="shared" si="28"/>
        <v>0</v>
      </c>
      <c r="AD254" s="151">
        <f t="shared" si="29"/>
        <v>0</v>
      </c>
      <c r="AE254" s="147">
        <f t="shared" si="30"/>
        <v>0</v>
      </c>
      <c r="AF254" s="147">
        <f t="shared" si="31"/>
        <v>0</v>
      </c>
      <c r="AG254" s="152">
        <f t="shared" si="32"/>
        <v>0</v>
      </c>
    </row>
    <row r="255" spans="1:33" x14ac:dyDescent="0.25">
      <c r="A255" s="142" t="str">
        <f>IF(ISBLANK('N1'!A255),"",'N1'!A255)</f>
        <v/>
      </c>
      <c r="B255" s="1002" t="str">
        <f>IF(ISBLANK('N1'!B255),"",'N1'!B255)</f>
        <v/>
      </c>
      <c r="C255" s="1001" t="str">
        <f>IF(ISBLANK('N1'!C255),"",'N1'!C255)</f>
        <v/>
      </c>
      <c r="D255" s="897" t="str">
        <f>IF(ISBLANK('N1'!Q255),"",'N1'!Q255)</f>
        <v/>
      </c>
      <c r="E255" s="196"/>
      <c r="F255" s="197"/>
      <c r="G255" s="197"/>
      <c r="H255" s="197"/>
      <c r="I255" s="197"/>
      <c r="J255" s="197"/>
      <c r="K255" s="199"/>
      <c r="L255" s="478"/>
      <c r="M255" s="200"/>
      <c r="N255" s="198"/>
      <c r="O255" s="198"/>
      <c r="P255" s="198"/>
      <c r="Q255" s="198"/>
      <c r="R255" s="199"/>
      <c r="S255" s="197"/>
      <c r="T255" s="197"/>
      <c r="U255" s="197"/>
      <c r="V255" s="197"/>
      <c r="W255" s="200"/>
      <c r="Y255" s="151">
        <f t="shared" si="25"/>
        <v>0</v>
      </c>
      <c r="Z255" s="147">
        <f t="shared" si="26"/>
        <v>0</v>
      </c>
      <c r="AA255" s="147">
        <f t="shared" si="27"/>
        <v>0</v>
      </c>
      <c r="AB255" s="917">
        <f t="shared" si="28"/>
        <v>0</v>
      </c>
      <c r="AD255" s="151">
        <f t="shared" si="29"/>
        <v>0</v>
      </c>
      <c r="AE255" s="147">
        <f t="shared" si="30"/>
        <v>0</v>
      </c>
      <c r="AF255" s="147">
        <f t="shared" si="31"/>
        <v>0</v>
      </c>
      <c r="AG255" s="152">
        <f t="shared" si="32"/>
        <v>0</v>
      </c>
    </row>
    <row r="256" spans="1:33" x14ac:dyDescent="0.25">
      <c r="A256" s="142" t="str">
        <f>IF(ISBLANK('N1'!A256),"",'N1'!A256)</f>
        <v/>
      </c>
      <c r="B256" s="1002" t="str">
        <f>IF(ISBLANK('N1'!B256),"",'N1'!B256)</f>
        <v/>
      </c>
      <c r="C256" s="1001" t="str">
        <f>IF(ISBLANK('N1'!C256),"",'N1'!C256)</f>
        <v/>
      </c>
      <c r="D256" s="897" t="str">
        <f>IF(ISBLANK('N1'!Q256),"",'N1'!Q256)</f>
        <v/>
      </c>
      <c r="E256" s="196"/>
      <c r="F256" s="197"/>
      <c r="G256" s="197"/>
      <c r="H256" s="197"/>
      <c r="I256" s="197"/>
      <c r="J256" s="197"/>
      <c r="K256" s="199"/>
      <c r="L256" s="478"/>
      <c r="M256" s="200"/>
      <c r="N256" s="198"/>
      <c r="O256" s="198"/>
      <c r="P256" s="198"/>
      <c r="Q256" s="198"/>
      <c r="R256" s="199"/>
      <c r="S256" s="197"/>
      <c r="T256" s="197"/>
      <c r="U256" s="197"/>
      <c r="V256" s="197"/>
      <c r="W256" s="200"/>
      <c r="Y256" s="151">
        <f t="shared" si="25"/>
        <v>0</v>
      </c>
      <c r="Z256" s="147">
        <f t="shared" si="26"/>
        <v>0</v>
      </c>
      <c r="AA256" s="147">
        <f t="shared" si="27"/>
        <v>0</v>
      </c>
      <c r="AB256" s="917">
        <f t="shared" si="28"/>
        <v>0</v>
      </c>
      <c r="AD256" s="151">
        <f t="shared" si="29"/>
        <v>0</v>
      </c>
      <c r="AE256" s="147">
        <f t="shared" si="30"/>
        <v>0</v>
      </c>
      <c r="AF256" s="147">
        <f t="shared" si="31"/>
        <v>0</v>
      </c>
      <c r="AG256" s="152">
        <f t="shared" si="32"/>
        <v>0</v>
      </c>
    </row>
    <row r="257" spans="1:33" x14ac:dyDescent="0.25">
      <c r="A257" s="142" t="str">
        <f>IF(ISBLANK('N1'!A257),"",'N1'!A257)</f>
        <v/>
      </c>
      <c r="B257" s="1002" t="str">
        <f>IF(ISBLANK('N1'!B257),"",'N1'!B257)</f>
        <v/>
      </c>
      <c r="C257" s="1001" t="str">
        <f>IF(ISBLANK('N1'!C257),"",'N1'!C257)</f>
        <v/>
      </c>
      <c r="D257" s="897" t="str">
        <f>IF(ISBLANK('N1'!Q257),"",'N1'!Q257)</f>
        <v/>
      </c>
      <c r="E257" s="196"/>
      <c r="F257" s="197"/>
      <c r="G257" s="197"/>
      <c r="H257" s="197"/>
      <c r="I257" s="197"/>
      <c r="J257" s="197"/>
      <c r="K257" s="199"/>
      <c r="L257" s="478"/>
      <c r="M257" s="200"/>
      <c r="N257" s="198"/>
      <c r="O257" s="198"/>
      <c r="P257" s="198"/>
      <c r="Q257" s="198"/>
      <c r="R257" s="199"/>
      <c r="S257" s="197"/>
      <c r="T257" s="197"/>
      <c r="U257" s="197"/>
      <c r="V257" s="197"/>
      <c r="W257" s="200"/>
      <c r="Y257" s="151">
        <f t="shared" si="25"/>
        <v>0</v>
      </c>
      <c r="Z257" s="147">
        <f t="shared" si="26"/>
        <v>0</v>
      </c>
      <c r="AA257" s="147">
        <f t="shared" si="27"/>
        <v>0</v>
      </c>
      <c r="AB257" s="917">
        <f t="shared" si="28"/>
        <v>0</v>
      </c>
      <c r="AD257" s="151">
        <f t="shared" si="29"/>
        <v>0</v>
      </c>
      <c r="AE257" s="147">
        <f t="shared" si="30"/>
        <v>0</v>
      </c>
      <c r="AF257" s="147">
        <f t="shared" si="31"/>
        <v>0</v>
      </c>
      <c r="AG257" s="152">
        <f t="shared" si="32"/>
        <v>0</v>
      </c>
    </row>
    <row r="258" spans="1:33" x14ac:dyDescent="0.25">
      <c r="A258" s="142" t="str">
        <f>IF(ISBLANK('N1'!A258),"",'N1'!A258)</f>
        <v/>
      </c>
      <c r="B258" s="1002" t="str">
        <f>IF(ISBLANK('N1'!B258),"",'N1'!B258)</f>
        <v/>
      </c>
      <c r="C258" s="1001" t="str">
        <f>IF(ISBLANK('N1'!C258),"",'N1'!C258)</f>
        <v/>
      </c>
      <c r="D258" s="897" t="str">
        <f>IF(ISBLANK('N1'!Q258),"",'N1'!Q258)</f>
        <v/>
      </c>
      <c r="E258" s="196"/>
      <c r="F258" s="197"/>
      <c r="G258" s="197"/>
      <c r="H258" s="197"/>
      <c r="I258" s="197"/>
      <c r="J258" s="197"/>
      <c r="K258" s="199"/>
      <c r="L258" s="478"/>
      <c r="M258" s="200"/>
      <c r="N258" s="198"/>
      <c r="O258" s="198"/>
      <c r="P258" s="198"/>
      <c r="Q258" s="198"/>
      <c r="R258" s="199"/>
      <c r="S258" s="197"/>
      <c r="T258" s="197"/>
      <c r="U258" s="197"/>
      <c r="V258" s="197"/>
      <c r="W258" s="200"/>
      <c r="Y258" s="151">
        <f t="shared" si="25"/>
        <v>0</v>
      </c>
      <c r="Z258" s="147">
        <f t="shared" si="26"/>
        <v>0</v>
      </c>
      <c r="AA258" s="147">
        <f t="shared" si="27"/>
        <v>0</v>
      </c>
      <c r="AB258" s="917">
        <f t="shared" si="28"/>
        <v>0</v>
      </c>
      <c r="AD258" s="151">
        <f t="shared" si="29"/>
        <v>0</v>
      </c>
      <c r="AE258" s="147">
        <f t="shared" si="30"/>
        <v>0</v>
      </c>
      <c r="AF258" s="147">
        <f t="shared" si="31"/>
        <v>0</v>
      </c>
      <c r="AG258" s="152">
        <f t="shared" si="32"/>
        <v>0</v>
      </c>
    </row>
    <row r="259" spans="1:33" x14ac:dyDescent="0.25">
      <c r="A259" s="142" t="str">
        <f>IF(ISBLANK('N1'!A259),"",'N1'!A259)</f>
        <v/>
      </c>
      <c r="B259" s="1002" t="str">
        <f>IF(ISBLANK('N1'!B259),"",'N1'!B259)</f>
        <v/>
      </c>
      <c r="C259" s="1001" t="str">
        <f>IF(ISBLANK('N1'!C259),"",'N1'!C259)</f>
        <v/>
      </c>
      <c r="D259" s="897" t="str">
        <f>IF(ISBLANK('N1'!Q259),"",'N1'!Q259)</f>
        <v/>
      </c>
      <c r="E259" s="196"/>
      <c r="F259" s="197"/>
      <c r="G259" s="197"/>
      <c r="H259" s="197"/>
      <c r="I259" s="197"/>
      <c r="J259" s="197"/>
      <c r="K259" s="199"/>
      <c r="L259" s="478"/>
      <c r="M259" s="200"/>
      <c r="N259" s="198"/>
      <c r="O259" s="198"/>
      <c r="P259" s="198"/>
      <c r="Q259" s="198"/>
      <c r="R259" s="199"/>
      <c r="S259" s="197"/>
      <c r="T259" s="197"/>
      <c r="U259" s="197"/>
      <c r="V259" s="197"/>
      <c r="W259" s="200"/>
      <c r="Y259" s="151">
        <f t="shared" si="25"/>
        <v>0</v>
      </c>
      <c r="Z259" s="147">
        <f t="shared" si="26"/>
        <v>0</v>
      </c>
      <c r="AA259" s="147">
        <f t="shared" si="27"/>
        <v>0</v>
      </c>
      <c r="AB259" s="917">
        <f t="shared" si="28"/>
        <v>0</v>
      </c>
      <c r="AD259" s="151">
        <f t="shared" si="29"/>
        <v>0</v>
      </c>
      <c r="AE259" s="147">
        <f t="shared" si="30"/>
        <v>0</v>
      </c>
      <c r="AF259" s="147">
        <f t="shared" si="31"/>
        <v>0</v>
      </c>
      <c r="AG259" s="152">
        <f t="shared" si="32"/>
        <v>0</v>
      </c>
    </row>
    <row r="260" spans="1:33" x14ac:dyDescent="0.25">
      <c r="A260" s="142" t="str">
        <f>IF(ISBLANK('N1'!A260),"",'N1'!A260)</f>
        <v/>
      </c>
      <c r="B260" s="1002" t="str">
        <f>IF(ISBLANK('N1'!B260),"",'N1'!B260)</f>
        <v/>
      </c>
      <c r="C260" s="1001" t="str">
        <f>IF(ISBLANK('N1'!C260),"",'N1'!C260)</f>
        <v/>
      </c>
      <c r="D260" s="897" t="str">
        <f>IF(ISBLANK('N1'!Q260),"",'N1'!Q260)</f>
        <v/>
      </c>
      <c r="E260" s="196"/>
      <c r="F260" s="197"/>
      <c r="G260" s="197"/>
      <c r="H260" s="197"/>
      <c r="I260" s="197"/>
      <c r="J260" s="197"/>
      <c r="K260" s="199"/>
      <c r="L260" s="478"/>
      <c r="M260" s="200"/>
      <c r="N260" s="198"/>
      <c r="O260" s="198"/>
      <c r="P260" s="198"/>
      <c r="Q260" s="198"/>
      <c r="R260" s="199"/>
      <c r="S260" s="197"/>
      <c r="T260" s="197"/>
      <c r="U260" s="197"/>
      <c r="V260" s="197"/>
      <c r="W260" s="200"/>
      <c r="Y260" s="151">
        <f t="shared" si="25"/>
        <v>0</v>
      </c>
      <c r="Z260" s="147">
        <f t="shared" si="26"/>
        <v>0</v>
      </c>
      <c r="AA260" s="147">
        <f t="shared" si="27"/>
        <v>0</v>
      </c>
      <c r="AB260" s="917">
        <f t="shared" si="28"/>
        <v>0</v>
      </c>
      <c r="AD260" s="151">
        <f t="shared" si="29"/>
        <v>0</v>
      </c>
      <c r="AE260" s="147">
        <f t="shared" si="30"/>
        <v>0</v>
      </c>
      <c r="AF260" s="147">
        <f t="shared" si="31"/>
        <v>0</v>
      </c>
      <c r="AG260" s="152">
        <f t="shared" si="32"/>
        <v>0</v>
      </c>
    </row>
    <row r="261" spans="1:33" x14ac:dyDescent="0.25">
      <c r="A261" s="142" t="str">
        <f>IF(ISBLANK('N1'!A261),"",'N1'!A261)</f>
        <v/>
      </c>
      <c r="B261" s="1002" t="str">
        <f>IF(ISBLANK('N1'!B261),"",'N1'!B261)</f>
        <v/>
      </c>
      <c r="C261" s="1001" t="str">
        <f>IF(ISBLANK('N1'!C261),"",'N1'!C261)</f>
        <v/>
      </c>
      <c r="D261" s="897" t="str">
        <f>IF(ISBLANK('N1'!Q261),"",'N1'!Q261)</f>
        <v/>
      </c>
      <c r="E261" s="196"/>
      <c r="F261" s="197"/>
      <c r="G261" s="197"/>
      <c r="H261" s="197"/>
      <c r="I261" s="197"/>
      <c r="J261" s="197"/>
      <c r="K261" s="199"/>
      <c r="L261" s="478"/>
      <c r="M261" s="200"/>
      <c r="N261" s="198"/>
      <c r="O261" s="198"/>
      <c r="P261" s="198"/>
      <c r="Q261" s="198"/>
      <c r="R261" s="199"/>
      <c r="S261" s="197"/>
      <c r="T261" s="197"/>
      <c r="U261" s="197"/>
      <c r="V261" s="197"/>
      <c r="W261" s="200"/>
      <c r="Y261" s="151">
        <f t="shared" si="25"/>
        <v>0</v>
      </c>
      <c r="Z261" s="147">
        <f t="shared" si="26"/>
        <v>0</v>
      </c>
      <c r="AA261" s="147">
        <f t="shared" si="27"/>
        <v>0</v>
      </c>
      <c r="AB261" s="917">
        <f t="shared" si="28"/>
        <v>0</v>
      </c>
      <c r="AD261" s="151">
        <f t="shared" si="29"/>
        <v>0</v>
      </c>
      <c r="AE261" s="147">
        <f t="shared" si="30"/>
        <v>0</v>
      </c>
      <c r="AF261" s="147">
        <f t="shared" si="31"/>
        <v>0</v>
      </c>
      <c r="AG261" s="152">
        <f t="shared" si="32"/>
        <v>0</v>
      </c>
    </row>
    <row r="262" spans="1:33" x14ac:dyDescent="0.25">
      <c r="A262" s="142" t="str">
        <f>IF(ISBLANK('N1'!A262),"",'N1'!A262)</f>
        <v/>
      </c>
      <c r="B262" s="1002" t="str">
        <f>IF(ISBLANK('N1'!B262),"",'N1'!B262)</f>
        <v/>
      </c>
      <c r="C262" s="1001" t="str">
        <f>IF(ISBLANK('N1'!C262),"",'N1'!C262)</f>
        <v/>
      </c>
      <c r="D262" s="897" t="str">
        <f>IF(ISBLANK('N1'!Q262),"",'N1'!Q262)</f>
        <v/>
      </c>
      <c r="E262" s="196"/>
      <c r="F262" s="197"/>
      <c r="G262" s="197"/>
      <c r="H262" s="197"/>
      <c r="I262" s="197"/>
      <c r="J262" s="197"/>
      <c r="K262" s="199"/>
      <c r="L262" s="478"/>
      <c r="M262" s="200"/>
      <c r="N262" s="198"/>
      <c r="O262" s="198"/>
      <c r="P262" s="198"/>
      <c r="Q262" s="198"/>
      <c r="R262" s="199"/>
      <c r="S262" s="197"/>
      <c r="T262" s="197"/>
      <c r="U262" s="197"/>
      <c r="V262" s="197"/>
      <c r="W262" s="200"/>
      <c r="Y262" s="151">
        <f t="shared" ref="Y262:Y325" si="33">SUM(E262:J262)</f>
        <v>0</v>
      </c>
      <c r="Z262" s="147">
        <f t="shared" ref="Z262:Z325" si="34">SUM(K262:M262)</f>
        <v>0</v>
      </c>
      <c r="AA262" s="147">
        <f t="shared" ref="AA262:AA325" si="35">SUM(N262:Q262)</f>
        <v>0</v>
      </c>
      <c r="AB262" s="917">
        <f t="shared" ref="AB262:AB325" si="36">SUM(R262:W262)</f>
        <v>0</v>
      </c>
      <c r="AD262" s="151">
        <f t="shared" ref="AD262:AD325" si="37">IF(D262="",Y262,D262-Y262)</f>
        <v>0</v>
      </c>
      <c r="AE262" s="147">
        <f t="shared" ref="AE262:AE325" si="38">IF(D262="",Z262,D262-Z262)</f>
        <v>0</v>
      </c>
      <c r="AF262" s="147">
        <f t="shared" ref="AF262:AF325" si="39">IF(D262="",AA262,D262-AA262)</f>
        <v>0</v>
      </c>
      <c r="AG262" s="152">
        <f t="shared" ref="AG262:AG325" si="40">IF(D262="",AB262,D262-AB262)</f>
        <v>0</v>
      </c>
    </row>
    <row r="263" spans="1:33" x14ac:dyDescent="0.25">
      <c r="A263" s="142" t="str">
        <f>IF(ISBLANK('N1'!A263),"",'N1'!A263)</f>
        <v/>
      </c>
      <c r="B263" s="1002" t="str">
        <f>IF(ISBLANK('N1'!B263),"",'N1'!B263)</f>
        <v/>
      </c>
      <c r="C263" s="1001" t="str">
        <f>IF(ISBLANK('N1'!C263),"",'N1'!C263)</f>
        <v/>
      </c>
      <c r="D263" s="897" t="str">
        <f>IF(ISBLANK('N1'!Q263),"",'N1'!Q263)</f>
        <v/>
      </c>
      <c r="E263" s="196"/>
      <c r="F263" s="197"/>
      <c r="G263" s="197"/>
      <c r="H263" s="197"/>
      <c r="I263" s="197"/>
      <c r="J263" s="197"/>
      <c r="K263" s="199"/>
      <c r="L263" s="478"/>
      <c r="M263" s="200"/>
      <c r="N263" s="198"/>
      <c r="O263" s="198"/>
      <c r="P263" s="198"/>
      <c r="Q263" s="198"/>
      <c r="R263" s="199"/>
      <c r="S263" s="197"/>
      <c r="T263" s="197"/>
      <c r="U263" s="197"/>
      <c r="V263" s="197"/>
      <c r="W263" s="200"/>
      <c r="Y263" s="151">
        <f t="shared" si="33"/>
        <v>0</v>
      </c>
      <c r="Z263" s="147">
        <f t="shared" si="34"/>
        <v>0</v>
      </c>
      <c r="AA263" s="147">
        <f t="shared" si="35"/>
        <v>0</v>
      </c>
      <c r="AB263" s="917">
        <f t="shared" si="36"/>
        <v>0</v>
      </c>
      <c r="AD263" s="151">
        <f t="shared" si="37"/>
        <v>0</v>
      </c>
      <c r="AE263" s="147">
        <f t="shared" si="38"/>
        <v>0</v>
      </c>
      <c r="AF263" s="147">
        <f t="shared" si="39"/>
        <v>0</v>
      </c>
      <c r="AG263" s="152">
        <f t="shared" si="40"/>
        <v>0</v>
      </c>
    </row>
    <row r="264" spans="1:33" x14ac:dyDescent="0.25">
      <c r="A264" s="142" t="str">
        <f>IF(ISBLANK('N1'!A264),"",'N1'!A264)</f>
        <v/>
      </c>
      <c r="B264" s="1002" t="str">
        <f>IF(ISBLANK('N1'!B264),"",'N1'!B264)</f>
        <v/>
      </c>
      <c r="C264" s="1001" t="str">
        <f>IF(ISBLANK('N1'!C264),"",'N1'!C264)</f>
        <v/>
      </c>
      <c r="D264" s="897" t="str">
        <f>IF(ISBLANK('N1'!Q264),"",'N1'!Q264)</f>
        <v/>
      </c>
      <c r="E264" s="196"/>
      <c r="F264" s="197"/>
      <c r="G264" s="197"/>
      <c r="H264" s="197"/>
      <c r="I264" s="197"/>
      <c r="J264" s="197"/>
      <c r="K264" s="199"/>
      <c r="L264" s="478"/>
      <c r="M264" s="200"/>
      <c r="N264" s="198"/>
      <c r="O264" s="198"/>
      <c r="P264" s="198"/>
      <c r="Q264" s="198"/>
      <c r="R264" s="199"/>
      <c r="S264" s="197"/>
      <c r="T264" s="197"/>
      <c r="U264" s="197"/>
      <c r="V264" s="197"/>
      <c r="W264" s="200"/>
      <c r="Y264" s="151">
        <f t="shared" si="33"/>
        <v>0</v>
      </c>
      <c r="Z264" s="147">
        <f t="shared" si="34"/>
        <v>0</v>
      </c>
      <c r="AA264" s="147">
        <f t="shared" si="35"/>
        <v>0</v>
      </c>
      <c r="AB264" s="917">
        <f t="shared" si="36"/>
        <v>0</v>
      </c>
      <c r="AD264" s="151">
        <f t="shared" si="37"/>
        <v>0</v>
      </c>
      <c r="AE264" s="147">
        <f t="shared" si="38"/>
        <v>0</v>
      </c>
      <c r="AF264" s="147">
        <f t="shared" si="39"/>
        <v>0</v>
      </c>
      <c r="AG264" s="152">
        <f t="shared" si="40"/>
        <v>0</v>
      </c>
    </row>
    <row r="265" spans="1:33" x14ac:dyDescent="0.25">
      <c r="A265" s="142" t="str">
        <f>IF(ISBLANK('N1'!A265),"",'N1'!A265)</f>
        <v/>
      </c>
      <c r="B265" s="1002" t="str">
        <f>IF(ISBLANK('N1'!B265),"",'N1'!B265)</f>
        <v/>
      </c>
      <c r="C265" s="1001" t="str">
        <f>IF(ISBLANK('N1'!C265),"",'N1'!C265)</f>
        <v/>
      </c>
      <c r="D265" s="897" t="str">
        <f>IF(ISBLANK('N1'!Q265),"",'N1'!Q265)</f>
        <v/>
      </c>
      <c r="E265" s="196"/>
      <c r="F265" s="197"/>
      <c r="G265" s="197"/>
      <c r="H265" s="197"/>
      <c r="I265" s="197"/>
      <c r="J265" s="197"/>
      <c r="K265" s="199"/>
      <c r="L265" s="478"/>
      <c r="M265" s="200"/>
      <c r="N265" s="198"/>
      <c r="O265" s="198"/>
      <c r="P265" s="198"/>
      <c r="Q265" s="198"/>
      <c r="R265" s="199"/>
      <c r="S265" s="197"/>
      <c r="T265" s="197"/>
      <c r="U265" s="197"/>
      <c r="V265" s="197"/>
      <c r="W265" s="200"/>
      <c r="Y265" s="151">
        <f t="shared" si="33"/>
        <v>0</v>
      </c>
      <c r="Z265" s="147">
        <f t="shared" si="34"/>
        <v>0</v>
      </c>
      <c r="AA265" s="147">
        <f t="shared" si="35"/>
        <v>0</v>
      </c>
      <c r="AB265" s="917">
        <f t="shared" si="36"/>
        <v>0</v>
      </c>
      <c r="AD265" s="151">
        <f t="shared" si="37"/>
        <v>0</v>
      </c>
      <c r="AE265" s="147">
        <f t="shared" si="38"/>
        <v>0</v>
      </c>
      <c r="AF265" s="147">
        <f t="shared" si="39"/>
        <v>0</v>
      </c>
      <c r="AG265" s="152">
        <f t="shared" si="40"/>
        <v>0</v>
      </c>
    </row>
    <row r="266" spans="1:33" x14ac:dyDescent="0.25">
      <c r="A266" s="142" t="str">
        <f>IF(ISBLANK('N1'!A266),"",'N1'!A266)</f>
        <v/>
      </c>
      <c r="B266" s="1002" t="str">
        <f>IF(ISBLANK('N1'!B266),"",'N1'!B266)</f>
        <v/>
      </c>
      <c r="C266" s="1001" t="str">
        <f>IF(ISBLANK('N1'!C266),"",'N1'!C266)</f>
        <v/>
      </c>
      <c r="D266" s="897" t="str">
        <f>IF(ISBLANK('N1'!Q266),"",'N1'!Q266)</f>
        <v/>
      </c>
      <c r="E266" s="196"/>
      <c r="F266" s="197"/>
      <c r="G266" s="197"/>
      <c r="H266" s="197"/>
      <c r="I266" s="197"/>
      <c r="J266" s="197"/>
      <c r="K266" s="199"/>
      <c r="L266" s="478"/>
      <c r="M266" s="200"/>
      <c r="N266" s="198"/>
      <c r="O266" s="198"/>
      <c r="P266" s="198"/>
      <c r="Q266" s="198"/>
      <c r="R266" s="199"/>
      <c r="S266" s="197"/>
      <c r="T266" s="197"/>
      <c r="U266" s="197"/>
      <c r="V266" s="197"/>
      <c r="W266" s="200"/>
      <c r="Y266" s="151">
        <f t="shared" si="33"/>
        <v>0</v>
      </c>
      <c r="Z266" s="147">
        <f t="shared" si="34"/>
        <v>0</v>
      </c>
      <c r="AA266" s="147">
        <f t="shared" si="35"/>
        <v>0</v>
      </c>
      <c r="AB266" s="917">
        <f t="shared" si="36"/>
        <v>0</v>
      </c>
      <c r="AD266" s="151">
        <f t="shared" si="37"/>
        <v>0</v>
      </c>
      <c r="AE266" s="147">
        <f t="shared" si="38"/>
        <v>0</v>
      </c>
      <c r="AF266" s="147">
        <f t="shared" si="39"/>
        <v>0</v>
      </c>
      <c r="AG266" s="152">
        <f t="shared" si="40"/>
        <v>0</v>
      </c>
    </row>
    <row r="267" spans="1:33" x14ac:dyDescent="0.25">
      <c r="A267" s="142" t="str">
        <f>IF(ISBLANK('N1'!A267),"",'N1'!A267)</f>
        <v/>
      </c>
      <c r="B267" s="1002" t="str">
        <f>IF(ISBLANK('N1'!B267),"",'N1'!B267)</f>
        <v/>
      </c>
      <c r="C267" s="1001" t="str">
        <f>IF(ISBLANK('N1'!C267),"",'N1'!C267)</f>
        <v/>
      </c>
      <c r="D267" s="897" t="str">
        <f>IF(ISBLANK('N1'!Q267),"",'N1'!Q267)</f>
        <v/>
      </c>
      <c r="E267" s="196"/>
      <c r="F267" s="197"/>
      <c r="G267" s="197"/>
      <c r="H267" s="197"/>
      <c r="I267" s="197"/>
      <c r="J267" s="197"/>
      <c r="K267" s="199"/>
      <c r="L267" s="478"/>
      <c r="M267" s="200"/>
      <c r="N267" s="198"/>
      <c r="O267" s="198"/>
      <c r="P267" s="198"/>
      <c r="Q267" s="198"/>
      <c r="R267" s="199"/>
      <c r="S267" s="197"/>
      <c r="T267" s="197"/>
      <c r="U267" s="197"/>
      <c r="V267" s="197"/>
      <c r="W267" s="200"/>
      <c r="Y267" s="151">
        <f t="shared" si="33"/>
        <v>0</v>
      </c>
      <c r="Z267" s="147">
        <f t="shared" si="34"/>
        <v>0</v>
      </c>
      <c r="AA267" s="147">
        <f t="shared" si="35"/>
        <v>0</v>
      </c>
      <c r="AB267" s="917">
        <f t="shared" si="36"/>
        <v>0</v>
      </c>
      <c r="AD267" s="151">
        <f t="shared" si="37"/>
        <v>0</v>
      </c>
      <c r="AE267" s="147">
        <f t="shared" si="38"/>
        <v>0</v>
      </c>
      <c r="AF267" s="147">
        <f t="shared" si="39"/>
        <v>0</v>
      </c>
      <c r="AG267" s="152">
        <f t="shared" si="40"/>
        <v>0</v>
      </c>
    </row>
    <row r="268" spans="1:33" x14ac:dyDescent="0.25">
      <c r="A268" s="142" t="str">
        <f>IF(ISBLANK('N1'!A268),"",'N1'!A268)</f>
        <v/>
      </c>
      <c r="B268" s="1002" t="str">
        <f>IF(ISBLANK('N1'!B268),"",'N1'!B268)</f>
        <v/>
      </c>
      <c r="C268" s="1001" t="str">
        <f>IF(ISBLANK('N1'!C268),"",'N1'!C268)</f>
        <v/>
      </c>
      <c r="D268" s="897" t="str">
        <f>IF(ISBLANK('N1'!Q268),"",'N1'!Q268)</f>
        <v/>
      </c>
      <c r="E268" s="196"/>
      <c r="F268" s="197"/>
      <c r="G268" s="197"/>
      <c r="H268" s="197"/>
      <c r="I268" s="197"/>
      <c r="J268" s="197"/>
      <c r="K268" s="199"/>
      <c r="L268" s="478"/>
      <c r="M268" s="200"/>
      <c r="N268" s="198"/>
      <c r="O268" s="198"/>
      <c r="P268" s="198"/>
      <c r="Q268" s="198"/>
      <c r="R268" s="199"/>
      <c r="S268" s="197"/>
      <c r="T268" s="197"/>
      <c r="U268" s="197"/>
      <c r="V268" s="197"/>
      <c r="W268" s="200"/>
      <c r="Y268" s="151">
        <f t="shared" si="33"/>
        <v>0</v>
      </c>
      <c r="Z268" s="147">
        <f t="shared" si="34"/>
        <v>0</v>
      </c>
      <c r="AA268" s="147">
        <f t="shared" si="35"/>
        <v>0</v>
      </c>
      <c r="AB268" s="917">
        <f t="shared" si="36"/>
        <v>0</v>
      </c>
      <c r="AD268" s="151">
        <f t="shared" si="37"/>
        <v>0</v>
      </c>
      <c r="AE268" s="147">
        <f t="shared" si="38"/>
        <v>0</v>
      </c>
      <c r="AF268" s="147">
        <f t="shared" si="39"/>
        <v>0</v>
      </c>
      <c r="AG268" s="152">
        <f t="shared" si="40"/>
        <v>0</v>
      </c>
    </row>
    <row r="269" spans="1:33" x14ac:dyDescent="0.25">
      <c r="A269" s="142" t="str">
        <f>IF(ISBLANK('N1'!A269),"",'N1'!A269)</f>
        <v/>
      </c>
      <c r="B269" s="1002" t="str">
        <f>IF(ISBLANK('N1'!B269),"",'N1'!B269)</f>
        <v/>
      </c>
      <c r="C269" s="1001" t="str">
        <f>IF(ISBLANK('N1'!C269),"",'N1'!C269)</f>
        <v/>
      </c>
      <c r="D269" s="897" t="str">
        <f>IF(ISBLANK('N1'!Q269),"",'N1'!Q269)</f>
        <v/>
      </c>
      <c r="E269" s="196"/>
      <c r="F269" s="197"/>
      <c r="G269" s="197"/>
      <c r="H269" s="197"/>
      <c r="I269" s="197"/>
      <c r="J269" s="197"/>
      <c r="K269" s="199"/>
      <c r="L269" s="478"/>
      <c r="M269" s="200"/>
      <c r="N269" s="198"/>
      <c r="O269" s="198"/>
      <c r="P269" s="198"/>
      <c r="Q269" s="198"/>
      <c r="R269" s="199"/>
      <c r="S269" s="197"/>
      <c r="T269" s="197"/>
      <c r="U269" s="197"/>
      <c r="V269" s="197"/>
      <c r="W269" s="200"/>
      <c r="Y269" s="151">
        <f t="shared" si="33"/>
        <v>0</v>
      </c>
      <c r="Z269" s="147">
        <f t="shared" si="34"/>
        <v>0</v>
      </c>
      <c r="AA269" s="147">
        <f t="shared" si="35"/>
        <v>0</v>
      </c>
      <c r="AB269" s="917">
        <f t="shared" si="36"/>
        <v>0</v>
      </c>
      <c r="AD269" s="151">
        <f t="shared" si="37"/>
        <v>0</v>
      </c>
      <c r="AE269" s="147">
        <f t="shared" si="38"/>
        <v>0</v>
      </c>
      <c r="AF269" s="147">
        <f t="shared" si="39"/>
        <v>0</v>
      </c>
      <c r="AG269" s="152">
        <f t="shared" si="40"/>
        <v>0</v>
      </c>
    </row>
    <row r="270" spans="1:33" x14ac:dyDescent="0.25">
      <c r="A270" s="142" t="str">
        <f>IF(ISBLANK('N1'!A270),"",'N1'!A270)</f>
        <v/>
      </c>
      <c r="B270" s="1002" t="str">
        <f>IF(ISBLANK('N1'!B270),"",'N1'!B270)</f>
        <v/>
      </c>
      <c r="C270" s="1001" t="str">
        <f>IF(ISBLANK('N1'!C270),"",'N1'!C270)</f>
        <v/>
      </c>
      <c r="D270" s="897" t="str">
        <f>IF(ISBLANK('N1'!Q270),"",'N1'!Q270)</f>
        <v/>
      </c>
      <c r="E270" s="196"/>
      <c r="F270" s="197"/>
      <c r="G270" s="197"/>
      <c r="H270" s="197"/>
      <c r="I270" s="197"/>
      <c r="J270" s="197"/>
      <c r="K270" s="199"/>
      <c r="L270" s="478"/>
      <c r="M270" s="200"/>
      <c r="N270" s="198"/>
      <c r="O270" s="198"/>
      <c r="P270" s="198"/>
      <c r="Q270" s="198"/>
      <c r="R270" s="199"/>
      <c r="S270" s="197"/>
      <c r="T270" s="197"/>
      <c r="U270" s="197"/>
      <c r="V270" s="197"/>
      <c r="W270" s="200"/>
      <c r="Y270" s="151">
        <f t="shared" si="33"/>
        <v>0</v>
      </c>
      <c r="Z270" s="147">
        <f t="shared" si="34"/>
        <v>0</v>
      </c>
      <c r="AA270" s="147">
        <f t="shared" si="35"/>
        <v>0</v>
      </c>
      <c r="AB270" s="917">
        <f t="shared" si="36"/>
        <v>0</v>
      </c>
      <c r="AD270" s="151">
        <f t="shared" si="37"/>
        <v>0</v>
      </c>
      <c r="AE270" s="147">
        <f t="shared" si="38"/>
        <v>0</v>
      </c>
      <c r="AF270" s="147">
        <f t="shared" si="39"/>
        <v>0</v>
      </c>
      <c r="AG270" s="152">
        <f t="shared" si="40"/>
        <v>0</v>
      </c>
    </row>
    <row r="271" spans="1:33" x14ac:dyDescent="0.25">
      <c r="A271" s="142" t="str">
        <f>IF(ISBLANK('N1'!A271),"",'N1'!A271)</f>
        <v/>
      </c>
      <c r="B271" s="1002" t="str">
        <f>IF(ISBLANK('N1'!B271),"",'N1'!B271)</f>
        <v/>
      </c>
      <c r="C271" s="1001" t="str">
        <f>IF(ISBLANK('N1'!C271),"",'N1'!C271)</f>
        <v/>
      </c>
      <c r="D271" s="897" t="str">
        <f>IF(ISBLANK('N1'!Q271),"",'N1'!Q271)</f>
        <v/>
      </c>
      <c r="E271" s="196"/>
      <c r="F271" s="197"/>
      <c r="G271" s="197"/>
      <c r="H271" s="197"/>
      <c r="I271" s="197"/>
      <c r="J271" s="197"/>
      <c r="K271" s="199"/>
      <c r="L271" s="478"/>
      <c r="M271" s="200"/>
      <c r="N271" s="198"/>
      <c r="O271" s="198"/>
      <c r="P271" s="198"/>
      <c r="Q271" s="198"/>
      <c r="R271" s="199"/>
      <c r="S271" s="197"/>
      <c r="T271" s="197"/>
      <c r="U271" s="197"/>
      <c r="V271" s="197"/>
      <c r="W271" s="200"/>
      <c r="Y271" s="151">
        <f t="shared" si="33"/>
        <v>0</v>
      </c>
      <c r="Z271" s="147">
        <f t="shared" si="34"/>
        <v>0</v>
      </c>
      <c r="AA271" s="147">
        <f t="shared" si="35"/>
        <v>0</v>
      </c>
      <c r="AB271" s="917">
        <f t="shared" si="36"/>
        <v>0</v>
      </c>
      <c r="AD271" s="151">
        <f t="shared" si="37"/>
        <v>0</v>
      </c>
      <c r="AE271" s="147">
        <f t="shared" si="38"/>
        <v>0</v>
      </c>
      <c r="AF271" s="147">
        <f t="shared" si="39"/>
        <v>0</v>
      </c>
      <c r="AG271" s="152">
        <f t="shared" si="40"/>
        <v>0</v>
      </c>
    </row>
    <row r="272" spans="1:33" x14ac:dyDescent="0.25">
      <c r="A272" s="142" t="str">
        <f>IF(ISBLANK('N1'!A272),"",'N1'!A272)</f>
        <v/>
      </c>
      <c r="B272" s="1002" t="str">
        <f>IF(ISBLANK('N1'!B272),"",'N1'!B272)</f>
        <v/>
      </c>
      <c r="C272" s="1001" t="str">
        <f>IF(ISBLANK('N1'!C272),"",'N1'!C272)</f>
        <v/>
      </c>
      <c r="D272" s="897" t="str">
        <f>IF(ISBLANK('N1'!Q272),"",'N1'!Q272)</f>
        <v/>
      </c>
      <c r="E272" s="196"/>
      <c r="F272" s="197"/>
      <c r="G272" s="197"/>
      <c r="H272" s="197"/>
      <c r="I272" s="197"/>
      <c r="J272" s="197"/>
      <c r="K272" s="199"/>
      <c r="L272" s="478"/>
      <c r="M272" s="200"/>
      <c r="N272" s="198"/>
      <c r="O272" s="198"/>
      <c r="P272" s="198"/>
      <c r="Q272" s="198"/>
      <c r="R272" s="199"/>
      <c r="S272" s="197"/>
      <c r="T272" s="197"/>
      <c r="U272" s="197"/>
      <c r="V272" s="197"/>
      <c r="W272" s="200"/>
      <c r="Y272" s="151">
        <f t="shared" si="33"/>
        <v>0</v>
      </c>
      <c r="Z272" s="147">
        <f t="shared" si="34"/>
        <v>0</v>
      </c>
      <c r="AA272" s="147">
        <f t="shared" si="35"/>
        <v>0</v>
      </c>
      <c r="AB272" s="917">
        <f t="shared" si="36"/>
        <v>0</v>
      </c>
      <c r="AD272" s="151">
        <f t="shared" si="37"/>
        <v>0</v>
      </c>
      <c r="AE272" s="147">
        <f t="shared" si="38"/>
        <v>0</v>
      </c>
      <c r="AF272" s="147">
        <f t="shared" si="39"/>
        <v>0</v>
      </c>
      <c r="AG272" s="152">
        <f t="shared" si="40"/>
        <v>0</v>
      </c>
    </row>
    <row r="273" spans="1:33" x14ac:dyDescent="0.25">
      <c r="A273" s="142" t="str">
        <f>IF(ISBLANK('N1'!A273),"",'N1'!A273)</f>
        <v/>
      </c>
      <c r="B273" s="1002" t="str">
        <f>IF(ISBLANK('N1'!B273),"",'N1'!B273)</f>
        <v/>
      </c>
      <c r="C273" s="1001" t="str">
        <f>IF(ISBLANK('N1'!C273),"",'N1'!C273)</f>
        <v/>
      </c>
      <c r="D273" s="897" t="str">
        <f>IF(ISBLANK('N1'!Q273),"",'N1'!Q273)</f>
        <v/>
      </c>
      <c r="E273" s="196"/>
      <c r="F273" s="197"/>
      <c r="G273" s="197"/>
      <c r="H273" s="197"/>
      <c r="I273" s="197"/>
      <c r="J273" s="197"/>
      <c r="K273" s="199"/>
      <c r="L273" s="478"/>
      <c r="M273" s="200"/>
      <c r="N273" s="198"/>
      <c r="O273" s="198"/>
      <c r="P273" s="198"/>
      <c r="Q273" s="198"/>
      <c r="R273" s="199"/>
      <c r="S273" s="197"/>
      <c r="T273" s="197"/>
      <c r="U273" s="197"/>
      <c r="V273" s="197"/>
      <c r="W273" s="200"/>
      <c r="Y273" s="151">
        <f t="shared" si="33"/>
        <v>0</v>
      </c>
      <c r="Z273" s="147">
        <f t="shared" si="34"/>
        <v>0</v>
      </c>
      <c r="AA273" s="147">
        <f t="shared" si="35"/>
        <v>0</v>
      </c>
      <c r="AB273" s="917">
        <f t="shared" si="36"/>
        <v>0</v>
      </c>
      <c r="AD273" s="151">
        <f t="shared" si="37"/>
        <v>0</v>
      </c>
      <c r="AE273" s="147">
        <f t="shared" si="38"/>
        <v>0</v>
      </c>
      <c r="AF273" s="147">
        <f t="shared" si="39"/>
        <v>0</v>
      </c>
      <c r="AG273" s="152">
        <f t="shared" si="40"/>
        <v>0</v>
      </c>
    </row>
    <row r="274" spans="1:33" x14ac:dyDescent="0.25">
      <c r="A274" s="142" t="str">
        <f>IF(ISBLANK('N1'!A274),"",'N1'!A274)</f>
        <v/>
      </c>
      <c r="B274" s="1002" t="str">
        <f>IF(ISBLANK('N1'!B274),"",'N1'!B274)</f>
        <v/>
      </c>
      <c r="C274" s="1001" t="str">
        <f>IF(ISBLANK('N1'!C274),"",'N1'!C274)</f>
        <v/>
      </c>
      <c r="D274" s="897" t="str">
        <f>IF(ISBLANK('N1'!Q274),"",'N1'!Q274)</f>
        <v/>
      </c>
      <c r="E274" s="196"/>
      <c r="F274" s="197"/>
      <c r="G274" s="197"/>
      <c r="H274" s="197"/>
      <c r="I274" s="197"/>
      <c r="J274" s="197"/>
      <c r="K274" s="199"/>
      <c r="L274" s="478"/>
      <c r="M274" s="200"/>
      <c r="N274" s="198"/>
      <c r="O274" s="198"/>
      <c r="P274" s="198"/>
      <c r="Q274" s="198"/>
      <c r="R274" s="199"/>
      <c r="S274" s="197"/>
      <c r="T274" s="197"/>
      <c r="U274" s="197"/>
      <c r="V274" s="197"/>
      <c r="W274" s="200"/>
      <c r="Y274" s="151">
        <f t="shared" si="33"/>
        <v>0</v>
      </c>
      <c r="Z274" s="147">
        <f t="shared" si="34"/>
        <v>0</v>
      </c>
      <c r="AA274" s="147">
        <f t="shared" si="35"/>
        <v>0</v>
      </c>
      <c r="AB274" s="917">
        <f t="shared" si="36"/>
        <v>0</v>
      </c>
      <c r="AD274" s="151">
        <f t="shared" si="37"/>
        <v>0</v>
      </c>
      <c r="AE274" s="147">
        <f t="shared" si="38"/>
        <v>0</v>
      </c>
      <c r="AF274" s="147">
        <f t="shared" si="39"/>
        <v>0</v>
      </c>
      <c r="AG274" s="152">
        <f t="shared" si="40"/>
        <v>0</v>
      </c>
    </row>
    <row r="275" spans="1:33" x14ac:dyDescent="0.25">
      <c r="A275" s="142" t="str">
        <f>IF(ISBLANK('N1'!A275),"",'N1'!A275)</f>
        <v/>
      </c>
      <c r="B275" s="1002" t="str">
        <f>IF(ISBLANK('N1'!B275),"",'N1'!B275)</f>
        <v/>
      </c>
      <c r="C275" s="1001" t="str">
        <f>IF(ISBLANK('N1'!C275),"",'N1'!C275)</f>
        <v/>
      </c>
      <c r="D275" s="897" t="str">
        <f>IF(ISBLANK('N1'!Q275),"",'N1'!Q275)</f>
        <v/>
      </c>
      <c r="E275" s="196"/>
      <c r="F275" s="197"/>
      <c r="G275" s="197"/>
      <c r="H275" s="197"/>
      <c r="I275" s="197"/>
      <c r="J275" s="197"/>
      <c r="K275" s="199"/>
      <c r="L275" s="478"/>
      <c r="M275" s="200"/>
      <c r="N275" s="198"/>
      <c r="O275" s="198"/>
      <c r="P275" s="198"/>
      <c r="Q275" s="198"/>
      <c r="R275" s="199"/>
      <c r="S275" s="197"/>
      <c r="T275" s="197"/>
      <c r="U275" s="197"/>
      <c r="V275" s="197"/>
      <c r="W275" s="200"/>
      <c r="Y275" s="151">
        <f t="shared" si="33"/>
        <v>0</v>
      </c>
      <c r="Z275" s="147">
        <f t="shared" si="34"/>
        <v>0</v>
      </c>
      <c r="AA275" s="147">
        <f t="shared" si="35"/>
        <v>0</v>
      </c>
      <c r="AB275" s="917">
        <f t="shared" si="36"/>
        <v>0</v>
      </c>
      <c r="AD275" s="151">
        <f t="shared" si="37"/>
        <v>0</v>
      </c>
      <c r="AE275" s="147">
        <f t="shared" si="38"/>
        <v>0</v>
      </c>
      <c r="AF275" s="147">
        <f t="shared" si="39"/>
        <v>0</v>
      </c>
      <c r="AG275" s="152">
        <f t="shared" si="40"/>
        <v>0</v>
      </c>
    </row>
    <row r="276" spans="1:33" x14ac:dyDescent="0.25">
      <c r="A276" s="142" t="str">
        <f>IF(ISBLANK('N1'!A276),"",'N1'!A276)</f>
        <v/>
      </c>
      <c r="B276" s="1002" t="str">
        <f>IF(ISBLANK('N1'!B276),"",'N1'!B276)</f>
        <v/>
      </c>
      <c r="C276" s="1001" t="str">
        <f>IF(ISBLANK('N1'!C276),"",'N1'!C276)</f>
        <v/>
      </c>
      <c r="D276" s="897" t="str">
        <f>IF(ISBLANK('N1'!Q276),"",'N1'!Q276)</f>
        <v/>
      </c>
      <c r="E276" s="196"/>
      <c r="F276" s="197"/>
      <c r="G276" s="197"/>
      <c r="H276" s="197"/>
      <c r="I276" s="197"/>
      <c r="J276" s="197"/>
      <c r="K276" s="199"/>
      <c r="L276" s="478"/>
      <c r="M276" s="200"/>
      <c r="N276" s="198"/>
      <c r="O276" s="198"/>
      <c r="P276" s="198"/>
      <c r="Q276" s="198"/>
      <c r="R276" s="199"/>
      <c r="S276" s="197"/>
      <c r="T276" s="197"/>
      <c r="U276" s="197"/>
      <c r="V276" s="197"/>
      <c r="W276" s="200"/>
      <c r="Y276" s="151">
        <f t="shared" si="33"/>
        <v>0</v>
      </c>
      <c r="Z276" s="147">
        <f t="shared" si="34"/>
        <v>0</v>
      </c>
      <c r="AA276" s="147">
        <f t="shared" si="35"/>
        <v>0</v>
      </c>
      <c r="AB276" s="917">
        <f t="shared" si="36"/>
        <v>0</v>
      </c>
      <c r="AD276" s="151">
        <f t="shared" si="37"/>
        <v>0</v>
      </c>
      <c r="AE276" s="147">
        <f t="shared" si="38"/>
        <v>0</v>
      </c>
      <c r="AF276" s="147">
        <f t="shared" si="39"/>
        <v>0</v>
      </c>
      <c r="AG276" s="152">
        <f t="shared" si="40"/>
        <v>0</v>
      </c>
    </row>
    <row r="277" spans="1:33" x14ac:dyDescent="0.25">
      <c r="A277" s="142" t="str">
        <f>IF(ISBLANK('N1'!A277),"",'N1'!A277)</f>
        <v/>
      </c>
      <c r="B277" s="1002" t="str">
        <f>IF(ISBLANK('N1'!B277),"",'N1'!B277)</f>
        <v/>
      </c>
      <c r="C277" s="1001" t="str">
        <f>IF(ISBLANK('N1'!C277),"",'N1'!C277)</f>
        <v/>
      </c>
      <c r="D277" s="897" t="str">
        <f>IF(ISBLANK('N1'!Q277),"",'N1'!Q277)</f>
        <v/>
      </c>
      <c r="E277" s="196"/>
      <c r="F277" s="197"/>
      <c r="G277" s="197"/>
      <c r="H277" s="197"/>
      <c r="I277" s="197"/>
      <c r="J277" s="197"/>
      <c r="K277" s="199"/>
      <c r="L277" s="478"/>
      <c r="M277" s="200"/>
      <c r="N277" s="198"/>
      <c r="O277" s="198"/>
      <c r="P277" s="198"/>
      <c r="Q277" s="198"/>
      <c r="R277" s="199"/>
      <c r="S277" s="197"/>
      <c r="T277" s="197"/>
      <c r="U277" s="197"/>
      <c r="V277" s="197"/>
      <c r="W277" s="200"/>
      <c r="Y277" s="151">
        <f t="shared" si="33"/>
        <v>0</v>
      </c>
      <c r="Z277" s="147">
        <f t="shared" si="34"/>
        <v>0</v>
      </c>
      <c r="AA277" s="147">
        <f t="shared" si="35"/>
        <v>0</v>
      </c>
      <c r="AB277" s="917">
        <f t="shared" si="36"/>
        <v>0</v>
      </c>
      <c r="AD277" s="151">
        <f t="shared" si="37"/>
        <v>0</v>
      </c>
      <c r="AE277" s="147">
        <f t="shared" si="38"/>
        <v>0</v>
      </c>
      <c r="AF277" s="147">
        <f t="shared" si="39"/>
        <v>0</v>
      </c>
      <c r="AG277" s="152">
        <f t="shared" si="40"/>
        <v>0</v>
      </c>
    </row>
    <row r="278" spans="1:33" x14ac:dyDescent="0.25">
      <c r="A278" s="142" t="str">
        <f>IF(ISBLANK('N1'!A278),"",'N1'!A278)</f>
        <v/>
      </c>
      <c r="B278" s="1002" t="str">
        <f>IF(ISBLANK('N1'!B278),"",'N1'!B278)</f>
        <v/>
      </c>
      <c r="C278" s="1001" t="str">
        <f>IF(ISBLANK('N1'!C278),"",'N1'!C278)</f>
        <v/>
      </c>
      <c r="D278" s="897" t="str">
        <f>IF(ISBLANK('N1'!Q278),"",'N1'!Q278)</f>
        <v/>
      </c>
      <c r="E278" s="196"/>
      <c r="F278" s="197"/>
      <c r="G278" s="197"/>
      <c r="H278" s="197"/>
      <c r="I278" s="197"/>
      <c r="J278" s="197"/>
      <c r="K278" s="199"/>
      <c r="L278" s="478"/>
      <c r="M278" s="200"/>
      <c r="N278" s="198"/>
      <c r="O278" s="198"/>
      <c r="P278" s="198"/>
      <c r="Q278" s="198"/>
      <c r="R278" s="199"/>
      <c r="S278" s="197"/>
      <c r="T278" s="197"/>
      <c r="U278" s="197"/>
      <c r="V278" s="197"/>
      <c r="W278" s="200"/>
      <c r="Y278" s="151">
        <f t="shared" si="33"/>
        <v>0</v>
      </c>
      <c r="Z278" s="147">
        <f t="shared" si="34"/>
        <v>0</v>
      </c>
      <c r="AA278" s="147">
        <f t="shared" si="35"/>
        <v>0</v>
      </c>
      <c r="AB278" s="917">
        <f t="shared" si="36"/>
        <v>0</v>
      </c>
      <c r="AD278" s="151">
        <f t="shared" si="37"/>
        <v>0</v>
      </c>
      <c r="AE278" s="147">
        <f t="shared" si="38"/>
        <v>0</v>
      </c>
      <c r="AF278" s="147">
        <f t="shared" si="39"/>
        <v>0</v>
      </c>
      <c r="AG278" s="152">
        <f t="shared" si="40"/>
        <v>0</v>
      </c>
    </row>
    <row r="279" spans="1:33" x14ac:dyDescent="0.25">
      <c r="A279" s="142" t="str">
        <f>IF(ISBLANK('N1'!A279),"",'N1'!A279)</f>
        <v/>
      </c>
      <c r="B279" s="1002" t="str">
        <f>IF(ISBLANK('N1'!B279),"",'N1'!B279)</f>
        <v/>
      </c>
      <c r="C279" s="1001" t="str">
        <f>IF(ISBLANK('N1'!C279),"",'N1'!C279)</f>
        <v/>
      </c>
      <c r="D279" s="897" t="str">
        <f>IF(ISBLANK('N1'!Q279),"",'N1'!Q279)</f>
        <v/>
      </c>
      <c r="E279" s="196"/>
      <c r="F279" s="197"/>
      <c r="G279" s="197"/>
      <c r="H279" s="197"/>
      <c r="I279" s="197"/>
      <c r="J279" s="197"/>
      <c r="K279" s="199"/>
      <c r="L279" s="478"/>
      <c r="M279" s="200"/>
      <c r="N279" s="198"/>
      <c r="O279" s="198"/>
      <c r="P279" s="198"/>
      <c r="Q279" s="198"/>
      <c r="R279" s="199"/>
      <c r="S279" s="197"/>
      <c r="T279" s="197"/>
      <c r="U279" s="197"/>
      <c r="V279" s="197"/>
      <c r="W279" s="200"/>
      <c r="Y279" s="151">
        <f t="shared" si="33"/>
        <v>0</v>
      </c>
      <c r="Z279" s="147">
        <f t="shared" si="34"/>
        <v>0</v>
      </c>
      <c r="AA279" s="147">
        <f t="shared" si="35"/>
        <v>0</v>
      </c>
      <c r="AB279" s="917">
        <f t="shared" si="36"/>
        <v>0</v>
      </c>
      <c r="AD279" s="151">
        <f t="shared" si="37"/>
        <v>0</v>
      </c>
      <c r="AE279" s="147">
        <f t="shared" si="38"/>
        <v>0</v>
      </c>
      <c r="AF279" s="147">
        <f t="shared" si="39"/>
        <v>0</v>
      </c>
      <c r="AG279" s="152">
        <f t="shared" si="40"/>
        <v>0</v>
      </c>
    </row>
    <row r="280" spans="1:33" x14ac:dyDescent="0.25">
      <c r="A280" s="142" t="str">
        <f>IF(ISBLANK('N1'!A280),"",'N1'!A280)</f>
        <v/>
      </c>
      <c r="B280" s="1002" t="str">
        <f>IF(ISBLANK('N1'!B280),"",'N1'!B280)</f>
        <v/>
      </c>
      <c r="C280" s="1001" t="str">
        <f>IF(ISBLANK('N1'!C280),"",'N1'!C280)</f>
        <v/>
      </c>
      <c r="D280" s="897" t="str">
        <f>IF(ISBLANK('N1'!Q280),"",'N1'!Q280)</f>
        <v/>
      </c>
      <c r="E280" s="196"/>
      <c r="F280" s="197"/>
      <c r="G280" s="197"/>
      <c r="H280" s="197"/>
      <c r="I280" s="197"/>
      <c r="J280" s="197"/>
      <c r="K280" s="199"/>
      <c r="L280" s="478"/>
      <c r="M280" s="200"/>
      <c r="N280" s="198"/>
      <c r="O280" s="198"/>
      <c r="P280" s="198"/>
      <c r="Q280" s="198"/>
      <c r="R280" s="199"/>
      <c r="S280" s="197"/>
      <c r="T280" s="197"/>
      <c r="U280" s="197"/>
      <c r="V280" s="197"/>
      <c r="W280" s="200"/>
      <c r="Y280" s="151">
        <f t="shared" si="33"/>
        <v>0</v>
      </c>
      <c r="Z280" s="147">
        <f t="shared" si="34"/>
        <v>0</v>
      </c>
      <c r="AA280" s="147">
        <f t="shared" si="35"/>
        <v>0</v>
      </c>
      <c r="AB280" s="917">
        <f t="shared" si="36"/>
        <v>0</v>
      </c>
      <c r="AD280" s="151">
        <f t="shared" si="37"/>
        <v>0</v>
      </c>
      <c r="AE280" s="147">
        <f t="shared" si="38"/>
        <v>0</v>
      </c>
      <c r="AF280" s="147">
        <f t="shared" si="39"/>
        <v>0</v>
      </c>
      <c r="AG280" s="152">
        <f t="shared" si="40"/>
        <v>0</v>
      </c>
    </row>
    <row r="281" spans="1:33" x14ac:dyDescent="0.25">
      <c r="A281" s="142" t="str">
        <f>IF(ISBLANK('N1'!A281),"",'N1'!A281)</f>
        <v/>
      </c>
      <c r="B281" s="1002" t="str">
        <f>IF(ISBLANK('N1'!B281),"",'N1'!B281)</f>
        <v/>
      </c>
      <c r="C281" s="1001" t="str">
        <f>IF(ISBLANK('N1'!C281),"",'N1'!C281)</f>
        <v/>
      </c>
      <c r="D281" s="897" t="str">
        <f>IF(ISBLANK('N1'!Q281),"",'N1'!Q281)</f>
        <v/>
      </c>
      <c r="E281" s="196"/>
      <c r="F281" s="197"/>
      <c r="G281" s="197"/>
      <c r="H281" s="197"/>
      <c r="I281" s="197"/>
      <c r="J281" s="197"/>
      <c r="K281" s="199"/>
      <c r="L281" s="478"/>
      <c r="M281" s="200"/>
      <c r="N281" s="198"/>
      <c r="O281" s="198"/>
      <c r="P281" s="198"/>
      <c r="Q281" s="198"/>
      <c r="R281" s="199"/>
      <c r="S281" s="197"/>
      <c r="T281" s="197"/>
      <c r="U281" s="197"/>
      <c r="V281" s="197"/>
      <c r="W281" s="200"/>
      <c r="Y281" s="151">
        <f t="shared" si="33"/>
        <v>0</v>
      </c>
      <c r="Z281" s="147">
        <f t="shared" si="34"/>
        <v>0</v>
      </c>
      <c r="AA281" s="147">
        <f t="shared" si="35"/>
        <v>0</v>
      </c>
      <c r="AB281" s="917">
        <f t="shared" si="36"/>
        <v>0</v>
      </c>
      <c r="AD281" s="151">
        <f t="shared" si="37"/>
        <v>0</v>
      </c>
      <c r="AE281" s="147">
        <f t="shared" si="38"/>
        <v>0</v>
      </c>
      <c r="AF281" s="147">
        <f t="shared" si="39"/>
        <v>0</v>
      </c>
      <c r="AG281" s="152">
        <f t="shared" si="40"/>
        <v>0</v>
      </c>
    </row>
    <row r="282" spans="1:33" x14ac:dyDescent="0.25">
      <c r="A282" s="142" t="str">
        <f>IF(ISBLANK('N1'!A282),"",'N1'!A282)</f>
        <v/>
      </c>
      <c r="B282" s="1002" t="str">
        <f>IF(ISBLANK('N1'!B282),"",'N1'!B282)</f>
        <v/>
      </c>
      <c r="C282" s="1001" t="str">
        <f>IF(ISBLANK('N1'!C282),"",'N1'!C282)</f>
        <v/>
      </c>
      <c r="D282" s="897" t="str">
        <f>IF(ISBLANK('N1'!Q282),"",'N1'!Q282)</f>
        <v/>
      </c>
      <c r="E282" s="196"/>
      <c r="F282" s="197"/>
      <c r="G282" s="197"/>
      <c r="H282" s="197"/>
      <c r="I282" s="197"/>
      <c r="J282" s="197"/>
      <c r="K282" s="199"/>
      <c r="L282" s="478"/>
      <c r="M282" s="200"/>
      <c r="N282" s="198"/>
      <c r="O282" s="198"/>
      <c r="P282" s="198"/>
      <c r="Q282" s="198"/>
      <c r="R282" s="199"/>
      <c r="S282" s="197"/>
      <c r="T282" s="197"/>
      <c r="U282" s="197"/>
      <c r="V282" s="197"/>
      <c r="W282" s="200"/>
      <c r="Y282" s="151">
        <f t="shared" si="33"/>
        <v>0</v>
      </c>
      <c r="Z282" s="147">
        <f t="shared" si="34"/>
        <v>0</v>
      </c>
      <c r="AA282" s="147">
        <f t="shared" si="35"/>
        <v>0</v>
      </c>
      <c r="AB282" s="917">
        <f t="shared" si="36"/>
        <v>0</v>
      </c>
      <c r="AD282" s="151">
        <f t="shared" si="37"/>
        <v>0</v>
      </c>
      <c r="AE282" s="147">
        <f t="shared" si="38"/>
        <v>0</v>
      </c>
      <c r="AF282" s="147">
        <f t="shared" si="39"/>
        <v>0</v>
      </c>
      <c r="AG282" s="152">
        <f t="shared" si="40"/>
        <v>0</v>
      </c>
    </row>
    <row r="283" spans="1:33" x14ac:dyDescent="0.25">
      <c r="A283" s="142" t="str">
        <f>IF(ISBLANK('N1'!A283),"",'N1'!A283)</f>
        <v/>
      </c>
      <c r="B283" s="1002" t="str">
        <f>IF(ISBLANK('N1'!B283),"",'N1'!B283)</f>
        <v/>
      </c>
      <c r="C283" s="1001" t="str">
        <f>IF(ISBLANK('N1'!C283),"",'N1'!C283)</f>
        <v/>
      </c>
      <c r="D283" s="897" t="str">
        <f>IF(ISBLANK('N1'!Q283),"",'N1'!Q283)</f>
        <v/>
      </c>
      <c r="E283" s="196"/>
      <c r="F283" s="197"/>
      <c r="G283" s="197"/>
      <c r="H283" s="197"/>
      <c r="I283" s="197"/>
      <c r="J283" s="197"/>
      <c r="K283" s="199"/>
      <c r="L283" s="478"/>
      <c r="M283" s="200"/>
      <c r="N283" s="198"/>
      <c r="O283" s="198"/>
      <c r="P283" s="198"/>
      <c r="Q283" s="198"/>
      <c r="R283" s="199"/>
      <c r="S283" s="197"/>
      <c r="T283" s="197"/>
      <c r="U283" s="197"/>
      <c r="V283" s="197"/>
      <c r="W283" s="200"/>
      <c r="Y283" s="151">
        <f t="shared" si="33"/>
        <v>0</v>
      </c>
      <c r="Z283" s="147">
        <f t="shared" si="34"/>
        <v>0</v>
      </c>
      <c r="AA283" s="147">
        <f t="shared" si="35"/>
        <v>0</v>
      </c>
      <c r="AB283" s="917">
        <f t="shared" si="36"/>
        <v>0</v>
      </c>
      <c r="AD283" s="151">
        <f t="shared" si="37"/>
        <v>0</v>
      </c>
      <c r="AE283" s="147">
        <f t="shared" si="38"/>
        <v>0</v>
      </c>
      <c r="AF283" s="147">
        <f t="shared" si="39"/>
        <v>0</v>
      </c>
      <c r="AG283" s="152">
        <f t="shared" si="40"/>
        <v>0</v>
      </c>
    </row>
    <row r="284" spans="1:33" x14ac:dyDescent="0.25">
      <c r="A284" s="142" t="str">
        <f>IF(ISBLANK('N1'!A284),"",'N1'!A284)</f>
        <v/>
      </c>
      <c r="B284" s="1002" t="str">
        <f>IF(ISBLANK('N1'!B284),"",'N1'!B284)</f>
        <v/>
      </c>
      <c r="C284" s="1001" t="str">
        <f>IF(ISBLANK('N1'!C284),"",'N1'!C284)</f>
        <v/>
      </c>
      <c r="D284" s="897" t="str">
        <f>IF(ISBLANK('N1'!Q284),"",'N1'!Q284)</f>
        <v/>
      </c>
      <c r="E284" s="196"/>
      <c r="F284" s="197"/>
      <c r="G284" s="197"/>
      <c r="H284" s="197"/>
      <c r="I284" s="197"/>
      <c r="J284" s="197"/>
      <c r="K284" s="199"/>
      <c r="L284" s="478"/>
      <c r="M284" s="200"/>
      <c r="N284" s="198"/>
      <c r="O284" s="198"/>
      <c r="P284" s="198"/>
      <c r="Q284" s="198"/>
      <c r="R284" s="199"/>
      <c r="S284" s="197"/>
      <c r="T284" s="197"/>
      <c r="U284" s="197"/>
      <c r="V284" s="197"/>
      <c r="W284" s="200"/>
      <c r="Y284" s="151">
        <f t="shared" si="33"/>
        <v>0</v>
      </c>
      <c r="Z284" s="147">
        <f t="shared" si="34"/>
        <v>0</v>
      </c>
      <c r="AA284" s="147">
        <f t="shared" si="35"/>
        <v>0</v>
      </c>
      <c r="AB284" s="917">
        <f t="shared" si="36"/>
        <v>0</v>
      </c>
      <c r="AD284" s="151">
        <f t="shared" si="37"/>
        <v>0</v>
      </c>
      <c r="AE284" s="147">
        <f t="shared" si="38"/>
        <v>0</v>
      </c>
      <c r="AF284" s="147">
        <f t="shared" si="39"/>
        <v>0</v>
      </c>
      <c r="AG284" s="152">
        <f t="shared" si="40"/>
        <v>0</v>
      </c>
    </row>
    <row r="285" spans="1:33" x14ac:dyDescent="0.25">
      <c r="A285" s="142" t="str">
        <f>IF(ISBLANK('N1'!A285),"",'N1'!A285)</f>
        <v/>
      </c>
      <c r="B285" s="1002" t="str">
        <f>IF(ISBLANK('N1'!B285),"",'N1'!B285)</f>
        <v/>
      </c>
      <c r="C285" s="1001" t="str">
        <f>IF(ISBLANK('N1'!C285),"",'N1'!C285)</f>
        <v/>
      </c>
      <c r="D285" s="897" t="str">
        <f>IF(ISBLANK('N1'!Q285),"",'N1'!Q285)</f>
        <v/>
      </c>
      <c r="E285" s="196"/>
      <c r="F285" s="197"/>
      <c r="G285" s="197"/>
      <c r="H285" s="197"/>
      <c r="I285" s="197"/>
      <c r="J285" s="197"/>
      <c r="K285" s="199"/>
      <c r="L285" s="478"/>
      <c r="M285" s="200"/>
      <c r="N285" s="198"/>
      <c r="O285" s="198"/>
      <c r="P285" s="198"/>
      <c r="Q285" s="198"/>
      <c r="R285" s="199"/>
      <c r="S285" s="197"/>
      <c r="T285" s="197"/>
      <c r="U285" s="197"/>
      <c r="V285" s="197"/>
      <c r="W285" s="200"/>
      <c r="Y285" s="151">
        <f t="shared" si="33"/>
        <v>0</v>
      </c>
      <c r="Z285" s="147">
        <f t="shared" si="34"/>
        <v>0</v>
      </c>
      <c r="AA285" s="147">
        <f t="shared" si="35"/>
        <v>0</v>
      </c>
      <c r="AB285" s="917">
        <f t="shared" si="36"/>
        <v>0</v>
      </c>
      <c r="AD285" s="151">
        <f t="shared" si="37"/>
        <v>0</v>
      </c>
      <c r="AE285" s="147">
        <f t="shared" si="38"/>
        <v>0</v>
      </c>
      <c r="AF285" s="147">
        <f t="shared" si="39"/>
        <v>0</v>
      </c>
      <c r="AG285" s="152">
        <f t="shared" si="40"/>
        <v>0</v>
      </c>
    </row>
    <row r="286" spans="1:33" x14ac:dyDescent="0.25">
      <c r="A286" s="142" t="str">
        <f>IF(ISBLANK('N1'!A286),"",'N1'!A286)</f>
        <v/>
      </c>
      <c r="B286" s="1002" t="str">
        <f>IF(ISBLANK('N1'!B286),"",'N1'!B286)</f>
        <v/>
      </c>
      <c r="C286" s="1001" t="str">
        <f>IF(ISBLANK('N1'!C286),"",'N1'!C286)</f>
        <v/>
      </c>
      <c r="D286" s="897" t="str">
        <f>IF(ISBLANK('N1'!Q286),"",'N1'!Q286)</f>
        <v/>
      </c>
      <c r="E286" s="196"/>
      <c r="F286" s="197"/>
      <c r="G286" s="197"/>
      <c r="H286" s="197"/>
      <c r="I286" s="197"/>
      <c r="J286" s="197"/>
      <c r="K286" s="199"/>
      <c r="L286" s="478"/>
      <c r="M286" s="200"/>
      <c r="N286" s="198"/>
      <c r="O286" s="198"/>
      <c r="P286" s="198"/>
      <c r="Q286" s="198"/>
      <c r="R286" s="199"/>
      <c r="S286" s="197"/>
      <c r="T286" s="197"/>
      <c r="U286" s="197"/>
      <c r="V286" s="197"/>
      <c r="W286" s="200"/>
      <c r="Y286" s="151">
        <f t="shared" si="33"/>
        <v>0</v>
      </c>
      <c r="Z286" s="147">
        <f t="shared" si="34"/>
        <v>0</v>
      </c>
      <c r="AA286" s="147">
        <f t="shared" si="35"/>
        <v>0</v>
      </c>
      <c r="AB286" s="917">
        <f t="shared" si="36"/>
        <v>0</v>
      </c>
      <c r="AD286" s="151">
        <f t="shared" si="37"/>
        <v>0</v>
      </c>
      <c r="AE286" s="147">
        <f t="shared" si="38"/>
        <v>0</v>
      </c>
      <c r="AF286" s="147">
        <f t="shared" si="39"/>
        <v>0</v>
      </c>
      <c r="AG286" s="152">
        <f t="shared" si="40"/>
        <v>0</v>
      </c>
    </row>
    <row r="287" spans="1:33" x14ac:dyDescent="0.25">
      <c r="A287" s="142" t="str">
        <f>IF(ISBLANK('N1'!A287),"",'N1'!A287)</f>
        <v/>
      </c>
      <c r="B287" s="1002" t="str">
        <f>IF(ISBLANK('N1'!B287),"",'N1'!B287)</f>
        <v/>
      </c>
      <c r="C287" s="1001" t="str">
        <f>IF(ISBLANK('N1'!C287),"",'N1'!C287)</f>
        <v/>
      </c>
      <c r="D287" s="897" t="str">
        <f>IF(ISBLANK('N1'!Q287),"",'N1'!Q287)</f>
        <v/>
      </c>
      <c r="E287" s="196"/>
      <c r="F287" s="197"/>
      <c r="G287" s="197"/>
      <c r="H287" s="197"/>
      <c r="I287" s="197"/>
      <c r="J287" s="197"/>
      <c r="K287" s="199"/>
      <c r="L287" s="478"/>
      <c r="M287" s="200"/>
      <c r="N287" s="198"/>
      <c r="O287" s="198"/>
      <c r="P287" s="198"/>
      <c r="Q287" s="198"/>
      <c r="R287" s="199"/>
      <c r="S287" s="197"/>
      <c r="T287" s="197"/>
      <c r="U287" s="197"/>
      <c r="V287" s="197"/>
      <c r="W287" s="200"/>
      <c r="Y287" s="151">
        <f t="shared" si="33"/>
        <v>0</v>
      </c>
      <c r="Z287" s="147">
        <f t="shared" si="34"/>
        <v>0</v>
      </c>
      <c r="AA287" s="147">
        <f t="shared" si="35"/>
        <v>0</v>
      </c>
      <c r="AB287" s="917">
        <f t="shared" si="36"/>
        <v>0</v>
      </c>
      <c r="AD287" s="151">
        <f t="shared" si="37"/>
        <v>0</v>
      </c>
      <c r="AE287" s="147">
        <f t="shared" si="38"/>
        <v>0</v>
      </c>
      <c r="AF287" s="147">
        <f t="shared" si="39"/>
        <v>0</v>
      </c>
      <c r="AG287" s="152">
        <f t="shared" si="40"/>
        <v>0</v>
      </c>
    </row>
    <row r="288" spans="1:33" x14ac:dyDescent="0.25">
      <c r="A288" s="142" t="str">
        <f>IF(ISBLANK('N1'!A288),"",'N1'!A288)</f>
        <v/>
      </c>
      <c r="B288" s="1002" t="str">
        <f>IF(ISBLANK('N1'!B288),"",'N1'!B288)</f>
        <v/>
      </c>
      <c r="C288" s="1001" t="str">
        <f>IF(ISBLANK('N1'!C288),"",'N1'!C288)</f>
        <v/>
      </c>
      <c r="D288" s="897" t="str">
        <f>IF(ISBLANK('N1'!Q288),"",'N1'!Q288)</f>
        <v/>
      </c>
      <c r="E288" s="196"/>
      <c r="F288" s="197"/>
      <c r="G288" s="197"/>
      <c r="H288" s="197"/>
      <c r="I288" s="197"/>
      <c r="J288" s="197"/>
      <c r="K288" s="199"/>
      <c r="L288" s="478"/>
      <c r="M288" s="200"/>
      <c r="N288" s="198"/>
      <c r="O288" s="198"/>
      <c r="P288" s="198"/>
      <c r="Q288" s="198"/>
      <c r="R288" s="199"/>
      <c r="S288" s="197"/>
      <c r="T288" s="197"/>
      <c r="U288" s="197"/>
      <c r="V288" s="197"/>
      <c r="W288" s="200"/>
      <c r="Y288" s="151">
        <f t="shared" si="33"/>
        <v>0</v>
      </c>
      <c r="Z288" s="147">
        <f t="shared" si="34"/>
        <v>0</v>
      </c>
      <c r="AA288" s="147">
        <f t="shared" si="35"/>
        <v>0</v>
      </c>
      <c r="AB288" s="917">
        <f t="shared" si="36"/>
        <v>0</v>
      </c>
      <c r="AD288" s="151">
        <f t="shared" si="37"/>
        <v>0</v>
      </c>
      <c r="AE288" s="147">
        <f t="shared" si="38"/>
        <v>0</v>
      </c>
      <c r="AF288" s="147">
        <f t="shared" si="39"/>
        <v>0</v>
      </c>
      <c r="AG288" s="152">
        <f t="shared" si="40"/>
        <v>0</v>
      </c>
    </row>
    <row r="289" spans="1:33" x14ac:dyDescent="0.25">
      <c r="A289" s="142" t="str">
        <f>IF(ISBLANK('N1'!A289),"",'N1'!A289)</f>
        <v/>
      </c>
      <c r="B289" s="1002" t="str">
        <f>IF(ISBLANK('N1'!B289),"",'N1'!B289)</f>
        <v/>
      </c>
      <c r="C289" s="1001" t="str">
        <f>IF(ISBLANK('N1'!C289),"",'N1'!C289)</f>
        <v/>
      </c>
      <c r="D289" s="897" t="str">
        <f>IF(ISBLANK('N1'!Q289),"",'N1'!Q289)</f>
        <v/>
      </c>
      <c r="E289" s="196"/>
      <c r="F289" s="197"/>
      <c r="G289" s="197"/>
      <c r="H289" s="197"/>
      <c r="I289" s="197"/>
      <c r="J289" s="197"/>
      <c r="K289" s="199"/>
      <c r="L289" s="478"/>
      <c r="M289" s="200"/>
      <c r="N289" s="198"/>
      <c r="O289" s="198"/>
      <c r="P289" s="198"/>
      <c r="Q289" s="198"/>
      <c r="R289" s="199"/>
      <c r="S289" s="197"/>
      <c r="T289" s="197"/>
      <c r="U289" s="197"/>
      <c r="V289" s="197"/>
      <c r="W289" s="200"/>
      <c r="Y289" s="151">
        <f t="shared" si="33"/>
        <v>0</v>
      </c>
      <c r="Z289" s="147">
        <f t="shared" si="34"/>
        <v>0</v>
      </c>
      <c r="AA289" s="147">
        <f t="shared" si="35"/>
        <v>0</v>
      </c>
      <c r="AB289" s="917">
        <f t="shared" si="36"/>
        <v>0</v>
      </c>
      <c r="AD289" s="151">
        <f t="shared" si="37"/>
        <v>0</v>
      </c>
      <c r="AE289" s="147">
        <f t="shared" si="38"/>
        <v>0</v>
      </c>
      <c r="AF289" s="147">
        <f t="shared" si="39"/>
        <v>0</v>
      </c>
      <c r="AG289" s="152">
        <f t="shared" si="40"/>
        <v>0</v>
      </c>
    </row>
    <row r="290" spans="1:33" x14ac:dyDescent="0.25">
      <c r="A290" s="142" t="str">
        <f>IF(ISBLANK('N1'!A290),"",'N1'!A290)</f>
        <v/>
      </c>
      <c r="B290" s="1002" t="str">
        <f>IF(ISBLANK('N1'!B290),"",'N1'!B290)</f>
        <v/>
      </c>
      <c r="C290" s="1001" t="str">
        <f>IF(ISBLANK('N1'!C290),"",'N1'!C290)</f>
        <v/>
      </c>
      <c r="D290" s="897" t="str">
        <f>IF(ISBLANK('N1'!Q290),"",'N1'!Q290)</f>
        <v/>
      </c>
      <c r="E290" s="196"/>
      <c r="F290" s="197"/>
      <c r="G290" s="197"/>
      <c r="H290" s="197"/>
      <c r="I290" s="197"/>
      <c r="J290" s="197"/>
      <c r="K290" s="199"/>
      <c r="L290" s="478"/>
      <c r="M290" s="200"/>
      <c r="N290" s="198"/>
      <c r="O290" s="198"/>
      <c r="P290" s="198"/>
      <c r="Q290" s="198"/>
      <c r="R290" s="199"/>
      <c r="S290" s="197"/>
      <c r="T290" s="197"/>
      <c r="U290" s="197"/>
      <c r="V290" s="197"/>
      <c r="W290" s="200"/>
      <c r="Y290" s="151">
        <f t="shared" si="33"/>
        <v>0</v>
      </c>
      <c r="Z290" s="147">
        <f t="shared" si="34"/>
        <v>0</v>
      </c>
      <c r="AA290" s="147">
        <f t="shared" si="35"/>
        <v>0</v>
      </c>
      <c r="AB290" s="917">
        <f t="shared" si="36"/>
        <v>0</v>
      </c>
      <c r="AD290" s="151">
        <f t="shared" si="37"/>
        <v>0</v>
      </c>
      <c r="AE290" s="147">
        <f t="shared" si="38"/>
        <v>0</v>
      </c>
      <c r="AF290" s="147">
        <f t="shared" si="39"/>
        <v>0</v>
      </c>
      <c r="AG290" s="152">
        <f t="shared" si="40"/>
        <v>0</v>
      </c>
    </row>
    <row r="291" spans="1:33" x14ac:dyDescent="0.25">
      <c r="A291" s="142" t="str">
        <f>IF(ISBLANK('N1'!A291),"",'N1'!A291)</f>
        <v/>
      </c>
      <c r="B291" s="1002" t="str">
        <f>IF(ISBLANK('N1'!B291),"",'N1'!B291)</f>
        <v/>
      </c>
      <c r="C291" s="1001" t="str">
        <f>IF(ISBLANK('N1'!C291),"",'N1'!C291)</f>
        <v/>
      </c>
      <c r="D291" s="897" t="str">
        <f>IF(ISBLANK('N1'!Q291),"",'N1'!Q291)</f>
        <v/>
      </c>
      <c r="E291" s="196"/>
      <c r="F291" s="197"/>
      <c r="G291" s="197"/>
      <c r="H291" s="197"/>
      <c r="I291" s="197"/>
      <c r="J291" s="197"/>
      <c r="K291" s="199"/>
      <c r="L291" s="478"/>
      <c r="M291" s="200"/>
      <c r="N291" s="198"/>
      <c r="O291" s="198"/>
      <c r="P291" s="198"/>
      <c r="Q291" s="198"/>
      <c r="R291" s="199"/>
      <c r="S291" s="197"/>
      <c r="T291" s="197"/>
      <c r="U291" s="197"/>
      <c r="V291" s="197"/>
      <c r="W291" s="200"/>
      <c r="Y291" s="151">
        <f t="shared" si="33"/>
        <v>0</v>
      </c>
      <c r="Z291" s="147">
        <f t="shared" si="34"/>
        <v>0</v>
      </c>
      <c r="AA291" s="147">
        <f t="shared" si="35"/>
        <v>0</v>
      </c>
      <c r="AB291" s="917">
        <f t="shared" si="36"/>
        <v>0</v>
      </c>
      <c r="AD291" s="151">
        <f t="shared" si="37"/>
        <v>0</v>
      </c>
      <c r="AE291" s="147">
        <f t="shared" si="38"/>
        <v>0</v>
      </c>
      <c r="AF291" s="147">
        <f t="shared" si="39"/>
        <v>0</v>
      </c>
      <c r="AG291" s="152">
        <f t="shared" si="40"/>
        <v>0</v>
      </c>
    </row>
    <row r="292" spans="1:33" x14ac:dyDescent="0.25">
      <c r="A292" s="142" t="str">
        <f>IF(ISBLANK('N1'!A292),"",'N1'!A292)</f>
        <v/>
      </c>
      <c r="B292" s="1002" t="str">
        <f>IF(ISBLANK('N1'!B292),"",'N1'!B292)</f>
        <v/>
      </c>
      <c r="C292" s="1001" t="str">
        <f>IF(ISBLANK('N1'!C292),"",'N1'!C292)</f>
        <v/>
      </c>
      <c r="D292" s="897" t="str">
        <f>IF(ISBLANK('N1'!Q292),"",'N1'!Q292)</f>
        <v/>
      </c>
      <c r="E292" s="196"/>
      <c r="F292" s="197"/>
      <c r="G292" s="197"/>
      <c r="H292" s="197"/>
      <c r="I292" s="197"/>
      <c r="J292" s="197"/>
      <c r="K292" s="199"/>
      <c r="L292" s="478"/>
      <c r="M292" s="200"/>
      <c r="N292" s="198"/>
      <c r="O292" s="198"/>
      <c r="P292" s="198"/>
      <c r="Q292" s="198"/>
      <c r="R292" s="199"/>
      <c r="S292" s="197"/>
      <c r="T292" s="197"/>
      <c r="U292" s="197"/>
      <c r="V292" s="197"/>
      <c r="W292" s="200"/>
      <c r="Y292" s="151">
        <f t="shared" si="33"/>
        <v>0</v>
      </c>
      <c r="Z292" s="147">
        <f t="shared" si="34"/>
        <v>0</v>
      </c>
      <c r="AA292" s="147">
        <f t="shared" si="35"/>
        <v>0</v>
      </c>
      <c r="AB292" s="917">
        <f t="shared" si="36"/>
        <v>0</v>
      </c>
      <c r="AD292" s="151">
        <f t="shared" si="37"/>
        <v>0</v>
      </c>
      <c r="AE292" s="147">
        <f t="shared" si="38"/>
        <v>0</v>
      </c>
      <c r="AF292" s="147">
        <f t="shared" si="39"/>
        <v>0</v>
      </c>
      <c r="AG292" s="152">
        <f t="shared" si="40"/>
        <v>0</v>
      </c>
    </row>
    <row r="293" spans="1:33" x14ac:dyDescent="0.25">
      <c r="A293" s="142" t="str">
        <f>IF(ISBLANK('N1'!A293),"",'N1'!A293)</f>
        <v/>
      </c>
      <c r="B293" s="1002" t="str">
        <f>IF(ISBLANK('N1'!B293),"",'N1'!B293)</f>
        <v/>
      </c>
      <c r="C293" s="1001" t="str">
        <f>IF(ISBLANK('N1'!C293),"",'N1'!C293)</f>
        <v/>
      </c>
      <c r="D293" s="897" t="str">
        <f>IF(ISBLANK('N1'!Q293),"",'N1'!Q293)</f>
        <v/>
      </c>
      <c r="E293" s="196"/>
      <c r="F293" s="197"/>
      <c r="G293" s="197"/>
      <c r="H293" s="197"/>
      <c r="I293" s="197"/>
      <c r="J293" s="197"/>
      <c r="K293" s="199"/>
      <c r="L293" s="478"/>
      <c r="M293" s="200"/>
      <c r="N293" s="198"/>
      <c r="O293" s="198"/>
      <c r="P293" s="198"/>
      <c r="Q293" s="198"/>
      <c r="R293" s="199"/>
      <c r="S293" s="197"/>
      <c r="T293" s="197"/>
      <c r="U293" s="197"/>
      <c r="V293" s="197"/>
      <c r="W293" s="200"/>
      <c r="Y293" s="151">
        <f t="shared" si="33"/>
        <v>0</v>
      </c>
      <c r="Z293" s="147">
        <f t="shared" si="34"/>
        <v>0</v>
      </c>
      <c r="AA293" s="147">
        <f t="shared" si="35"/>
        <v>0</v>
      </c>
      <c r="AB293" s="917">
        <f t="shared" si="36"/>
        <v>0</v>
      </c>
      <c r="AD293" s="151">
        <f t="shared" si="37"/>
        <v>0</v>
      </c>
      <c r="AE293" s="147">
        <f t="shared" si="38"/>
        <v>0</v>
      </c>
      <c r="AF293" s="147">
        <f t="shared" si="39"/>
        <v>0</v>
      </c>
      <c r="AG293" s="152">
        <f t="shared" si="40"/>
        <v>0</v>
      </c>
    </row>
    <row r="294" spans="1:33" x14ac:dyDescent="0.25">
      <c r="A294" s="142" t="str">
        <f>IF(ISBLANK('N1'!A294),"",'N1'!A294)</f>
        <v/>
      </c>
      <c r="B294" s="1002" t="str">
        <f>IF(ISBLANK('N1'!B294),"",'N1'!B294)</f>
        <v/>
      </c>
      <c r="C294" s="1001" t="str">
        <f>IF(ISBLANK('N1'!C294),"",'N1'!C294)</f>
        <v/>
      </c>
      <c r="D294" s="897" t="str">
        <f>IF(ISBLANK('N1'!Q294),"",'N1'!Q294)</f>
        <v/>
      </c>
      <c r="E294" s="196"/>
      <c r="F294" s="197"/>
      <c r="G294" s="197"/>
      <c r="H294" s="197"/>
      <c r="I294" s="197"/>
      <c r="J294" s="197"/>
      <c r="K294" s="199"/>
      <c r="L294" s="478"/>
      <c r="M294" s="200"/>
      <c r="N294" s="198"/>
      <c r="O294" s="198"/>
      <c r="P294" s="198"/>
      <c r="Q294" s="198"/>
      <c r="R294" s="199"/>
      <c r="S294" s="197"/>
      <c r="T294" s="197"/>
      <c r="U294" s="197"/>
      <c r="V294" s="197"/>
      <c r="W294" s="200"/>
      <c r="Y294" s="151">
        <f t="shared" si="33"/>
        <v>0</v>
      </c>
      <c r="Z294" s="147">
        <f t="shared" si="34"/>
        <v>0</v>
      </c>
      <c r="AA294" s="147">
        <f t="shared" si="35"/>
        <v>0</v>
      </c>
      <c r="AB294" s="917">
        <f t="shared" si="36"/>
        <v>0</v>
      </c>
      <c r="AD294" s="151">
        <f t="shared" si="37"/>
        <v>0</v>
      </c>
      <c r="AE294" s="147">
        <f t="shared" si="38"/>
        <v>0</v>
      </c>
      <c r="AF294" s="147">
        <f t="shared" si="39"/>
        <v>0</v>
      </c>
      <c r="AG294" s="152">
        <f t="shared" si="40"/>
        <v>0</v>
      </c>
    </row>
    <row r="295" spans="1:33" x14ac:dyDescent="0.25">
      <c r="A295" s="142" t="str">
        <f>IF(ISBLANK('N1'!A295),"",'N1'!A295)</f>
        <v/>
      </c>
      <c r="B295" s="1002" t="str">
        <f>IF(ISBLANK('N1'!B295),"",'N1'!B295)</f>
        <v/>
      </c>
      <c r="C295" s="1001" t="str">
        <f>IF(ISBLANK('N1'!C295),"",'N1'!C295)</f>
        <v/>
      </c>
      <c r="D295" s="897" t="str">
        <f>IF(ISBLANK('N1'!Q295),"",'N1'!Q295)</f>
        <v/>
      </c>
      <c r="E295" s="196"/>
      <c r="F295" s="197"/>
      <c r="G295" s="197"/>
      <c r="H295" s="197"/>
      <c r="I295" s="197"/>
      <c r="J295" s="197"/>
      <c r="K295" s="199"/>
      <c r="L295" s="478"/>
      <c r="M295" s="200"/>
      <c r="N295" s="198"/>
      <c r="O295" s="198"/>
      <c r="P295" s="198"/>
      <c r="Q295" s="198"/>
      <c r="R295" s="199"/>
      <c r="S295" s="197"/>
      <c r="T295" s="197"/>
      <c r="U295" s="197"/>
      <c r="V295" s="197"/>
      <c r="W295" s="200"/>
      <c r="Y295" s="151">
        <f t="shared" si="33"/>
        <v>0</v>
      </c>
      <c r="Z295" s="147">
        <f t="shared" si="34"/>
        <v>0</v>
      </c>
      <c r="AA295" s="147">
        <f t="shared" si="35"/>
        <v>0</v>
      </c>
      <c r="AB295" s="917">
        <f t="shared" si="36"/>
        <v>0</v>
      </c>
      <c r="AD295" s="151">
        <f t="shared" si="37"/>
        <v>0</v>
      </c>
      <c r="AE295" s="147">
        <f t="shared" si="38"/>
        <v>0</v>
      </c>
      <c r="AF295" s="147">
        <f t="shared" si="39"/>
        <v>0</v>
      </c>
      <c r="AG295" s="152">
        <f t="shared" si="40"/>
        <v>0</v>
      </c>
    </row>
    <row r="296" spans="1:33" x14ac:dyDescent="0.25">
      <c r="A296" s="142" t="str">
        <f>IF(ISBLANK('N1'!A296),"",'N1'!A296)</f>
        <v/>
      </c>
      <c r="B296" s="1002" t="str">
        <f>IF(ISBLANK('N1'!B296),"",'N1'!B296)</f>
        <v/>
      </c>
      <c r="C296" s="1001" t="str">
        <f>IF(ISBLANK('N1'!C296),"",'N1'!C296)</f>
        <v/>
      </c>
      <c r="D296" s="897" t="str">
        <f>IF(ISBLANK('N1'!Q296),"",'N1'!Q296)</f>
        <v/>
      </c>
      <c r="E296" s="196"/>
      <c r="F296" s="197"/>
      <c r="G296" s="197"/>
      <c r="H296" s="197"/>
      <c r="I296" s="197"/>
      <c r="J296" s="197"/>
      <c r="K296" s="199"/>
      <c r="L296" s="478"/>
      <c r="M296" s="200"/>
      <c r="N296" s="198"/>
      <c r="O296" s="198"/>
      <c r="P296" s="198"/>
      <c r="Q296" s="198"/>
      <c r="R296" s="199"/>
      <c r="S296" s="197"/>
      <c r="T296" s="197"/>
      <c r="U296" s="197"/>
      <c r="V296" s="197"/>
      <c r="W296" s="200"/>
      <c r="Y296" s="151">
        <f t="shared" si="33"/>
        <v>0</v>
      </c>
      <c r="Z296" s="147">
        <f t="shared" si="34"/>
        <v>0</v>
      </c>
      <c r="AA296" s="147">
        <f t="shared" si="35"/>
        <v>0</v>
      </c>
      <c r="AB296" s="917">
        <f t="shared" si="36"/>
        <v>0</v>
      </c>
      <c r="AD296" s="151">
        <f t="shared" si="37"/>
        <v>0</v>
      </c>
      <c r="AE296" s="147">
        <f t="shared" si="38"/>
        <v>0</v>
      </c>
      <c r="AF296" s="147">
        <f t="shared" si="39"/>
        <v>0</v>
      </c>
      <c r="AG296" s="152">
        <f t="shared" si="40"/>
        <v>0</v>
      </c>
    </row>
    <row r="297" spans="1:33" x14ac:dyDescent="0.25">
      <c r="A297" s="142" t="str">
        <f>IF(ISBLANK('N1'!A297),"",'N1'!A297)</f>
        <v/>
      </c>
      <c r="B297" s="1002" t="str">
        <f>IF(ISBLANK('N1'!B297),"",'N1'!B297)</f>
        <v/>
      </c>
      <c r="C297" s="1001" t="str">
        <f>IF(ISBLANK('N1'!C297),"",'N1'!C297)</f>
        <v/>
      </c>
      <c r="D297" s="897" t="str">
        <f>IF(ISBLANK('N1'!Q297),"",'N1'!Q297)</f>
        <v/>
      </c>
      <c r="E297" s="196"/>
      <c r="F297" s="197"/>
      <c r="G297" s="197"/>
      <c r="H297" s="197"/>
      <c r="I297" s="197"/>
      <c r="J297" s="197"/>
      <c r="K297" s="199"/>
      <c r="L297" s="478"/>
      <c r="M297" s="200"/>
      <c r="N297" s="198"/>
      <c r="O297" s="198"/>
      <c r="P297" s="198"/>
      <c r="Q297" s="198"/>
      <c r="R297" s="199"/>
      <c r="S297" s="197"/>
      <c r="T297" s="197"/>
      <c r="U297" s="197"/>
      <c r="V297" s="197"/>
      <c r="W297" s="200"/>
      <c r="Y297" s="151">
        <f t="shared" si="33"/>
        <v>0</v>
      </c>
      <c r="Z297" s="147">
        <f t="shared" si="34"/>
        <v>0</v>
      </c>
      <c r="AA297" s="147">
        <f t="shared" si="35"/>
        <v>0</v>
      </c>
      <c r="AB297" s="917">
        <f t="shared" si="36"/>
        <v>0</v>
      </c>
      <c r="AD297" s="151">
        <f t="shared" si="37"/>
        <v>0</v>
      </c>
      <c r="AE297" s="147">
        <f t="shared" si="38"/>
        <v>0</v>
      </c>
      <c r="AF297" s="147">
        <f t="shared" si="39"/>
        <v>0</v>
      </c>
      <c r="AG297" s="152">
        <f t="shared" si="40"/>
        <v>0</v>
      </c>
    </row>
    <row r="298" spans="1:33" x14ac:dyDescent="0.25">
      <c r="A298" s="142" t="str">
        <f>IF(ISBLANK('N1'!A298),"",'N1'!A298)</f>
        <v/>
      </c>
      <c r="B298" s="1002" t="str">
        <f>IF(ISBLANK('N1'!B298),"",'N1'!B298)</f>
        <v/>
      </c>
      <c r="C298" s="1001" t="str">
        <f>IF(ISBLANK('N1'!C298),"",'N1'!C298)</f>
        <v/>
      </c>
      <c r="D298" s="897" t="str">
        <f>IF(ISBLANK('N1'!Q298),"",'N1'!Q298)</f>
        <v/>
      </c>
      <c r="E298" s="196"/>
      <c r="F298" s="197"/>
      <c r="G298" s="197"/>
      <c r="H298" s="197"/>
      <c r="I298" s="197"/>
      <c r="J298" s="197"/>
      <c r="K298" s="199"/>
      <c r="L298" s="478"/>
      <c r="M298" s="200"/>
      <c r="N298" s="198"/>
      <c r="O298" s="198"/>
      <c r="P298" s="198"/>
      <c r="Q298" s="198"/>
      <c r="R298" s="199"/>
      <c r="S298" s="197"/>
      <c r="T298" s="197"/>
      <c r="U298" s="197"/>
      <c r="V298" s="197"/>
      <c r="W298" s="200"/>
      <c r="Y298" s="151">
        <f t="shared" si="33"/>
        <v>0</v>
      </c>
      <c r="Z298" s="147">
        <f t="shared" si="34"/>
        <v>0</v>
      </c>
      <c r="AA298" s="147">
        <f t="shared" si="35"/>
        <v>0</v>
      </c>
      <c r="AB298" s="917">
        <f t="shared" si="36"/>
        <v>0</v>
      </c>
      <c r="AD298" s="151">
        <f t="shared" si="37"/>
        <v>0</v>
      </c>
      <c r="AE298" s="147">
        <f t="shared" si="38"/>
        <v>0</v>
      </c>
      <c r="AF298" s="147">
        <f t="shared" si="39"/>
        <v>0</v>
      </c>
      <c r="AG298" s="152">
        <f t="shared" si="40"/>
        <v>0</v>
      </c>
    </row>
    <row r="299" spans="1:33" x14ac:dyDescent="0.25">
      <c r="A299" s="142" t="str">
        <f>IF(ISBLANK('N1'!A299),"",'N1'!A299)</f>
        <v/>
      </c>
      <c r="B299" s="1002" t="str">
        <f>IF(ISBLANK('N1'!B299),"",'N1'!B299)</f>
        <v/>
      </c>
      <c r="C299" s="1001" t="str">
        <f>IF(ISBLANK('N1'!C299),"",'N1'!C299)</f>
        <v/>
      </c>
      <c r="D299" s="897" t="str">
        <f>IF(ISBLANK('N1'!Q299),"",'N1'!Q299)</f>
        <v/>
      </c>
      <c r="E299" s="196"/>
      <c r="F299" s="197"/>
      <c r="G299" s="197"/>
      <c r="H299" s="197"/>
      <c r="I299" s="197"/>
      <c r="J299" s="197"/>
      <c r="K299" s="199"/>
      <c r="L299" s="478"/>
      <c r="M299" s="200"/>
      <c r="N299" s="198"/>
      <c r="O299" s="198"/>
      <c r="P299" s="198"/>
      <c r="Q299" s="198"/>
      <c r="R299" s="199"/>
      <c r="S299" s="197"/>
      <c r="T299" s="197"/>
      <c r="U299" s="197"/>
      <c r="V299" s="197"/>
      <c r="W299" s="200"/>
      <c r="Y299" s="151">
        <f t="shared" si="33"/>
        <v>0</v>
      </c>
      <c r="Z299" s="147">
        <f t="shared" si="34"/>
        <v>0</v>
      </c>
      <c r="AA299" s="147">
        <f t="shared" si="35"/>
        <v>0</v>
      </c>
      <c r="AB299" s="917">
        <f t="shared" si="36"/>
        <v>0</v>
      </c>
      <c r="AD299" s="151">
        <f t="shared" si="37"/>
        <v>0</v>
      </c>
      <c r="AE299" s="147">
        <f t="shared" si="38"/>
        <v>0</v>
      </c>
      <c r="AF299" s="147">
        <f t="shared" si="39"/>
        <v>0</v>
      </c>
      <c r="AG299" s="152">
        <f t="shared" si="40"/>
        <v>0</v>
      </c>
    </row>
    <row r="300" spans="1:33" x14ac:dyDescent="0.25">
      <c r="A300" s="142" t="str">
        <f>IF(ISBLANK('N1'!A300),"",'N1'!A300)</f>
        <v/>
      </c>
      <c r="B300" s="1002" t="str">
        <f>IF(ISBLANK('N1'!B300),"",'N1'!B300)</f>
        <v/>
      </c>
      <c r="C300" s="1001" t="str">
        <f>IF(ISBLANK('N1'!C300),"",'N1'!C300)</f>
        <v/>
      </c>
      <c r="D300" s="897" t="str">
        <f>IF(ISBLANK('N1'!Q300),"",'N1'!Q300)</f>
        <v/>
      </c>
      <c r="E300" s="196"/>
      <c r="F300" s="197"/>
      <c r="G300" s="197"/>
      <c r="H300" s="197"/>
      <c r="I300" s="197"/>
      <c r="J300" s="197"/>
      <c r="K300" s="199"/>
      <c r="L300" s="478"/>
      <c r="M300" s="200"/>
      <c r="N300" s="198"/>
      <c r="O300" s="198"/>
      <c r="P300" s="198"/>
      <c r="Q300" s="198"/>
      <c r="R300" s="199"/>
      <c r="S300" s="197"/>
      <c r="T300" s="197"/>
      <c r="U300" s="197"/>
      <c r="V300" s="197"/>
      <c r="W300" s="200"/>
      <c r="Y300" s="151">
        <f t="shared" si="33"/>
        <v>0</v>
      </c>
      <c r="Z300" s="147">
        <f t="shared" si="34"/>
        <v>0</v>
      </c>
      <c r="AA300" s="147">
        <f t="shared" si="35"/>
        <v>0</v>
      </c>
      <c r="AB300" s="917">
        <f t="shared" si="36"/>
        <v>0</v>
      </c>
      <c r="AD300" s="151">
        <f t="shared" si="37"/>
        <v>0</v>
      </c>
      <c r="AE300" s="147">
        <f t="shared" si="38"/>
        <v>0</v>
      </c>
      <c r="AF300" s="147">
        <f t="shared" si="39"/>
        <v>0</v>
      </c>
      <c r="AG300" s="152">
        <f t="shared" si="40"/>
        <v>0</v>
      </c>
    </row>
    <row r="301" spans="1:33" x14ac:dyDescent="0.25">
      <c r="A301" s="142" t="str">
        <f>IF(ISBLANK('N1'!A301),"",'N1'!A301)</f>
        <v/>
      </c>
      <c r="B301" s="1002" t="str">
        <f>IF(ISBLANK('N1'!B301),"",'N1'!B301)</f>
        <v/>
      </c>
      <c r="C301" s="1001" t="str">
        <f>IF(ISBLANK('N1'!C301),"",'N1'!C301)</f>
        <v/>
      </c>
      <c r="D301" s="897" t="str">
        <f>IF(ISBLANK('N1'!Q301),"",'N1'!Q301)</f>
        <v/>
      </c>
      <c r="E301" s="196"/>
      <c r="F301" s="197"/>
      <c r="G301" s="197"/>
      <c r="H301" s="197"/>
      <c r="I301" s="197"/>
      <c r="J301" s="197"/>
      <c r="K301" s="199"/>
      <c r="L301" s="478"/>
      <c r="M301" s="200"/>
      <c r="N301" s="198"/>
      <c r="O301" s="198"/>
      <c r="P301" s="198"/>
      <c r="Q301" s="198"/>
      <c r="R301" s="199"/>
      <c r="S301" s="197"/>
      <c r="T301" s="197"/>
      <c r="U301" s="197"/>
      <c r="V301" s="197"/>
      <c r="W301" s="200"/>
      <c r="Y301" s="151">
        <f t="shared" si="33"/>
        <v>0</v>
      </c>
      <c r="Z301" s="147">
        <f t="shared" si="34"/>
        <v>0</v>
      </c>
      <c r="AA301" s="147">
        <f t="shared" si="35"/>
        <v>0</v>
      </c>
      <c r="AB301" s="917">
        <f t="shared" si="36"/>
        <v>0</v>
      </c>
      <c r="AD301" s="151">
        <f t="shared" si="37"/>
        <v>0</v>
      </c>
      <c r="AE301" s="147">
        <f t="shared" si="38"/>
        <v>0</v>
      </c>
      <c r="AF301" s="147">
        <f t="shared" si="39"/>
        <v>0</v>
      </c>
      <c r="AG301" s="152">
        <f t="shared" si="40"/>
        <v>0</v>
      </c>
    </row>
    <row r="302" spans="1:33" x14ac:dyDescent="0.25">
      <c r="A302" s="142" t="str">
        <f>IF(ISBLANK('N1'!A302),"",'N1'!A302)</f>
        <v/>
      </c>
      <c r="B302" s="1002" t="str">
        <f>IF(ISBLANK('N1'!B302),"",'N1'!B302)</f>
        <v/>
      </c>
      <c r="C302" s="1001" t="str">
        <f>IF(ISBLANK('N1'!C302),"",'N1'!C302)</f>
        <v/>
      </c>
      <c r="D302" s="897" t="str">
        <f>IF(ISBLANK('N1'!Q302),"",'N1'!Q302)</f>
        <v/>
      </c>
      <c r="E302" s="196"/>
      <c r="F302" s="197"/>
      <c r="G302" s="197"/>
      <c r="H302" s="197"/>
      <c r="I302" s="197"/>
      <c r="J302" s="197"/>
      <c r="K302" s="199"/>
      <c r="L302" s="478"/>
      <c r="M302" s="200"/>
      <c r="N302" s="198"/>
      <c r="O302" s="198"/>
      <c r="P302" s="198"/>
      <c r="Q302" s="198"/>
      <c r="R302" s="199"/>
      <c r="S302" s="197"/>
      <c r="T302" s="197"/>
      <c r="U302" s="197"/>
      <c r="V302" s="197"/>
      <c r="W302" s="200"/>
      <c r="Y302" s="151">
        <f t="shared" si="33"/>
        <v>0</v>
      </c>
      <c r="Z302" s="147">
        <f t="shared" si="34"/>
        <v>0</v>
      </c>
      <c r="AA302" s="147">
        <f t="shared" si="35"/>
        <v>0</v>
      </c>
      <c r="AB302" s="917">
        <f t="shared" si="36"/>
        <v>0</v>
      </c>
      <c r="AD302" s="151">
        <f t="shared" si="37"/>
        <v>0</v>
      </c>
      <c r="AE302" s="147">
        <f t="shared" si="38"/>
        <v>0</v>
      </c>
      <c r="AF302" s="147">
        <f t="shared" si="39"/>
        <v>0</v>
      </c>
      <c r="AG302" s="152">
        <f t="shared" si="40"/>
        <v>0</v>
      </c>
    </row>
    <row r="303" spans="1:33" x14ac:dyDescent="0.25">
      <c r="A303" s="142" t="str">
        <f>IF(ISBLANK('N1'!A303),"",'N1'!A303)</f>
        <v/>
      </c>
      <c r="B303" s="1002" t="str">
        <f>IF(ISBLANK('N1'!B303),"",'N1'!B303)</f>
        <v/>
      </c>
      <c r="C303" s="1001" t="str">
        <f>IF(ISBLANK('N1'!C303),"",'N1'!C303)</f>
        <v/>
      </c>
      <c r="D303" s="897" t="str">
        <f>IF(ISBLANK('N1'!Q303),"",'N1'!Q303)</f>
        <v/>
      </c>
      <c r="E303" s="196"/>
      <c r="F303" s="197"/>
      <c r="G303" s="197"/>
      <c r="H303" s="197"/>
      <c r="I303" s="197"/>
      <c r="J303" s="197"/>
      <c r="K303" s="199"/>
      <c r="L303" s="478"/>
      <c r="M303" s="200"/>
      <c r="N303" s="198"/>
      <c r="O303" s="198"/>
      <c r="P303" s="198"/>
      <c r="Q303" s="198"/>
      <c r="R303" s="199"/>
      <c r="S303" s="197"/>
      <c r="T303" s="197"/>
      <c r="U303" s="197"/>
      <c r="V303" s="197"/>
      <c r="W303" s="200"/>
      <c r="Y303" s="151">
        <f t="shared" si="33"/>
        <v>0</v>
      </c>
      <c r="Z303" s="147">
        <f t="shared" si="34"/>
        <v>0</v>
      </c>
      <c r="AA303" s="147">
        <f t="shared" si="35"/>
        <v>0</v>
      </c>
      <c r="AB303" s="917">
        <f t="shared" si="36"/>
        <v>0</v>
      </c>
      <c r="AD303" s="151">
        <f t="shared" si="37"/>
        <v>0</v>
      </c>
      <c r="AE303" s="147">
        <f t="shared" si="38"/>
        <v>0</v>
      </c>
      <c r="AF303" s="147">
        <f t="shared" si="39"/>
        <v>0</v>
      </c>
      <c r="AG303" s="152">
        <f t="shared" si="40"/>
        <v>0</v>
      </c>
    </row>
    <row r="304" spans="1:33" x14ac:dyDescent="0.25">
      <c r="A304" s="142" t="str">
        <f>IF(ISBLANK('N1'!A304),"",'N1'!A304)</f>
        <v/>
      </c>
      <c r="B304" s="1002" t="str">
        <f>IF(ISBLANK('N1'!B304),"",'N1'!B304)</f>
        <v/>
      </c>
      <c r="C304" s="1001" t="str">
        <f>IF(ISBLANK('N1'!C304),"",'N1'!C304)</f>
        <v/>
      </c>
      <c r="D304" s="897" t="str">
        <f>IF(ISBLANK('N1'!Q304),"",'N1'!Q304)</f>
        <v/>
      </c>
      <c r="E304" s="196"/>
      <c r="F304" s="197"/>
      <c r="G304" s="197"/>
      <c r="H304" s="197"/>
      <c r="I304" s="197"/>
      <c r="J304" s="197"/>
      <c r="K304" s="199"/>
      <c r="L304" s="478"/>
      <c r="M304" s="200"/>
      <c r="N304" s="198"/>
      <c r="O304" s="198"/>
      <c r="P304" s="198"/>
      <c r="Q304" s="198"/>
      <c r="R304" s="199"/>
      <c r="S304" s="197"/>
      <c r="T304" s="197"/>
      <c r="U304" s="197"/>
      <c r="V304" s="197"/>
      <c r="W304" s="200"/>
      <c r="Y304" s="151">
        <f t="shared" si="33"/>
        <v>0</v>
      </c>
      <c r="Z304" s="147">
        <f t="shared" si="34"/>
        <v>0</v>
      </c>
      <c r="AA304" s="147">
        <f t="shared" si="35"/>
        <v>0</v>
      </c>
      <c r="AB304" s="917">
        <f t="shared" si="36"/>
        <v>0</v>
      </c>
      <c r="AD304" s="151">
        <f t="shared" si="37"/>
        <v>0</v>
      </c>
      <c r="AE304" s="147">
        <f t="shared" si="38"/>
        <v>0</v>
      </c>
      <c r="AF304" s="147">
        <f t="shared" si="39"/>
        <v>0</v>
      </c>
      <c r="AG304" s="152">
        <f t="shared" si="40"/>
        <v>0</v>
      </c>
    </row>
    <row r="305" spans="1:33" x14ac:dyDescent="0.25">
      <c r="A305" s="142" t="str">
        <f>IF(ISBLANK('N1'!A305),"",'N1'!A305)</f>
        <v/>
      </c>
      <c r="B305" s="1002" t="str">
        <f>IF(ISBLANK('N1'!B305),"",'N1'!B305)</f>
        <v/>
      </c>
      <c r="C305" s="1001" t="str">
        <f>IF(ISBLANK('N1'!C305),"",'N1'!C305)</f>
        <v/>
      </c>
      <c r="D305" s="897" t="str">
        <f>IF(ISBLANK('N1'!Q305),"",'N1'!Q305)</f>
        <v/>
      </c>
      <c r="E305" s="196"/>
      <c r="F305" s="197"/>
      <c r="G305" s="197"/>
      <c r="H305" s="197"/>
      <c r="I305" s="197"/>
      <c r="J305" s="197"/>
      <c r="K305" s="199"/>
      <c r="L305" s="478"/>
      <c r="M305" s="200"/>
      <c r="N305" s="198"/>
      <c r="O305" s="198"/>
      <c r="P305" s="198"/>
      <c r="Q305" s="198"/>
      <c r="R305" s="199"/>
      <c r="S305" s="197"/>
      <c r="T305" s="197"/>
      <c r="U305" s="197"/>
      <c r="V305" s="197"/>
      <c r="W305" s="200"/>
      <c r="Y305" s="151">
        <f t="shared" si="33"/>
        <v>0</v>
      </c>
      <c r="Z305" s="147">
        <f t="shared" si="34"/>
        <v>0</v>
      </c>
      <c r="AA305" s="147">
        <f t="shared" si="35"/>
        <v>0</v>
      </c>
      <c r="AB305" s="917">
        <f t="shared" si="36"/>
        <v>0</v>
      </c>
      <c r="AD305" s="151">
        <f t="shared" si="37"/>
        <v>0</v>
      </c>
      <c r="AE305" s="147">
        <f t="shared" si="38"/>
        <v>0</v>
      </c>
      <c r="AF305" s="147">
        <f t="shared" si="39"/>
        <v>0</v>
      </c>
      <c r="AG305" s="152">
        <f t="shared" si="40"/>
        <v>0</v>
      </c>
    </row>
    <row r="306" spans="1:33" x14ac:dyDescent="0.25">
      <c r="A306" s="142" t="str">
        <f>IF(ISBLANK('N1'!A306),"",'N1'!A306)</f>
        <v/>
      </c>
      <c r="B306" s="1002" t="str">
        <f>IF(ISBLANK('N1'!B306),"",'N1'!B306)</f>
        <v/>
      </c>
      <c r="C306" s="1001" t="str">
        <f>IF(ISBLANK('N1'!C306),"",'N1'!C306)</f>
        <v/>
      </c>
      <c r="D306" s="897" t="str">
        <f>IF(ISBLANK('N1'!Q306),"",'N1'!Q306)</f>
        <v/>
      </c>
      <c r="E306" s="196"/>
      <c r="F306" s="197"/>
      <c r="G306" s="197"/>
      <c r="H306" s="197"/>
      <c r="I306" s="197"/>
      <c r="J306" s="197"/>
      <c r="K306" s="199"/>
      <c r="L306" s="478"/>
      <c r="M306" s="200"/>
      <c r="N306" s="198"/>
      <c r="O306" s="198"/>
      <c r="P306" s="198"/>
      <c r="Q306" s="198"/>
      <c r="R306" s="199"/>
      <c r="S306" s="197"/>
      <c r="T306" s="197"/>
      <c r="U306" s="197"/>
      <c r="V306" s="197"/>
      <c r="W306" s="200"/>
      <c r="Y306" s="151">
        <f t="shared" si="33"/>
        <v>0</v>
      </c>
      <c r="Z306" s="147">
        <f t="shared" si="34"/>
        <v>0</v>
      </c>
      <c r="AA306" s="147">
        <f t="shared" si="35"/>
        <v>0</v>
      </c>
      <c r="AB306" s="917">
        <f t="shared" si="36"/>
        <v>0</v>
      </c>
      <c r="AD306" s="151">
        <f t="shared" si="37"/>
        <v>0</v>
      </c>
      <c r="AE306" s="147">
        <f t="shared" si="38"/>
        <v>0</v>
      </c>
      <c r="AF306" s="147">
        <f t="shared" si="39"/>
        <v>0</v>
      </c>
      <c r="AG306" s="152">
        <f t="shared" si="40"/>
        <v>0</v>
      </c>
    </row>
    <row r="307" spans="1:33" x14ac:dyDescent="0.25">
      <c r="A307" s="142" t="str">
        <f>IF(ISBLANK('N1'!A307),"",'N1'!A307)</f>
        <v/>
      </c>
      <c r="B307" s="1002" t="str">
        <f>IF(ISBLANK('N1'!B307),"",'N1'!B307)</f>
        <v/>
      </c>
      <c r="C307" s="1001" t="str">
        <f>IF(ISBLANK('N1'!C307),"",'N1'!C307)</f>
        <v/>
      </c>
      <c r="D307" s="897" t="str">
        <f>IF(ISBLANK('N1'!Q307),"",'N1'!Q307)</f>
        <v/>
      </c>
      <c r="E307" s="196"/>
      <c r="F307" s="197"/>
      <c r="G307" s="197"/>
      <c r="H307" s="197"/>
      <c r="I307" s="197"/>
      <c r="J307" s="197"/>
      <c r="K307" s="199"/>
      <c r="L307" s="478"/>
      <c r="M307" s="200"/>
      <c r="N307" s="198"/>
      <c r="O307" s="198"/>
      <c r="P307" s="198"/>
      <c r="Q307" s="198"/>
      <c r="R307" s="199"/>
      <c r="S307" s="197"/>
      <c r="T307" s="197"/>
      <c r="U307" s="197"/>
      <c r="V307" s="197"/>
      <c r="W307" s="200"/>
      <c r="Y307" s="151">
        <f t="shared" si="33"/>
        <v>0</v>
      </c>
      <c r="Z307" s="147">
        <f t="shared" si="34"/>
        <v>0</v>
      </c>
      <c r="AA307" s="147">
        <f t="shared" si="35"/>
        <v>0</v>
      </c>
      <c r="AB307" s="917">
        <f t="shared" si="36"/>
        <v>0</v>
      </c>
      <c r="AD307" s="151">
        <f t="shared" si="37"/>
        <v>0</v>
      </c>
      <c r="AE307" s="147">
        <f t="shared" si="38"/>
        <v>0</v>
      </c>
      <c r="AF307" s="147">
        <f t="shared" si="39"/>
        <v>0</v>
      </c>
      <c r="AG307" s="152">
        <f t="shared" si="40"/>
        <v>0</v>
      </c>
    </row>
    <row r="308" spans="1:33" x14ac:dyDescent="0.25">
      <c r="A308" s="142" t="str">
        <f>IF(ISBLANK('N1'!A308),"",'N1'!A308)</f>
        <v/>
      </c>
      <c r="B308" s="1002" t="str">
        <f>IF(ISBLANK('N1'!B308),"",'N1'!B308)</f>
        <v/>
      </c>
      <c r="C308" s="1001" t="str">
        <f>IF(ISBLANK('N1'!C308),"",'N1'!C308)</f>
        <v/>
      </c>
      <c r="D308" s="897" t="str">
        <f>IF(ISBLANK('N1'!Q308),"",'N1'!Q308)</f>
        <v/>
      </c>
      <c r="E308" s="196"/>
      <c r="F308" s="197"/>
      <c r="G308" s="197"/>
      <c r="H308" s="197"/>
      <c r="I308" s="197"/>
      <c r="J308" s="197"/>
      <c r="K308" s="199"/>
      <c r="L308" s="478"/>
      <c r="M308" s="200"/>
      <c r="N308" s="198"/>
      <c r="O308" s="198"/>
      <c r="P308" s="198"/>
      <c r="Q308" s="198"/>
      <c r="R308" s="199"/>
      <c r="S308" s="197"/>
      <c r="T308" s="197"/>
      <c r="U308" s="197"/>
      <c r="V308" s="197"/>
      <c r="W308" s="200"/>
      <c r="Y308" s="151">
        <f t="shared" si="33"/>
        <v>0</v>
      </c>
      <c r="Z308" s="147">
        <f t="shared" si="34"/>
        <v>0</v>
      </c>
      <c r="AA308" s="147">
        <f t="shared" si="35"/>
        <v>0</v>
      </c>
      <c r="AB308" s="917">
        <f t="shared" si="36"/>
        <v>0</v>
      </c>
      <c r="AD308" s="151">
        <f t="shared" si="37"/>
        <v>0</v>
      </c>
      <c r="AE308" s="147">
        <f t="shared" si="38"/>
        <v>0</v>
      </c>
      <c r="AF308" s="147">
        <f t="shared" si="39"/>
        <v>0</v>
      </c>
      <c r="AG308" s="152">
        <f t="shared" si="40"/>
        <v>0</v>
      </c>
    </row>
    <row r="309" spans="1:33" x14ac:dyDescent="0.25">
      <c r="A309" s="142" t="str">
        <f>IF(ISBLANK('N1'!A309),"",'N1'!A309)</f>
        <v/>
      </c>
      <c r="B309" s="1002" t="str">
        <f>IF(ISBLANK('N1'!B309),"",'N1'!B309)</f>
        <v/>
      </c>
      <c r="C309" s="1001" t="str">
        <f>IF(ISBLANK('N1'!C309),"",'N1'!C309)</f>
        <v/>
      </c>
      <c r="D309" s="897" t="str">
        <f>IF(ISBLANK('N1'!Q309),"",'N1'!Q309)</f>
        <v/>
      </c>
      <c r="E309" s="196"/>
      <c r="F309" s="197"/>
      <c r="G309" s="197"/>
      <c r="H309" s="197"/>
      <c r="I309" s="197"/>
      <c r="J309" s="197"/>
      <c r="K309" s="199"/>
      <c r="L309" s="478"/>
      <c r="M309" s="200"/>
      <c r="N309" s="198"/>
      <c r="O309" s="198"/>
      <c r="P309" s="198"/>
      <c r="Q309" s="198"/>
      <c r="R309" s="199"/>
      <c r="S309" s="197"/>
      <c r="T309" s="197"/>
      <c r="U309" s="197"/>
      <c r="V309" s="197"/>
      <c r="W309" s="200"/>
      <c r="Y309" s="151">
        <f t="shared" si="33"/>
        <v>0</v>
      </c>
      <c r="Z309" s="147">
        <f t="shared" si="34"/>
        <v>0</v>
      </c>
      <c r="AA309" s="147">
        <f t="shared" si="35"/>
        <v>0</v>
      </c>
      <c r="AB309" s="917">
        <f t="shared" si="36"/>
        <v>0</v>
      </c>
      <c r="AD309" s="151">
        <f t="shared" si="37"/>
        <v>0</v>
      </c>
      <c r="AE309" s="147">
        <f t="shared" si="38"/>
        <v>0</v>
      </c>
      <c r="AF309" s="147">
        <f t="shared" si="39"/>
        <v>0</v>
      </c>
      <c r="AG309" s="152">
        <f t="shared" si="40"/>
        <v>0</v>
      </c>
    </row>
    <row r="310" spans="1:33" x14ac:dyDescent="0.25">
      <c r="A310" s="142" t="str">
        <f>IF(ISBLANK('N1'!A310),"",'N1'!A310)</f>
        <v/>
      </c>
      <c r="B310" s="1002" t="str">
        <f>IF(ISBLANK('N1'!B310),"",'N1'!B310)</f>
        <v/>
      </c>
      <c r="C310" s="1001" t="str">
        <f>IF(ISBLANK('N1'!C310),"",'N1'!C310)</f>
        <v/>
      </c>
      <c r="D310" s="897" t="str">
        <f>IF(ISBLANK('N1'!Q310),"",'N1'!Q310)</f>
        <v/>
      </c>
      <c r="E310" s="196"/>
      <c r="F310" s="197"/>
      <c r="G310" s="197"/>
      <c r="H310" s="197"/>
      <c r="I310" s="197"/>
      <c r="J310" s="197"/>
      <c r="K310" s="199"/>
      <c r="L310" s="478"/>
      <c r="M310" s="200"/>
      <c r="N310" s="198"/>
      <c r="O310" s="198"/>
      <c r="P310" s="198"/>
      <c r="Q310" s="198"/>
      <c r="R310" s="199"/>
      <c r="S310" s="197"/>
      <c r="T310" s="197"/>
      <c r="U310" s="197"/>
      <c r="V310" s="197"/>
      <c r="W310" s="200"/>
      <c r="Y310" s="151">
        <f t="shared" si="33"/>
        <v>0</v>
      </c>
      <c r="Z310" s="147">
        <f t="shared" si="34"/>
        <v>0</v>
      </c>
      <c r="AA310" s="147">
        <f t="shared" si="35"/>
        <v>0</v>
      </c>
      <c r="AB310" s="917">
        <f t="shared" si="36"/>
        <v>0</v>
      </c>
      <c r="AD310" s="151">
        <f t="shared" si="37"/>
        <v>0</v>
      </c>
      <c r="AE310" s="147">
        <f t="shared" si="38"/>
        <v>0</v>
      </c>
      <c r="AF310" s="147">
        <f t="shared" si="39"/>
        <v>0</v>
      </c>
      <c r="AG310" s="152">
        <f t="shared" si="40"/>
        <v>0</v>
      </c>
    </row>
    <row r="311" spans="1:33" x14ac:dyDescent="0.25">
      <c r="A311" s="142" t="str">
        <f>IF(ISBLANK('N1'!A311),"",'N1'!A311)</f>
        <v/>
      </c>
      <c r="B311" s="1002" t="str">
        <f>IF(ISBLANK('N1'!B311),"",'N1'!B311)</f>
        <v/>
      </c>
      <c r="C311" s="1001" t="str">
        <f>IF(ISBLANK('N1'!C311),"",'N1'!C311)</f>
        <v/>
      </c>
      <c r="D311" s="897" t="str">
        <f>IF(ISBLANK('N1'!Q311),"",'N1'!Q311)</f>
        <v/>
      </c>
      <c r="E311" s="196"/>
      <c r="F311" s="197"/>
      <c r="G311" s="197"/>
      <c r="H311" s="197"/>
      <c r="I311" s="197"/>
      <c r="J311" s="197"/>
      <c r="K311" s="199"/>
      <c r="L311" s="478"/>
      <c r="M311" s="200"/>
      <c r="N311" s="198"/>
      <c r="O311" s="198"/>
      <c r="P311" s="198"/>
      <c r="Q311" s="198"/>
      <c r="R311" s="199"/>
      <c r="S311" s="197"/>
      <c r="T311" s="197"/>
      <c r="U311" s="197"/>
      <c r="V311" s="197"/>
      <c r="W311" s="200"/>
      <c r="Y311" s="151">
        <f t="shared" si="33"/>
        <v>0</v>
      </c>
      <c r="Z311" s="147">
        <f t="shared" si="34"/>
        <v>0</v>
      </c>
      <c r="AA311" s="147">
        <f t="shared" si="35"/>
        <v>0</v>
      </c>
      <c r="AB311" s="917">
        <f t="shared" si="36"/>
        <v>0</v>
      </c>
      <c r="AD311" s="151">
        <f t="shared" si="37"/>
        <v>0</v>
      </c>
      <c r="AE311" s="147">
        <f t="shared" si="38"/>
        <v>0</v>
      </c>
      <c r="AF311" s="147">
        <f t="shared" si="39"/>
        <v>0</v>
      </c>
      <c r="AG311" s="152">
        <f t="shared" si="40"/>
        <v>0</v>
      </c>
    </row>
    <row r="312" spans="1:33" x14ac:dyDescent="0.25">
      <c r="A312" s="142" t="str">
        <f>IF(ISBLANK('N1'!A312),"",'N1'!A312)</f>
        <v/>
      </c>
      <c r="B312" s="1002" t="str">
        <f>IF(ISBLANK('N1'!B312),"",'N1'!B312)</f>
        <v/>
      </c>
      <c r="C312" s="1001" t="str">
        <f>IF(ISBLANK('N1'!C312),"",'N1'!C312)</f>
        <v/>
      </c>
      <c r="D312" s="897" t="str">
        <f>IF(ISBLANK('N1'!Q312),"",'N1'!Q312)</f>
        <v/>
      </c>
      <c r="E312" s="196"/>
      <c r="F312" s="197"/>
      <c r="G312" s="197"/>
      <c r="H312" s="197"/>
      <c r="I312" s="197"/>
      <c r="J312" s="197"/>
      <c r="K312" s="199"/>
      <c r="L312" s="478"/>
      <c r="M312" s="200"/>
      <c r="N312" s="198"/>
      <c r="O312" s="198"/>
      <c r="P312" s="198"/>
      <c r="Q312" s="198"/>
      <c r="R312" s="199"/>
      <c r="S312" s="197"/>
      <c r="T312" s="197"/>
      <c r="U312" s="197"/>
      <c r="V312" s="197"/>
      <c r="W312" s="200"/>
      <c r="Y312" s="151">
        <f t="shared" si="33"/>
        <v>0</v>
      </c>
      <c r="Z312" s="147">
        <f t="shared" si="34"/>
        <v>0</v>
      </c>
      <c r="AA312" s="147">
        <f t="shared" si="35"/>
        <v>0</v>
      </c>
      <c r="AB312" s="917">
        <f t="shared" si="36"/>
        <v>0</v>
      </c>
      <c r="AD312" s="151">
        <f t="shared" si="37"/>
        <v>0</v>
      </c>
      <c r="AE312" s="147">
        <f t="shared" si="38"/>
        <v>0</v>
      </c>
      <c r="AF312" s="147">
        <f t="shared" si="39"/>
        <v>0</v>
      </c>
      <c r="AG312" s="152">
        <f t="shared" si="40"/>
        <v>0</v>
      </c>
    </row>
    <row r="313" spans="1:33" x14ac:dyDescent="0.25">
      <c r="A313" s="142" t="str">
        <f>IF(ISBLANK('N1'!A313),"",'N1'!A313)</f>
        <v/>
      </c>
      <c r="B313" s="1002" t="str">
        <f>IF(ISBLANK('N1'!B313),"",'N1'!B313)</f>
        <v/>
      </c>
      <c r="C313" s="1001" t="str">
        <f>IF(ISBLANK('N1'!C313),"",'N1'!C313)</f>
        <v/>
      </c>
      <c r="D313" s="897" t="str">
        <f>IF(ISBLANK('N1'!Q313),"",'N1'!Q313)</f>
        <v/>
      </c>
      <c r="E313" s="196"/>
      <c r="F313" s="197"/>
      <c r="G313" s="197"/>
      <c r="H313" s="197"/>
      <c r="I313" s="197"/>
      <c r="J313" s="197"/>
      <c r="K313" s="199"/>
      <c r="L313" s="478"/>
      <c r="M313" s="200"/>
      <c r="N313" s="198"/>
      <c r="O313" s="198"/>
      <c r="P313" s="198"/>
      <c r="Q313" s="198"/>
      <c r="R313" s="199"/>
      <c r="S313" s="197"/>
      <c r="T313" s="197"/>
      <c r="U313" s="197"/>
      <c r="V313" s="197"/>
      <c r="W313" s="200"/>
      <c r="Y313" s="151">
        <f t="shared" si="33"/>
        <v>0</v>
      </c>
      <c r="Z313" s="147">
        <f t="shared" si="34"/>
        <v>0</v>
      </c>
      <c r="AA313" s="147">
        <f t="shared" si="35"/>
        <v>0</v>
      </c>
      <c r="AB313" s="917">
        <f t="shared" si="36"/>
        <v>0</v>
      </c>
      <c r="AD313" s="151">
        <f t="shared" si="37"/>
        <v>0</v>
      </c>
      <c r="AE313" s="147">
        <f t="shared" si="38"/>
        <v>0</v>
      </c>
      <c r="AF313" s="147">
        <f t="shared" si="39"/>
        <v>0</v>
      </c>
      <c r="AG313" s="152">
        <f t="shared" si="40"/>
        <v>0</v>
      </c>
    </row>
    <row r="314" spans="1:33" x14ac:dyDescent="0.25">
      <c r="A314" s="142" t="str">
        <f>IF(ISBLANK('N1'!A314),"",'N1'!A314)</f>
        <v/>
      </c>
      <c r="B314" s="1002" t="str">
        <f>IF(ISBLANK('N1'!B314),"",'N1'!B314)</f>
        <v/>
      </c>
      <c r="C314" s="1001" t="str">
        <f>IF(ISBLANK('N1'!C314),"",'N1'!C314)</f>
        <v/>
      </c>
      <c r="D314" s="897" t="str">
        <f>IF(ISBLANK('N1'!Q314),"",'N1'!Q314)</f>
        <v/>
      </c>
      <c r="E314" s="196"/>
      <c r="F314" s="197"/>
      <c r="G314" s="197"/>
      <c r="H314" s="197"/>
      <c r="I314" s="197"/>
      <c r="J314" s="197"/>
      <c r="K314" s="199"/>
      <c r="L314" s="478"/>
      <c r="M314" s="200"/>
      <c r="N314" s="198"/>
      <c r="O314" s="198"/>
      <c r="P314" s="198"/>
      <c r="Q314" s="198"/>
      <c r="R314" s="199"/>
      <c r="S314" s="197"/>
      <c r="T314" s="197"/>
      <c r="U314" s="197"/>
      <c r="V314" s="197"/>
      <c r="W314" s="200"/>
      <c r="Y314" s="151">
        <f t="shared" si="33"/>
        <v>0</v>
      </c>
      <c r="Z314" s="147">
        <f t="shared" si="34"/>
        <v>0</v>
      </c>
      <c r="AA314" s="147">
        <f t="shared" si="35"/>
        <v>0</v>
      </c>
      <c r="AB314" s="917">
        <f t="shared" si="36"/>
        <v>0</v>
      </c>
      <c r="AD314" s="151">
        <f t="shared" si="37"/>
        <v>0</v>
      </c>
      <c r="AE314" s="147">
        <f t="shared" si="38"/>
        <v>0</v>
      </c>
      <c r="AF314" s="147">
        <f t="shared" si="39"/>
        <v>0</v>
      </c>
      <c r="AG314" s="152">
        <f t="shared" si="40"/>
        <v>0</v>
      </c>
    </row>
    <row r="315" spans="1:33" x14ac:dyDescent="0.25">
      <c r="A315" s="142" t="str">
        <f>IF(ISBLANK('N1'!A315),"",'N1'!A315)</f>
        <v/>
      </c>
      <c r="B315" s="1002" t="str">
        <f>IF(ISBLANK('N1'!B315),"",'N1'!B315)</f>
        <v/>
      </c>
      <c r="C315" s="1001" t="str">
        <f>IF(ISBLANK('N1'!C315),"",'N1'!C315)</f>
        <v/>
      </c>
      <c r="D315" s="897" t="str">
        <f>IF(ISBLANK('N1'!Q315),"",'N1'!Q315)</f>
        <v/>
      </c>
      <c r="E315" s="196"/>
      <c r="F315" s="197"/>
      <c r="G315" s="197"/>
      <c r="H315" s="197"/>
      <c r="I315" s="197"/>
      <c r="J315" s="197"/>
      <c r="K315" s="199"/>
      <c r="L315" s="478"/>
      <c r="M315" s="200"/>
      <c r="N315" s="198"/>
      <c r="O315" s="198"/>
      <c r="P315" s="198"/>
      <c r="Q315" s="198"/>
      <c r="R315" s="199"/>
      <c r="S315" s="197"/>
      <c r="T315" s="197"/>
      <c r="U315" s="197"/>
      <c r="V315" s="197"/>
      <c r="W315" s="200"/>
      <c r="Y315" s="151">
        <f t="shared" si="33"/>
        <v>0</v>
      </c>
      <c r="Z315" s="147">
        <f t="shared" si="34"/>
        <v>0</v>
      </c>
      <c r="AA315" s="147">
        <f t="shared" si="35"/>
        <v>0</v>
      </c>
      <c r="AB315" s="917">
        <f t="shared" si="36"/>
        <v>0</v>
      </c>
      <c r="AD315" s="151">
        <f t="shared" si="37"/>
        <v>0</v>
      </c>
      <c r="AE315" s="147">
        <f t="shared" si="38"/>
        <v>0</v>
      </c>
      <c r="AF315" s="147">
        <f t="shared" si="39"/>
        <v>0</v>
      </c>
      <c r="AG315" s="152">
        <f t="shared" si="40"/>
        <v>0</v>
      </c>
    </row>
    <row r="316" spans="1:33" x14ac:dyDescent="0.25">
      <c r="A316" s="142" t="str">
        <f>IF(ISBLANK('N1'!A316),"",'N1'!A316)</f>
        <v/>
      </c>
      <c r="B316" s="1002" t="str">
        <f>IF(ISBLANK('N1'!B316),"",'N1'!B316)</f>
        <v/>
      </c>
      <c r="C316" s="1001" t="str">
        <f>IF(ISBLANK('N1'!C316),"",'N1'!C316)</f>
        <v/>
      </c>
      <c r="D316" s="897" t="str">
        <f>IF(ISBLANK('N1'!Q316),"",'N1'!Q316)</f>
        <v/>
      </c>
      <c r="E316" s="196"/>
      <c r="F316" s="197"/>
      <c r="G316" s="197"/>
      <c r="H316" s="197"/>
      <c r="I316" s="197"/>
      <c r="J316" s="197"/>
      <c r="K316" s="199"/>
      <c r="L316" s="478"/>
      <c r="M316" s="200"/>
      <c r="N316" s="198"/>
      <c r="O316" s="198"/>
      <c r="P316" s="198"/>
      <c r="Q316" s="198"/>
      <c r="R316" s="199"/>
      <c r="S316" s="197"/>
      <c r="T316" s="197"/>
      <c r="U316" s="197"/>
      <c r="V316" s="197"/>
      <c r="W316" s="200"/>
      <c r="Y316" s="151">
        <f t="shared" si="33"/>
        <v>0</v>
      </c>
      <c r="Z316" s="147">
        <f t="shared" si="34"/>
        <v>0</v>
      </c>
      <c r="AA316" s="147">
        <f t="shared" si="35"/>
        <v>0</v>
      </c>
      <c r="AB316" s="917">
        <f t="shared" si="36"/>
        <v>0</v>
      </c>
      <c r="AD316" s="151">
        <f t="shared" si="37"/>
        <v>0</v>
      </c>
      <c r="AE316" s="147">
        <f t="shared" si="38"/>
        <v>0</v>
      </c>
      <c r="AF316" s="147">
        <f t="shared" si="39"/>
        <v>0</v>
      </c>
      <c r="AG316" s="152">
        <f t="shared" si="40"/>
        <v>0</v>
      </c>
    </row>
    <row r="317" spans="1:33" x14ac:dyDescent="0.25">
      <c r="A317" s="142" t="str">
        <f>IF(ISBLANK('N1'!A317),"",'N1'!A317)</f>
        <v/>
      </c>
      <c r="B317" s="1002" t="str">
        <f>IF(ISBLANK('N1'!B317),"",'N1'!B317)</f>
        <v/>
      </c>
      <c r="C317" s="1001" t="str">
        <f>IF(ISBLANK('N1'!C317),"",'N1'!C317)</f>
        <v/>
      </c>
      <c r="D317" s="897" t="str">
        <f>IF(ISBLANK('N1'!Q317),"",'N1'!Q317)</f>
        <v/>
      </c>
      <c r="E317" s="196"/>
      <c r="F317" s="197"/>
      <c r="G317" s="197"/>
      <c r="H317" s="197"/>
      <c r="I317" s="197"/>
      <c r="J317" s="197"/>
      <c r="K317" s="199"/>
      <c r="L317" s="478"/>
      <c r="M317" s="200"/>
      <c r="N317" s="198"/>
      <c r="O317" s="198"/>
      <c r="P317" s="198"/>
      <c r="Q317" s="198"/>
      <c r="R317" s="199"/>
      <c r="S317" s="197"/>
      <c r="T317" s="197"/>
      <c r="U317" s="197"/>
      <c r="V317" s="197"/>
      <c r="W317" s="200"/>
      <c r="Y317" s="151">
        <f t="shared" si="33"/>
        <v>0</v>
      </c>
      <c r="Z317" s="147">
        <f t="shared" si="34"/>
        <v>0</v>
      </c>
      <c r="AA317" s="147">
        <f t="shared" si="35"/>
        <v>0</v>
      </c>
      <c r="AB317" s="917">
        <f t="shared" si="36"/>
        <v>0</v>
      </c>
      <c r="AD317" s="151">
        <f t="shared" si="37"/>
        <v>0</v>
      </c>
      <c r="AE317" s="147">
        <f t="shared" si="38"/>
        <v>0</v>
      </c>
      <c r="AF317" s="147">
        <f t="shared" si="39"/>
        <v>0</v>
      </c>
      <c r="AG317" s="152">
        <f t="shared" si="40"/>
        <v>0</v>
      </c>
    </row>
    <row r="318" spans="1:33" x14ac:dyDescent="0.25">
      <c r="A318" s="142" t="str">
        <f>IF(ISBLANK('N1'!A318),"",'N1'!A318)</f>
        <v/>
      </c>
      <c r="B318" s="1002" t="str">
        <f>IF(ISBLANK('N1'!B318),"",'N1'!B318)</f>
        <v/>
      </c>
      <c r="C318" s="1001" t="str">
        <f>IF(ISBLANK('N1'!C318),"",'N1'!C318)</f>
        <v/>
      </c>
      <c r="D318" s="897" t="str">
        <f>IF(ISBLANK('N1'!Q318),"",'N1'!Q318)</f>
        <v/>
      </c>
      <c r="E318" s="196"/>
      <c r="F318" s="197"/>
      <c r="G318" s="197"/>
      <c r="H318" s="197"/>
      <c r="I318" s="197"/>
      <c r="J318" s="197"/>
      <c r="K318" s="199"/>
      <c r="L318" s="478"/>
      <c r="M318" s="200"/>
      <c r="N318" s="198"/>
      <c r="O318" s="198"/>
      <c r="P318" s="198"/>
      <c r="Q318" s="198"/>
      <c r="R318" s="199"/>
      <c r="S318" s="197"/>
      <c r="T318" s="197"/>
      <c r="U318" s="197"/>
      <c r="V318" s="197"/>
      <c r="W318" s="200"/>
      <c r="Y318" s="151">
        <f t="shared" si="33"/>
        <v>0</v>
      </c>
      <c r="Z318" s="147">
        <f t="shared" si="34"/>
        <v>0</v>
      </c>
      <c r="AA318" s="147">
        <f t="shared" si="35"/>
        <v>0</v>
      </c>
      <c r="AB318" s="917">
        <f t="shared" si="36"/>
        <v>0</v>
      </c>
      <c r="AD318" s="151">
        <f t="shared" si="37"/>
        <v>0</v>
      </c>
      <c r="AE318" s="147">
        <f t="shared" si="38"/>
        <v>0</v>
      </c>
      <c r="AF318" s="147">
        <f t="shared" si="39"/>
        <v>0</v>
      </c>
      <c r="AG318" s="152">
        <f t="shared" si="40"/>
        <v>0</v>
      </c>
    </row>
    <row r="319" spans="1:33" x14ac:dyDescent="0.25">
      <c r="A319" s="142" t="str">
        <f>IF(ISBLANK('N1'!A319),"",'N1'!A319)</f>
        <v/>
      </c>
      <c r="B319" s="1002" t="str">
        <f>IF(ISBLANK('N1'!B319),"",'N1'!B319)</f>
        <v/>
      </c>
      <c r="C319" s="1001" t="str">
        <f>IF(ISBLANK('N1'!C319),"",'N1'!C319)</f>
        <v/>
      </c>
      <c r="D319" s="897" t="str">
        <f>IF(ISBLANK('N1'!Q319),"",'N1'!Q319)</f>
        <v/>
      </c>
      <c r="E319" s="196"/>
      <c r="F319" s="197"/>
      <c r="G319" s="197"/>
      <c r="H319" s="197"/>
      <c r="I319" s="197"/>
      <c r="J319" s="197"/>
      <c r="K319" s="199"/>
      <c r="L319" s="478"/>
      <c r="M319" s="200"/>
      <c r="N319" s="198"/>
      <c r="O319" s="198"/>
      <c r="P319" s="198"/>
      <c r="Q319" s="198"/>
      <c r="R319" s="199"/>
      <c r="S319" s="197"/>
      <c r="T319" s="197"/>
      <c r="U319" s="197"/>
      <c r="V319" s="197"/>
      <c r="W319" s="200"/>
      <c r="Y319" s="151">
        <f t="shared" si="33"/>
        <v>0</v>
      </c>
      <c r="Z319" s="147">
        <f t="shared" si="34"/>
        <v>0</v>
      </c>
      <c r="AA319" s="147">
        <f t="shared" si="35"/>
        <v>0</v>
      </c>
      <c r="AB319" s="917">
        <f t="shared" si="36"/>
        <v>0</v>
      </c>
      <c r="AD319" s="151">
        <f t="shared" si="37"/>
        <v>0</v>
      </c>
      <c r="AE319" s="147">
        <f t="shared" si="38"/>
        <v>0</v>
      </c>
      <c r="AF319" s="147">
        <f t="shared" si="39"/>
        <v>0</v>
      </c>
      <c r="AG319" s="152">
        <f t="shared" si="40"/>
        <v>0</v>
      </c>
    </row>
    <row r="320" spans="1:33" x14ac:dyDescent="0.25">
      <c r="A320" s="142" t="str">
        <f>IF(ISBLANK('N1'!A320),"",'N1'!A320)</f>
        <v/>
      </c>
      <c r="B320" s="1002" t="str">
        <f>IF(ISBLANK('N1'!B320),"",'N1'!B320)</f>
        <v/>
      </c>
      <c r="C320" s="1001" t="str">
        <f>IF(ISBLANK('N1'!C320),"",'N1'!C320)</f>
        <v/>
      </c>
      <c r="D320" s="897" t="str">
        <f>IF(ISBLANK('N1'!Q320),"",'N1'!Q320)</f>
        <v/>
      </c>
      <c r="E320" s="196"/>
      <c r="F320" s="197"/>
      <c r="G320" s="197"/>
      <c r="H320" s="197"/>
      <c r="I320" s="197"/>
      <c r="J320" s="197"/>
      <c r="K320" s="199"/>
      <c r="L320" s="478"/>
      <c r="M320" s="200"/>
      <c r="N320" s="198"/>
      <c r="O320" s="198"/>
      <c r="P320" s="198"/>
      <c r="Q320" s="198"/>
      <c r="R320" s="199"/>
      <c r="S320" s="197"/>
      <c r="T320" s="197"/>
      <c r="U320" s="197"/>
      <c r="V320" s="197"/>
      <c r="W320" s="200"/>
      <c r="Y320" s="151">
        <f t="shared" si="33"/>
        <v>0</v>
      </c>
      <c r="Z320" s="147">
        <f t="shared" si="34"/>
        <v>0</v>
      </c>
      <c r="AA320" s="147">
        <f t="shared" si="35"/>
        <v>0</v>
      </c>
      <c r="AB320" s="917">
        <f t="shared" si="36"/>
        <v>0</v>
      </c>
      <c r="AD320" s="151">
        <f t="shared" si="37"/>
        <v>0</v>
      </c>
      <c r="AE320" s="147">
        <f t="shared" si="38"/>
        <v>0</v>
      </c>
      <c r="AF320" s="147">
        <f t="shared" si="39"/>
        <v>0</v>
      </c>
      <c r="AG320" s="152">
        <f t="shared" si="40"/>
        <v>0</v>
      </c>
    </row>
    <row r="321" spans="1:33" x14ac:dyDescent="0.25">
      <c r="A321" s="142" t="str">
        <f>IF(ISBLANK('N1'!A321),"",'N1'!A321)</f>
        <v/>
      </c>
      <c r="B321" s="1002" t="str">
        <f>IF(ISBLANK('N1'!B321),"",'N1'!B321)</f>
        <v/>
      </c>
      <c r="C321" s="1001" t="str">
        <f>IF(ISBLANK('N1'!C321),"",'N1'!C321)</f>
        <v/>
      </c>
      <c r="D321" s="897" t="str">
        <f>IF(ISBLANK('N1'!Q321),"",'N1'!Q321)</f>
        <v/>
      </c>
      <c r="E321" s="196"/>
      <c r="F321" s="197"/>
      <c r="G321" s="197"/>
      <c r="H321" s="197"/>
      <c r="I321" s="197"/>
      <c r="J321" s="197"/>
      <c r="K321" s="199"/>
      <c r="L321" s="478"/>
      <c r="M321" s="200"/>
      <c r="N321" s="198"/>
      <c r="O321" s="198"/>
      <c r="P321" s="198"/>
      <c r="Q321" s="198"/>
      <c r="R321" s="199"/>
      <c r="S321" s="197"/>
      <c r="T321" s="197"/>
      <c r="U321" s="197"/>
      <c r="V321" s="197"/>
      <c r="W321" s="200"/>
      <c r="Y321" s="151">
        <f t="shared" si="33"/>
        <v>0</v>
      </c>
      <c r="Z321" s="147">
        <f t="shared" si="34"/>
        <v>0</v>
      </c>
      <c r="AA321" s="147">
        <f t="shared" si="35"/>
        <v>0</v>
      </c>
      <c r="AB321" s="917">
        <f t="shared" si="36"/>
        <v>0</v>
      </c>
      <c r="AD321" s="151">
        <f t="shared" si="37"/>
        <v>0</v>
      </c>
      <c r="AE321" s="147">
        <f t="shared" si="38"/>
        <v>0</v>
      </c>
      <c r="AF321" s="147">
        <f t="shared" si="39"/>
        <v>0</v>
      </c>
      <c r="AG321" s="152">
        <f t="shared" si="40"/>
        <v>0</v>
      </c>
    </row>
    <row r="322" spans="1:33" x14ac:dyDescent="0.25">
      <c r="A322" s="142" t="str">
        <f>IF(ISBLANK('N1'!A322),"",'N1'!A322)</f>
        <v/>
      </c>
      <c r="B322" s="1002" t="str">
        <f>IF(ISBLANK('N1'!B322),"",'N1'!B322)</f>
        <v/>
      </c>
      <c r="C322" s="1001" t="str">
        <f>IF(ISBLANK('N1'!C322),"",'N1'!C322)</f>
        <v/>
      </c>
      <c r="D322" s="897" t="str">
        <f>IF(ISBLANK('N1'!Q322),"",'N1'!Q322)</f>
        <v/>
      </c>
      <c r="E322" s="196"/>
      <c r="F322" s="197"/>
      <c r="G322" s="197"/>
      <c r="H322" s="197"/>
      <c r="I322" s="197"/>
      <c r="J322" s="197"/>
      <c r="K322" s="199"/>
      <c r="L322" s="478"/>
      <c r="M322" s="200"/>
      <c r="N322" s="198"/>
      <c r="O322" s="198"/>
      <c r="P322" s="198"/>
      <c r="Q322" s="198"/>
      <c r="R322" s="199"/>
      <c r="S322" s="197"/>
      <c r="T322" s="197"/>
      <c r="U322" s="197"/>
      <c r="V322" s="197"/>
      <c r="W322" s="200"/>
      <c r="Y322" s="151">
        <f t="shared" si="33"/>
        <v>0</v>
      </c>
      <c r="Z322" s="147">
        <f t="shared" si="34"/>
        <v>0</v>
      </c>
      <c r="AA322" s="147">
        <f t="shared" si="35"/>
        <v>0</v>
      </c>
      <c r="AB322" s="917">
        <f t="shared" si="36"/>
        <v>0</v>
      </c>
      <c r="AD322" s="151">
        <f t="shared" si="37"/>
        <v>0</v>
      </c>
      <c r="AE322" s="147">
        <f t="shared" si="38"/>
        <v>0</v>
      </c>
      <c r="AF322" s="147">
        <f t="shared" si="39"/>
        <v>0</v>
      </c>
      <c r="AG322" s="152">
        <f t="shared" si="40"/>
        <v>0</v>
      </c>
    </row>
    <row r="323" spans="1:33" x14ac:dyDescent="0.25">
      <c r="A323" s="142" t="str">
        <f>IF(ISBLANK('N1'!A323),"",'N1'!A323)</f>
        <v/>
      </c>
      <c r="B323" s="1002" t="str">
        <f>IF(ISBLANK('N1'!B323),"",'N1'!B323)</f>
        <v/>
      </c>
      <c r="C323" s="1001" t="str">
        <f>IF(ISBLANK('N1'!C323),"",'N1'!C323)</f>
        <v/>
      </c>
      <c r="D323" s="897" t="str">
        <f>IF(ISBLANK('N1'!Q323),"",'N1'!Q323)</f>
        <v/>
      </c>
      <c r="E323" s="196"/>
      <c r="F323" s="197"/>
      <c r="G323" s="197"/>
      <c r="H323" s="197"/>
      <c r="I323" s="197"/>
      <c r="J323" s="197"/>
      <c r="K323" s="199"/>
      <c r="L323" s="478"/>
      <c r="M323" s="200"/>
      <c r="N323" s="198"/>
      <c r="O323" s="198"/>
      <c r="P323" s="198"/>
      <c r="Q323" s="198"/>
      <c r="R323" s="199"/>
      <c r="S323" s="197"/>
      <c r="T323" s="197"/>
      <c r="U323" s="197"/>
      <c r="V323" s="197"/>
      <c r="W323" s="200"/>
      <c r="Y323" s="151">
        <f t="shared" si="33"/>
        <v>0</v>
      </c>
      <c r="Z323" s="147">
        <f t="shared" si="34"/>
        <v>0</v>
      </c>
      <c r="AA323" s="147">
        <f t="shared" si="35"/>
        <v>0</v>
      </c>
      <c r="AB323" s="917">
        <f t="shared" si="36"/>
        <v>0</v>
      </c>
      <c r="AD323" s="151">
        <f t="shared" si="37"/>
        <v>0</v>
      </c>
      <c r="AE323" s="147">
        <f t="shared" si="38"/>
        <v>0</v>
      </c>
      <c r="AF323" s="147">
        <f t="shared" si="39"/>
        <v>0</v>
      </c>
      <c r="AG323" s="152">
        <f t="shared" si="40"/>
        <v>0</v>
      </c>
    </row>
    <row r="324" spans="1:33" x14ac:dyDescent="0.25">
      <c r="A324" s="142" t="str">
        <f>IF(ISBLANK('N1'!A324),"",'N1'!A324)</f>
        <v/>
      </c>
      <c r="B324" s="1002" t="str">
        <f>IF(ISBLANK('N1'!B324),"",'N1'!B324)</f>
        <v/>
      </c>
      <c r="C324" s="1001" t="str">
        <f>IF(ISBLANK('N1'!C324),"",'N1'!C324)</f>
        <v/>
      </c>
      <c r="D324" s="897" t="str">
        <f>IF(ISBLANK('N1'!Q324),"",'N1'!Q324)</f>
        <v/>
      </c>
      <c r="E324" s="196"/>
      <c r="F324" s="197"/>
      <c r="G324" s="197"/>
      <c r="H324" s="197"/>
      <c r="I324" s="197"/>
      <c r="J324" s="197"/>
      <c r="K324" s="199"/>
      <c r="L324" s="478"/>
      <c r="M324" s="200"/>
      <c r="N324" s="198"/>
      <c r="O324" s="198"/>
      <c r="P324" s="198"/>
      <c r="Q324" s="198"/>
      <c r="R324" s="199"/>
      <c r="S324" s="197"/>
      <c r="T324" s="197"/>
      <c r="U324" s="197"/>
      <c r="V324" s="197"/>
      <c r="W324" s="200"/>
      <c r="Y324" s="151">
        <f t="shared" si="33"/>
        <v>0</v>
      </c>
      <c r="Z324" s="147">
        <f t="shared" si="34"/>
        <v>0</v>
      </c>
      <c r="AA324" s="147">
        <f t="shared" si="35"/>
        <v>0</v>
      </c>
      <c r="AB324" s="917">
        <f t="shared" si="36"/>
        <v>0</v>
      </c>
      <c r="AD324" s="151">
        <f t="shared" si="37"/>
        <v>0</v>
      </c>
      <c r="AE324" s="147">
        <f t="shared" si="38"/>
        <v>0</v>
      </c>
      <c r="AF324" s="147">
        <f t="shared" si="39"/>
        <v>0</v>
      </c>
      <c r="AG324" s="152">
        <f t="shared" si="40"/>
        <v>0</v>
      </c>
    </row>
    <row r="325" spans="1:33" x14ac:dyDescent="0.25">
      <c r="A325" s="142" t="str">
        <f>IF(ISBLANK('N1'!A325),"",'N1'!A325)</f>
        <v/>
      </c>
      <c r="B325" s="1002" t="str">
        <f>IF(ISBLANK('N1'!B325),"",'N1'!B325)</f>
        <v/>
      </c>
      <c r="C325" s="1001" t="str">
        <f>IF(ISBLANK('N1'!C325),"",'N1'!C325)</f>
        <v/>
      </c>
      <c r="D325" s="897" t="str">
        <f>IF(ISBLANK('N1'!Q325),"",'N1'!Q325)</f>
        <v/>
      </c>
      <c r="E325" s="196"/>
      <c r="F325" s="197"/>
      <c r="G325" s="197"/>
      <c r="H325" s="197"/>
      <c r="I325" s="197"/>
      <c r="J325" s="197"/>
      <c r="K325" s="199"/>
      <c r="L325" s="478"/>
      <c r="M325" s="200"/>
      <c r="N325" s="198"/>
      <c r="O325" s="198"/>
      <c r="P325" s="198"/>
      <c r="Q325" s="198"/>
      <c r="R325" s="199"/>
      <c r="S325" s="197"/>
      <c r="T325" s="197"/>
      <c r="U325" s="197"/>
      <c r="V325" s="197"/>
      <c r="W325" s="200"/>
      <c r="Y325" s="151">
        <f t="shared" si="33"/>
        <v>0</v>
      </c>
      <c r="Z325" s="147">
        <f t="shared" si="34"/>
        <v>0</v>
      </c>
      <c r="AA325" s="147">
        <f t="shared" si="35"/>
        <v>0</v>
      </c>
      <c r="AB325" s="917">
        <f t="shared" si="36"/>
        <v>0</v>
      </c>
      <c r="AD325" s="151">
        <f t="shared" si="37"/>
        <v>0</v>
      </c>
      <c r="AE325" s="147">
        <f t="shared" si="38"/>
        <v>0</v>
      </c>
      <c r="AF325" s="147">
        <f t="shared" si="39"/>
        <v>0</v>
      </c>
      <c r="AG325" s="152">
        <f t="shared" si="40"/>
        <v>0</v>
      </c>
    </row>
    <row r="326" spans="1:33" x14ac:dyDescent="0.25">
      <c r="A326" s="142" t="str">
        <f>IF(ISBLANK('N1'!A326),"",'N1'!A326)</f>
        <v/>
      </c>
      <c r="B326" s="1002" t="str">
        <f>IF(ISBLANK('N1'!B326),"",'N1'!B326)</f>
        <v/>
      </c>
      <c r="C326" s="1001" t="str">
        <f>IF(ISBLANK('N1'!C326),"",'N1'!C326)</f>
        <v/>
      </c>
      <c r="D326" s="897" t="str">
        <f>IF(ISBLANK('N1'!Q326),"",'N1'!Q326)</f>
        <v/>
      </c>
      <c r="E326" s="196"/>
      <c r="F326" s="197"/>
      <c r="G326" s="197"/>
      <c r="H326" s="197"/>
      <c r="I326" s="197"/>
      <c r="J326" s="197"/>
      <c r="K326" s="199"/>
      <c r="L326" s="478"/>
      <c r="M326" s="200"/>
      <c r="N326" s="198"/>
      <c r="O326" s="198"/>
      <c r="P326" s="198"/>
      <c r="Q326" s="198"/>
      <c r="R326" s="199"/>
      <c r="S326" s="197"/>
      <c r="T326" s="197"/>
      <c r="U326" s="197"/>
      <c r="V326" s="197"/>
      <c r="W326" s="200"/>
      <c r="Y326" s="151">
        <f t="shared" ref="Y326:Y350" si="41">SUM(E326:J326)</f>
        <v>0</v>
      </c>
      <c r="Z326" s="147">
        <f t="shared" ref="Z326:Z350" si="42">SUM(K326:M326)</f>
        <v>0</v>
      </c>
      <c r="AA326" s="147">
        <f t="shared" ref="AA326:AA350" si="43">SUM(N326:Q326)</f>
        <v>0</v>
      </c>
      <c r="AB326" s="917">
        <f t="shared" ref="AB326:AB350" si="44">SUM(R326:W326)</f>
        <v>0</v>
      </c>
      <c r="AD326" s="151">
        <f t="shared" ref="AD326:AD350" si="45">IF(D326="",Y326,D326-Y326)</f>
        <v>0</v>
      </c>
      <c r="AE326" s="147">
        <f t="shared" ref="AE326:AE350" si="46">IF(D326="",Z326,D326-Z326)</f>
        <v>0</v>
      </c>
      <c r="AF326" s="147">
        <f t="shared" ref="AF326:AF350" si="47">IF(D326="",AA326,D326-AA326)</f>
        <v>0</v>
      </c>
      <c r="AG326" s="152">
        <f t="shared" ref="AG326:AG350" si="48">IF(D326="",AB326,D326-AB326)</f>
        <v>0</v>
      </c>
    </row>
    <row r="327" spans="1:33" x14ac:dyDescent="0.25">
      <c r="A327" s="142" t="str">
        <f>IF(ISBLANK('N1'!A327),"",'N1'!A327)</f>
        <v/>
      </c>
      <c r="B327" s="1002" t="str">
        <f>IF(ISBLANK('N1'!B327),"",'N1'!B327)</f>
        <v/>
      </c>
      <c r="C327" s="1001" t="str">
        <f>IF(ISBLANK('N1'!C327),"",'N1'!C327)</f>
        <v/>
      </c>
      <c r="D327" s="897" t="str">
        <f>IF(ISBLANK('N1'!Q327),"",'N1'!Q327)</f>
        <v/>
      </c>
      <c r="E327" s="196"/>
      <c r="F327" s="197"/>
      <c r="G327" s="197"/>
      <c r="H327" s="197"/>
      <c r="I327" s="197"/>
      <c r="J327" s="197"/>
      <c r="K327" s="199"/>
      <c r="L327" s="478"/>
      <c r="M327" s="200"/>
      <c r="N327" s="198"/>
      <c r="O327" s="198"/>
      <c r="P327" s="198"/>
      <c r="Q327" s="198"/>
      <c r="R327" s="199"/>
      <c r="S327" s="197"/>
      <c r="T327" s="197"/>
      <c r="U327" s="197"/>
      <c r="V327" s="197"/>
      <c r="W327" s="200"/>
      <c r="Y327" s="151">
        <f t="shared" si="41"/>
        <v>0</v>
      </c>
      <c r="Z327" s="147">
        <f t="shared" si="42"/>
        <v>0</v>
      </c>
      <c r="AA327" s="147">
        <f t="shared" si="43"/>
        <v>0</v>
      </c>
      <c r="AB327" s="917">
        <f t="shared" si="44"/>
        <v>0</v>
      </c>
      <c r="AD327" s="151">
        <f t="shared" si="45"/>
        <v>0</v>
      </c>
      <c r="AE327" s="147">
        <f t="shared" si="46"/>
        <v>0</v>
      </c>
      <c r="AF327" s="147">
        <f t="shared" si="47"/>
        <v>0</v>
      </c>
      <c r="AG327" s="152">
        <f t="shared" si="48"/>
        <v>0</v>
      </c>
    </row>
    <row r="328" spans="1:33" x14ac:dyDescent="0.25">
      <c r="A328" s="142" t="str">
        <f>IF(ISBLANK('N1'!A328),"",'N1'!A328)</f>
        <v/>
      </c>
      <c r="B328" s="1002" t="str">
        <f>IF(ISBLANK('N1'!B328),"",'N1'!B328)</f>
        <v/>
      </c>
      <c r="C328" s="1001" t="str">
        <f>IF(ISBLANK('N1'!C328),"",'N1'!C328)</f>
        <v/>
      </c>
      <c r="D328" s="897" t="str">
        <f>IF(ISBLANK('N1'!Q328),"",'N1'!Q328)</f>
        <v/>
      </c>
      <c r="E328" s="196"/>
      <c r="F328" s="197"/>
      <c r="G328" s="197"/>
      <c r="H328" s="197"/>
      <c r="I328" s="197"/>
      <c r="J328" s="197"/>
      <c r="K328" s="199"/>
      <c r="L328" s="478"/>
      <c r="M328" s="200"/>
      <c r="N328" s="198"/>
      <c r="O328" s="198"/>
      <c r="P328" s="198"/>
      <c r="Q328" s="198"/>
      <c r="R328" s="199"/>
      <c r="S328" s="197"/>
      <c r="T328" s="197"/>
      <c r="U328" s="197"/>
      <c r="V328" s="197"/>
      <c r="W328" s="200"/>
      <c r="Y328" s="151">
        <f t="shared" si="41"/>
        <v>0</v>
      </c>
      <c r="Z328" s="147">
        <f t="shared" si="42"/>
        <v>0</v>
      </c>
      <c r="AA328" s="147">
        <f t="shared" si="43"/>
        <v>0</v>
      </c>
      <c r="AB328" s="917">
        <f t="shared" si="44"/>
        <v>0</v>
      </c>
      <c r="AD328" s="151">
        <f t="shared" si="45"/>
        <v>0</v>
      </c>
      <c r="AE328" s="147">
        <f t="shared" si="46"/>
        <v>0</v>
      </c>
      <c r="AF328" s="147">
        <f t="shared" si="47"/>
        <v>0</v>
      </c>
      <c r="AG328" s="152">
        <f t="shared" si="48"/>
        <v>0</v>
      </c>
    </row>
    <row r="329" spans="1:33" x14ac:dyDescent="0.25">
      <c r="A329" s="142" t="str">
        <f>IF(ISBLANK('N1'!A329),"",'N1'!A329)</f>
        <v/>
      </c>
      <c r="B329" s="1002" t="str">
        <f>IF(ISBLANK('N1'!B329),"",'N1'!B329)</f>
        <v/>
      </c>
      <c r="C329" s="1001" t="str">
        <f>IF(ISBLANK('N1'!C329),"",'N1'!C329)</f>
        <v/>
      </c>
      <c r="D329" s="897" t="str">
        <f>IF(ISBLANK('N1'!Q329),"",'N1'!Q329)</f>
        <v/>
      </c>
      <c r="E329" s="196"/>
      <c r="F329" s="197"/>
      <c r="G329" s="197"/>
      <c r="H329" s="197"/>
      <c r="I329" s="197"/>
      <c r="J329" s="197"/>
      <c r="K329" s="199"/>
      <c r="L329" s="478"/>
      <c r="M329" s="200"/>
      <c r="N329" s="198"/>
      <c r="O329" s="198"/>
      <c r="P329" s="198"/>
      <c r="Q329" s="198"/>
      <c r="R329" s="199"/>
      <c r="S329" s="197"/>
      <c r="T329" s="197"/>
      <c r="U329" s="197"/>
      <c r="V329" s="197"/>
      <c r="W329" s="200"/>
      <c r="Y329" s="151">
        <f t="shared" si="41"/>
        <v>0</v>
      </c>
      <c r="Z329" s="147">
        <f t="shared" si="42"/>
        <v>0</v>
      </c>
      <c r="AA329" s="147">
        <f t="shared" si="43"/>
        <v>0</v>
      </c>
      <c r="AB329" s="917">
        <f t="shared" si="44"/>
        <v>0</v>
      </c>
      <c r="AD329" s="151">
        <f t="shared" si="45"/>
        <v>0</v>
      </c>
      <c r="AE329" s="147">
        <f t="shared" si="46"/>
        <v>0</v>
      </c>
      <c r="AF329" s="147">
        <f t="shared" si="47"/>
        <v>0</v>
      </c>
      <c r="AG329" s="152">
        <f t="shared" si="48"/>
        <v>0</v>
      </c>
    </row>
    <row r="330" spans="1:33" x14ac:dyDescent="0.25">
      <c r="A330" s="142" t="str">
        <f>IF(ISBLANK('N1'!A330),"",'N1'!A330)</f>
        <v/>
      </c>
      <c r="B330" s="1002" t="str">
        <f>IF(ISBLANK('N1'!B330),"",'N1'!B330)</f>
        <v/>
      </c>
      <c r="C330" s="1001" t="str">
        <f>IF(ISBLANK('N1'!C330),"",'N1'!C330)</f>
        <v/>
      </c>
      <c r="D330" s="897" t="str">
        <f>IF(ISBLANK('N1'!Q330),"",'N1'!Q330)</f>
        <v/>
      </c>
      <c r="E330" s="196"/>
      <c r="F330" s="197"/>
      <c r="G330" s="197"/>
      <c r="H330" s="197"/>
      <c r="I330" s="197"/>
      <c r="J330" s="197"/>
      <c r="K330" s="199"/>
      <c r="L330" s="478"/>
      <c r="M330" s="200"/>
      <c r="N330" s="198"/>
      <c r="O330" s="198"/>
      <c r="P330" s="198"/>
      <c r="Q330" s="198"/>
      <c r="R330" s="199"/>
      <c r="S330" s="197"/>
      <c r="T330" s="197"/>
      <c r="U330" s="197"/>
      <c r="V330" s="197"/>
      <c r="W330" s="200"/>
      <c r="Y330" s="151">
        <f t="shared" si="41"/>
        <v>0</v>
      </c>
      <c r="Z330" s="147">
        <f t="shared" si="42"/>
        <v>0</v>
      </c>
      <c r="AA330" s="147">
        <f t="shared" si="43"/>
        <v>0</v>
      </c>
      <c r="AB330" s="917">
        <f t="shared" si="44"/>
        <v>0</v>
      </c>
      <c r="AD330" s="151">
        <f t="shared" si="45"/>
        <v>0</v>
      </c>
      <c r="AE330" s="147">
        <f t="shared" si="46"/>
        <v>0</v>
      </c>
      <c r="AF330" s="147">
        <f t="shared" si="47"/>
        <v>0</v>
      </c>
      <c r="AG330" s="152">
        <f t="shared" si="48"/>
        <v>0</v>
      </c>
    </row>
    <row r="331" spans="1:33" x14ac:dyDescent="0.25">
      <c r="A331" s="142" t="str">
        <f>IF(ISBLANK('N1'!A331),"",'N1'!A331)</f>
        <v/>
      </c>
      <c r="B331" s="1002" t="str">
        <f>IF(ISBLANK('N1'!B331),"",'N1'!B331)</f>
        <v/>
      </c>
      <c r="C331" s="1001" t="str">
        <f>IF(ISBLANK('N1'!C331),"",'N1'!C331)</f>
        <v/>
      </c>
      <c r="D331" s="897" t="str">
        <f>IF(ISBLANK('N1'!Q331),"",'N1'!Q331)</f>
        <v/>
      </c>
      <c r="E331" s="196"/>
      <c r="F331" s="197"/>
      <c r="G331" s="197"/>
      <c r="H331" s="197"/>
      <c r="I331" s="197"/>
      <c r="J331" s="197"/>
      <c r="K331" s="199"/>
      <c r="L331" s="478"/>
      <c r="M331" s="200"/>
      <c r="N331" s="198"/>
      <c r="O331" s="198"/>
      <c r="P331" s="198"/>
      <c r="Q331" s="198"/>
      <c r="R331" s="199"/>
      <c r="S331" s="197"/>
      <c r="T331" s="197"/>
      <c r="U331" s="197"/>
      <c r="V331" s="197"/>
      <c r="W331" s="200"/>
      <c r="Y331" s="151">
        <f t="shared" si="41"/>
        <v>0</v>
      </c>
      <c r="Z331" s="147">
        <f t="shared" si="42"/>
        <v>0</v>
      </c>
      <c r="AA331" s="147">
        <f t="shared" si="43"/>
        <v>0</v>
      </c>
      <c r="AB331" s="917">
        <f t="shared" si="44"/>
        <v>0</v>
      </c>
      <c r="AD331" s="151">
        <f t="shared" si="45"/>
        <v>0</v>
      </c>
      <c r="AE331" s="147">
        <f t="shared" si="46"/>
        <v>0</v>
      </c>
      <c r="AF331" s="147">
        <f t="shared" si="47"/>
        <v>0</v>
      </c>
      <c r="AG331" s="152">
        <f t="shared" si="48"/>
        <v>0</v>
      </c>
    </row>
    <row r="332" spans="1:33" x14ac:dyDescent="0.25">
      <c r="A332" s="142" t="str">
        <f>IF(ISBLANK('N1'!A332),"",'N1'!A332)</f>
        <v/>
      </c>
      <c r="B332" s="1002" t="str">
        <f>IF(ISBLANK('N1'!B332),"",'N1'!B332)</f>
        <v/>
      </c>
      <c r="C332" s="1001" t="str">
        <f>IF(ISBLANK('N1'!C332),"",'N1'!C332)</f>
        <v/>
      </c>
      <c r="D332" s="897" t="str">
        <f>IF(ISBLANK('N1'!Q332),"",'N1'!Q332)</f>
        <v/>
      </c>
      <c r="E332" s="196"/>
      <c r="F332" s="197"/>
      <c r="G332" s="197"/>
      <c r="H332" s="197"/>
      <c r="I332" s="197"/>
      <c r="J332" s="197"/>
      <c r="K332" s="199"/>
      <c r="L332" s="478"/>
      <c r="M332" s="200"/>
      <c r="N332" s="198"/>
      <c r="O332" s="198"/>
      <c r="P332" s="198"/>
      <c r="Q332" s="198"/>
      <c r="R332" s="199"/>
      <c r="S332" s="197"/>
      <c r="T332" s="197"/>
      <c r="U332" s="197"/>
      <c r="V332" s="197"/>
      <c r="W332" s="200"/>
      <c r="Y332" s="151">
        <f t="shared" si="41"/>
        <v>0</v>
      </c>
      <c r="Z332" s="147">
        <f t="shared" si="42"/>
        <v>0</v>
      </c>
      <c r="AA332" s="147">
        <f t="shared" si="43"/>
        <v>0</v>
      </c>
      <c r="AB332" s="917">
        <f t="shared" si="44"/>
        <v>0</v>
      </c>
      <c r="AD332" s="151">
        <f t="shared" si="45"/>
        <v>0</v>
      </c>
      <c r="AE332" s="147">
        <f t="shared" si="46"/>
        <v>0</v>
      </c>
      <c r="AF332" s="147">
        <f t="shared" si="47"/>
        <v>0</v>
      </c>
      <c r="AG332" s="152">
        <f t="shared" si="48"/>
        <v>0</v>
      </c>
    </row>
    <row r="333" spans="1:33" x14ac:dyDescent="0.25">
      <c r="A333" s="142" t="str">
        <f>IF(ISBLANK('N1'!A333),"",'N1'!A333)</f>
        <v/>
      </c>
      <c r="B333" s="1002" t="str">
        <f>IF(ISBLANK('N1'!B333),"",'N1'!B333)</f>
        <v/>
      </c>
      <c r="C333" s="1001" t="str">
        <f>IF(ISBLANK('N1'!C333),"",'N1'!C333)</f>
        <v/>
      </c>
      <c r="D333" s="897" t="str">
        <f>IF(ISBLANK('N1'!Q333),"",'N1'!Q333)</f>
        <v/>
      </c>
      <c r="E333" s="196"/>
      <c r="F333" s="197"/>
      <c r="G333" s="197"/>
      <c r="H333" s="197"/>
      <c r="I333" s="197"/>
      <c r="J333" s="197"/>
      <c r="K333" s="199"/>
      <c r="L333" s="478"/>
      <c r="M333" s="200"/>
      <c r="N333" s="198"/>
      <c r="O333" s="198"/>
      <c r="P333" s="198"/>
      <c r="Q333" s="198"/>
      <c r="R333" s="199"/>
      <c r="S333" s="197"/>
      <c r="T333" s="197"/>
      <c r="U333" s="197"/>
      <c r="V333" s="197"/>
      <c r="W333" s="200"/>
      <c r="Y333" s="151">
        <f t="shared" si="41"/>
        <v>0</v>
      </c>
      <c r="Z333" s="147">
        <f t="shared" si="42"/>
        <v>0</v>
      </c>
      <c r="AA333" s="147">
        <f t="shared" si="43"/>
        <v>0</v>
      </c>
      <c r="AB333" s="917">
        <f t="shared" si="44"/>
        <v>0</v>
      </c>
      <c r="AD333" s="151">
        <f t="shared" si="45"/>
        <v>0</v>
      </c>
      <c r="AE333" s="147">
        <f t="shared" si="46"/>
        <v>0</v>
      </c>
      <c r="AF333" s="147">
        <f t="shared" si="47"/>
        <v>0</v>
      </c>
      <c r="AG333" s="152">
        <f t="shared" si="48"/>
        <v>0</v>
      </c>
    </row>
    <row r="334" spans="1:33" x14ac:dyDescent="0.25">
      <c r="A334" s="142" t="str">
        <f>IF(ISBLANK('N1'!A334),"",'N1'!A334)</f>
        <v/>
      </c>
      <c r="B334" s="1002" t="str">
        <f>IF(ISBLANK('N1'!B334),"",'N1'!B334)</f>
        <v/>
      </c>
      <c r="C334" s="1001" t="str">
        <f>IF(ISBLANK('N1'!C334),"",'N1'!C334)</f>
        <v/>
      </c>
      <c r="D334" s="897" t="str">
        <f>IF(ISBLANK('N1'!Q334),"",'N1'!Q334)</f>
        <v/>
      </c>
      <c r="E334" s="196"/>
      <c r="F334" s="197"/>
      <c r="G334" s="197"/>
      <c r="H334" s="197"/>
      <c r="I334" s="197"/>
      <c r="J334" s="197"/>
      <c r="K334" s="199"/>
      <c r="L334" s="478"/>
      <c r="M334" s="200"/>
      <c r="N334" s="198"/>
      <c r="O334" s="198"/>
      <c r="P334" s="198"/>
      <c r="Q334" s="198"/>
      <c r="R334" s="199"/>
      <c r="S334" s="197"/>
      <c r="T334" s="197"/>
      <c r="U334" s="197"/>
      <c r="V334" s="197"/>
      <c r="W334" s="200"/>
      <c r="Y334" s="151">
        <f t="shared" si="41"/>
        <v>0</v>
      </c>
      <c r="Z334" s="147">
        <f t="shared" si="42"/>
        <v>0</v>
      </c>
      <c r="AA334" s="147">
        <f t="shared" si="43"/>
        <v>0</v>
      </c>
      <c r="AB334" s="917">
        <f t="shared" si="44"/>
        <v>0</v>
      </c>
      <c r="AD334" s="151">
        <f t="shared" si="45"/>
        <v>0</v>
      </c>
      <c r="AE334" s="147">
        <f t="shared" si="46"/>
        <v>0</v>
      </c>
      <c r="AF334" s="147">
        <f t="shared" si="47"/>
        <v>0</v>
      </c>
      <c r="AG334" s="152">
        <f t="shared" si="48"/>
        <v>0</v>
      </c>
    </row>
    <row r="335" spans="1:33" x14ac:dyDescent="0.25">
      <c r="A335" s="142" t="str">
        <f>IF(ISBLANK('N1'!A335),"",'N1'!A335)</f>
        <v/>
      </c>
      <c r="B335" s="1002" t="str">
        <f>IF(ISBLANK('N1'!B335),"",'N1'!B335)</f>
        <v/>
      </c>
      <c r="C335" s="1001" t="str">
        <f>IF(ISBLANK('N1'!C335),"",'N1'!C335)</f>
        <v/>
      </c>
      <c r="D335" s="897" t="str">
        <f>IF(ISBLANK('N1'!Q335),"",'N1'!Q335)</f>
        <v/>
      </c>
      <c r="E335" s="196"/>
      <c r="F335" s="197"/>
      <c r="G335" s="197"/>
      <c r="H335" s="197"/>
      <c r="I335" s="197"/>
      <c r="J335" s="197"/>
      <c r="K335" s="199"/>
      <c r="L335" s="478"/>
      <c r="M335" s="200"/>
      <c r="N335" s="198"/>
      <c r="O335" s="198"/>
      <c r="P335" s="198"/>
      <c r="Q335" s="198"/>
      <c r="R335" s="199"/>
      <c r="S335" s="197"/>
      <c r="T335" s="197"/>
      <c r="U335" s="197"/>
      <c r="V335" s="197"/>
      <c r="W335" s="200"/>
      <c r="Y335" s="151">
        <f t="shared" si="41"/>
        <v>0</v>
      </c>
      <c r="Z335" s="147">
        <f t="shared" si="42"/>
        <v>0</v>
      </c>
      <c r="AA335" s="147">
        <f t="shared" si="43"/>
        <v>0</v>
      </c>
      <c r="AB335" s="917">
        <f t="shared" si="44"/>
        <v>0</v>
      </c>
      <c r="AD335" s="151">
        <f t="shared" si="45"/>
        <v>0</v>
      </c>
      <c r="AE335" s="147">
        <f t="shared" si="46"/>
        <v>0</v>
      </c>
      <c r="AF335" s="147">
        <f t="shared" si="47"/>
        <v>0</v>
      </c>
      <c r="AG335" s="152">
        <f t="shared" si="48"/>
        <v>0</v>
      </c>
    </row>
    <row r="336" spans="1:33" x14ac:dyDescent="0.25">
      <c r="A336" s="142" t="str">
        <f>IF(ISBLANK('N1'!A336),"",'N1'!A336)</f>
        <v/>
      </c>
      <c r="B336" s="1002" t="str">
        <f>IF(ISBLANK('N1'!B336),"",'N1'!B336)</f>
        <v/>
      </c>
      <c r="C336" s="1001" t="str">
        <f>IF(ISBLANK('N1'!C336),"",'N1'!C336)</f>
        <v/>
      </c>
      <c r="D336" s="897" t="str">
        <f>IF(ISBLANK('N1'!Q336),"",'N1'!Q336)</f>
        <v/>
      </c>
      <c r="E336" s="196"/>
      <c r="F336" s="197"/>
      <c r="G336" s="197"/>
      <c r="H336" s="197"/>
      <c r="I336" s="197"/>
      <c r="J336" s="197"/>
      <c r="K336" s="199"/>
      <c r="L336" s="478"/>
      <c r="M336" s="200"/>
      <c r="N336" s="198"/>
      <c r="O336" s="198"/>
      <c r="P336" s="198"/>
      <c r="Q336" s="198"/>
      <c r="R336" s="199"/>
      <c r="S336" s="197"/>
      <c r="T336" s="197"/>
      <c r="U336" s="197"/>
      <c r="V336" s="197"/>
      <c r="W336" s="200"/>
      <c r="Y336" s="151">
        <f t="shared" si="41"/>
        <v>0</v>
      </c>
      <c r="Z336" s="147">
        <f t="shared" si="42"/>
        <v>0</v>
      </c>
      <c r="AA336" s="147">
        <f t="shared" si="43"/>
        <v>0</v>
      </c>
      <c r="AB336" s="917">
        <f t="shared" si="44"/>
        <v>0</v>
      </c>
      <c r="AD336" s="151">
        <f t="shared" si="45"/>
        <v>0</v>
      </c>
      <c r="AE336" s="147">
        <f t="shared" si="46"/>
        <v>0</v>
      </c>
      <c r="AF336" s="147">
        <f t="shared" si="47"/>
        <v>0</v>
      </c>
      <c r="AG336" s="152">
        <f t="shared" si="48"/>
        <v>0</v>
      </c>
    </row>
    <row r="337" spans="1:33" x14ac:dyDescent="0.25">
      <c r="A337" s="142" t="str">
        <f>IF(ISBLANK('N1'!A337),"",'N1'!A337)</f>
        <v/>
      </c>
      <c r="B337" s="1002" t="str">
        <f>IF(ISBLANK('N1'!B337),"",'N1'!B337)</f>
        <v/>
      </c>
      <c r="C337" s="1001" t="str">
        <f>IF(ISBLANK('N1'!C337),"",'N1'!C337)</f>
        <v/>
      </c>
      <c r="D337" s="897" t="str">
        <f>IF(ISBLANK('N1'!Q337),"",'N1'!Q337)</f>
        <v/>
      </c>
      <c r="E337" s="196"/>
      <c r="F337" s="197"/>
      <c r="G337" s="197"/>
      <c r="H337" s="197"/>
      <c r="I337" s="197"/>
      <c r="J337" s="197"/>
      <c r="K337" s="199"/>
      <c r="L337" s="478"/>
      <c r="M337" s="200"/>
      <c r="N337" s="198"/>
      <c r="O337" s="198"/>
      <c r="P337" s="198"/>
      <c r="Q337" s="198"/>
      <c r="R337" s="199"/>
      <c r="S337" s="197"/>
      <c r="T337" s="197"/>
      <c r="U337" s="197"/>
      <c r="V337" s="197"/>
      <c r="W337" s="200"/>
      <c r="Y337" s="151">
        <f t="shared" si="41"/>
        <v>0</v>
      </c>
      <c r="Z337" s="147">
        <f t="shared" si="42"/>
        <v>0</v>
      </c>
      <c r="AA337" s="147">
        <f t="shared" si="43"/>
        <v>0</v>
      </c>
      <c r="AB337" s="917">
        <f t="shared" si="44"/>
        <v>0</v>
      </c>
      <c r="AD337" s="151">
        <f t="shared" si="45"/>
        <v>0</v>
      </c>
      <c r="AE337" s="147">
        <f t="shared" si="46"/>
        <v>0</v>
      </c>
      <c r="AF337" s="147">
        <f t="shared" si="47"/>
        <v>0</v>
      </c>
      <c r="AG337" s="152">
        <f t="shared" si="48"/>
        <v>0</v>
      </c>
    </row>
    <row r="338" spans="1:33" x14ac:dyDescent="0.25">
      <c r="A338" s="142" t="str">
        <f>IF(ISBLANK('N1'!A338),"",'N1'!A338)</f>
        <v/>
      </c>
      <c r="B338" s="1002" t="str">
        <f>IF(ISBLANK('N1'!B338),"",'N1'!B338)</f>
        <v/>
      </c>
      <c r="C338" s="1001" t="str">
        <f>IF(ISBLANK('N1'!C338),"",'N1'!C338)</f>
        <v/>
      </c>
      <c r="D338" s="897" t="str">
        <f>IF(ISBLANK('N1'!Q338),"",'N1'!Q338)</f>
        <v/>
      </c>
      <c r="E338" s="196"/>
      <c r="F338" s="197"/>
      <c r="G338" s="197"/>
      <c r="H338" s="197"/>
      <c r="I338" s="197"/>
      <c r="J338" s="197"/>
      <c r="K338" s="199"/>
      <c r="L338" s="478"/>
      <c r="M338" s="200"/>
      <c r="N338" s="198"/>
      <c r="O338" s="198"/>
      <c r="P338" s="198"/>
      <c r="Q338" s="198"/>
      <c r="R338" s="199"/>
      <c r="S338" s="197"/>
      <c r="T338" s="197"/>
      <c r="U338" s="197"/>
      <c r="V338" s="197"/>
      <c r="W338" s="200"/>
      <c r="Y338" s="151">
        <f t="shared" si="41"/>
        <v>0</v>
      </c>
      <c r="Z338" s="147">
        <f t="shared" si="42"/>
        <v>0</v>
      </c>
      <c r="AA338" s="147">
        <f t="shared" si="43"/>
        <v>0</v>
      </c>
      <c r="AB338" s="917">
        <f t="shared" si="44"/>
        <v>0</v>
      </c>
      <c r="AD338" s="151">
        <f t="shared" si="45"/>
        <v>0</v>
      </c>
      <c r="AE338" s="147">
        <f t="shared" si="46"/>
        <v>0</v>
      </c>
      <c r="AF338" s="147">
        <f t="shared" si="47"/>
        <v>0</v>
      </c>
      <c r="AG338" s="152">
        <f t="shared" si="48"/>
        <v>0</v>
      </c>
    </row>
    <row r="339" spans="1:33" x14ac:dyDescent="0.25">
      <c r="A339" s="142" t="str">
        <f>IF(ISBLANK('N1'!A339),"",'N1'!A339)</f>
        <v/>
      </c>
      <c r="B339" s="1002" t="str">
        <f>IF(ISBLANK('N1'!B339),"",'N1'!B339)</f>
        <v/>
      </c>
      <c r="C339" s="1001" t="str">
        <f>IF(ISBLANK('N1'!C339),"",'N1'!C339)</f>
        <v/>
      </c>
      <c r="D339" s="897" t="str">
        <f>IF(ISBLANK('N1'!Q339),"",'N1'!Q339)</f>
        <v/>
      </c>
      <c r="E339" s="196"/>
      <c r="F339" s="197"/>
      <c r="G339" s="197"/>
      <c r="H339" s="197"/>
      <c r="I339" s="197"/>
      <c r="J339" s="197"/>
      <c r="K339" s="199"/>
      <c r="L339" s="478"/>
      <c r="M339" s="200"/>
      <c r="N339" s="198"/>
      <c r="O339" s="198"/>
      <c r="P339" s="198"/>
      <c r="Q339" s="198"/>
      <c r="R339" s="199"/>
      <c r="S339" s="197"/>
      <c r="T339" s="197"/>
      <c r="U339" s="197"/>
      <c r="V339" s="197"/>
      <c r="W339" s="200"/>
      <c r="Y339" s="151">
        <f t="shared" si="41"/>
        <v>0</v>
      </c>
      <c r="Z339" s="147">
        <f t="shared" si="42"/>
        <v>0</v>
      </c>
      <c r="AA339" s="147">
        <f t="shared" si="43"/>
        <v>0</v>
      </c>
      <c r="AB339" s="917">
        <f t="shared" si="44"/>
        <v>0</v>
      </c>
      <c r="AD339" s="151">
        <f t="shared" si="45"/>
        <v>0</v>
      </c>
      <c r="AE339" s="147">
        <f t="shared" si="46"/>
        <v>0</v>
      </c>
      <c r="AF339" s="147">
        <f t="shared" si="47"/>
        <v>0</v>
      </c>
      <c r="AG339" s="152">
        <f t="shared" si="48"/>
        <v>0</v>
      </c>
    </row>
    <row r="340" spans="1:33" x14ac:dyDescent="0.25">
      <c r="A340" s="142" t="str">
        <f>IF(ISBLANK('N1'!A340),"",'N1'!A340)</f>
        <v/>
      </c>
      <c r="B340" s="1002" t="str">
        <f>IF(ISBLANK('N1'!B340),"",'N1'!B340)</f>
        <v/>
      </c>
      <c r="C340" s="1001" t="str">
        <f>IF(ISBLANK('N1'!C340),"",'N1'!C340)</f>
        <v/>
      </c>
      <c r="D340" s="897" t="str">
        <f>IF(ISBLANK('N1'!Q340),"",'N1'!Q340)</f>
        <v/>
      </c>
      <c r="E340" s="196"/>
      <c r="F340" s="197"/>
      <c r="G340" s="197"/>
      <c r="H340" s="197"/>
      <c r="I340" s="197"/>
      <c r="J340" s="197"/>
      <c r="K340" s="199"/>
      <c r="L340" s="478"/>
      <c r="M340" s="200"/>
      <c r="N340" s="198"/>
      <c r="O340" s="198"/>
      <c r="P340" s="198"/>
      <c r="Q340" s="198"/>
      <c r="R340" s="199"/>
      <c r="S340" s="197"/>
      <c r="T340" s="197"/>
      <c r="U340" s="197"/>
      <c r="V340" s="197"/>
      <c r="W340" s="200"/>
      <c r="Y340" s="151">
        <f t="shared" si="41"/>
        <v>0</v>
      </c>
      <c r="Z340" s="147">
        <f t="shared" si="42"/>
        <v>0</v>
      </c>
      <c r="AA340" s="147">
        <f t="shared" si="43"/>
        <v>0</v>
      </c>
      <c r="AB340" s="917">
        <f t="shared" si="44"/>
        <v>0</v>
      </c>
      <c r="AD340" s="151">
        <f t="shared" si="45"/>
        <v>0</v>
      </c>
      <c r="AE340" s="147">
        <f t="shared" si="46"/>
        <v>0</v>
      </c>
      <c r="AF340" s="147">
        <f t="shared" si="47"/>
        <v>0</v>
      </c>
      <c r="AG340" s="152">
        <f t="shared" si="48"/>
        <v>0</v>
      </c>
    </row>
    <row r="341" spans="1:33" x14ac:dyDescent="0.25">
      <c r="A341" s="142" t="str">
        <f>IF(ISBLANK('N1'!A341),"",'N1'!A341)</f>
        <v/>
      </c>
      <c r="B341" s="1002" t="str">
        <f>IF(ISBLANK('N1'!B341),"",'N1'!B341)</f>
        <v/>
      </c>
      <c r="C341" s="1001" t="str">
        <f>IF(ISBLANK('N1'!C341),"",'N1'!C341)</f>
        <v/>
      </c>
      <c r="D341" s="897" t="str">
        <f>IF(ISBLANK('N1'!Q341),"",'N1'!Q341)</f>
        <v/>
      </c>
      <c r="E341" s="196"/>
      <c r="F341" s="197"/>
      <c r="G341" s="197"/>
      <c r="H341" s="197"/>
      <c r="I341" s="197"/>
      <c r="J341" s="197"/>
      <c r="K341" s="199"/>
      <c r="L341" s="478"/>
      <c r="M341" s="200"/>
      <c r="N341" s="198"/>
      <c r="O341" s="198"/>
      <c r="P341" s="198"/>
      <c r="Q341" s="198"/>
      <c r="R341" s="199"/>
      <c r="S341" s="197"/>
      <c r="T341" s="197"/>
      <c r="U341" s="197"/>
      <c r="V341" s="197"/>
      <c r="W341" s="200"/>
      <c r="Y341" s="151">
        <f t="shared" si="41"/>
        <v>0</v>
      </c>
      <c r="Z341" s="147">
        <f t="shared" si="42"/>
        <v>0</v>
      </c>
      <c r="AA341" s="147">
        <f t="shared" si="43"/>
        <v>0</v>
      </c>
      <c r="AB341" s="917">
        <f t="shared" si="44"/>
        <v>0</v>
      </c>
      <c r="AD341" s="151">
        <f t="shared" si="45"/>
        <v>0</v>
      </c>
      <c r="AE341" s="147">
        <f t="shared" si="46"/>
        <v>0</v>
      </c>
      <c r="AF341" s="147">
        <f t="shared" si="47"/>
        <v>0</v>
      </c>
      <c r="AG341" s="152">
        <f t="shared" si="48"/>
        <v>0</v>
      </c>
    </row>
    <row r="342" spans="1:33" x14ac:dyDescent="0.25">
      <c r="A342" s="142" t="str">
        <f>IF(ISBLANK('N1'!A342),"",'N1'!A342)</f>
        <v/>
      </c>
      <c r="B342" s="1002" t="str">
        <f>IF(ISBLANK('N1'!B342),"",'N1'!B342)</f>
        <v/>
      </c>
      <c r="C342" s="1001" t="str">
        <f>IF(ISBLANK('N1'!C342),"",'N1'!C342)</f>
        <v/>
      </c>
      <c r="D342" s="897" t="str">
        <f>IF(ISBLANK('N1'!Q342),"",'N1'!Q342)</f>
        <v/>
      </c>
      <c r="E342" s="196"/>
      <c r="F342" s="197"/>
      <c r="G342" s="197"/>
      <c r="H342" s="197"/>
      <c r="I342" s="197"/>
      <c r="J342" s="197"/>
      <c r="K342" s="199"/>
      <c r="L342" s="478"/>
      <c r="M342" s="200"/>
      <c r="N342" s="198"/>
      <c r="O342" s="198"/>
      <c r="P342" s="198"/>
      <c r="Q342" s="198"/>
      <c r="R342" s="199"/>
      <c r="S342" s="197"/>
      <c r="T342" s="197"/>
      <c r="U342" s="197"/>
      <c r="V342" s="197"/>
      <c r="W342" s="200"/>
      <c r="Y342" s="151">
        <f t="shared" si="41"/>
        <v>0</v>
      </c>
      <c r="Z342" s="147">
        <f t="shared" si="42"/>
        <v>0</v>
      </c>
      <c r="AA342" s="147">
        <f t="shared" si="43"/>
        <v>0</v>
      </c>
      <c r="AB342" s="917">
        <f t="shared" si="44"/>
        <v>0</v>
      </c>
      <c r="AD342" s="151">
        <f t="shared" si="45"/>
        <v>0</v>
      </c>
      <c r="AE342" s="147">
        <f t="shared" si="46"/>
        <v>0</v>
      </c>
      <c r="AF342" s="147">
        <f t="shared" si="47"/>
        <v>0</v>
      </c>
      <c r="AG342" s="152">
        <f t="shared" si="48"/>
        <v>0</v>
      </c>
    </row>
    <row r="343" spans="1:33" x14ac:dyDescent="0.25">
      <c r="A343" s="142" t="str">
        <f>IF(ISBLANK('N1'!A343),"",'N1'!A343)</f>
        <v/>
      </c>
      <c r="B343" s="1002" t="str">
        <f>IF(ISBLANK('N1'!B343),"",'N1'!B343)</f>
        <v/>
      </c>
      <c r="C343" s="1001" t="str">
        <f>IF(ISBLANK('N1'!C343),"",'N1'!C343)</f>
        <v/>
      </c>
      <c r="D343" s="897" t="str">
        <f>IF(ISBLANK('N1'!Q343),"",'N1'!Q343)</f>
        <v/>
      </c>
      <c r="E343" s="196"/>
      <c r="F343" s="197"/>
      <c r="G343" s="197"/>
      <c r="H343" s="197"/>
      <c r="I343" s="197"/>
      <c r="J343" s="197"/>
      <c r="K343" s="199"/>
      <c r="L343" s="478"/>
      <c r="M343" s="200"/>
      <c r="N343" s="198"/>
      <c r="O343" s="198"/>
      <c r="P343" s="198"/>
      <c r="Q343" s="198"/>
      <c r="R343" s="199"/>
      <c r="S343" s="197"/>
      <c r="T343" s="197"/>
      <c r="U343" s="197"/>
      <c r="V343" s="197"/>
      <c r="W343" s="200"/>
      <c r="Y343" s="151">
        <f t="shared" si="41"/>
        <v>0</v>
      </c>
      <c r="Z343" s="147">
        <f t="shared" si="42"/>
        <v>0</v>
      </c>
      <c r="AA343" s="147">
        <f t="shared" si="43"/>
        <v>0</v>
      </c>
      <c r="AB343" s="917">
        <f t="shared" si="44"/>
        <v>0</v>
      </c>
      <c r="AD343" s="151">
        <f t="shared" si="45"/>
        <v>0</v>
      </c>
      <c r="AE343" s="147">
        <f t="shared" si="46"/>
        <v>0</v>
      </c>
      <c r="AF343" s="147">
        <f t="shared" si="47"/>
        <v>0</v>
      </c>
      <c r="AG343" s="152">
        <f t="shared" si="48"/>
        <v>0</v>
      </c>
    </row>
    <row r="344" spans="1:33" x14ac:dyDescent="0.25">
      <c r="A344" s="142" t="str">
        <f>IF(ISBLANK('N1'!A344),"",'N1'!A344)</f>
        <v/>
      </c>
      <c r="B344" s="1002" t="str">
        <f>IF(ISBLANK('N1'!B344),"",'N1'!B344)</f>
        <v/>
      </c>
      <c r="C344" s="1001" t="str">
        <f>IF(ISBLANK('N1'!C344),"",'N1'!C344)</f>
        <v/>
      </c>
      <c r="D344" s="897" t="str">
        <f>IF(ISBLANK('N1'!Q344),"",'N1'!Q344)</f>
        <v/>
      </c>
      <c r="E344" s="196"/>
      <c r="F344" s="197"/>
      <c r="G344" s="197"/>
      <c r="H344" s="197"/>
      <c r="I344" s="197"/>
      <c r="J344" s="197"/>
      <c r="K344" s="199"/>
      <c r="L344" s="478"/>
      <c r="M344" s="200"/>
      <c r="N344" s="198"/>
      <c r="O344" s="198"/>
      <c r="P344" s="198"/>
      <c r="Q344" s="198"/>
      <c r="R344" s="199"/>
      <c r="S344" s="197"/>
      <c r="T344" s="197"/>
      <c r="U344" s="197"/>
      <c r="V344" s="197"/>
      <c r="W344" s="200"/>
      <c r="Y344" s="151">
        <f t="shared" si="41"/>
        <v>0</v>
      </c>
      <c r="Z344" s="147">
        <f t="shared" si="42"/>
        <v>0</v>
      </c>
      <c r="AA344" s="147">
        <f t="shared" si="43"/>
        <v>0</v>
      </c>
      <c r="AB344" s="917">
        <f t="shared" si="44"/>
        <v>0</v>
      </c>
      <c r="AD344" s="151">
        <f t="shared" si="45"/>
        <v>0</v>
      </c>
      <c r="AE344" s="147">
        <f t="shared" si="46"/>
        <v>0</v>
      </c>
      <c r="AF344" s="147">
        <f t="shared" si="47"/>
        <v>0</v>
      </c>
      <c r="AG344" s="152">
        <f t="shared" si="48"/>
        <v>0</v>
      </c>
    </row>
    <row r="345" spans="1:33" x14ac:dyDescent="0.25">
      <c r="A345" s="142" t="str">
        <f>IF(ISBLANK('N1'!A345),"",'N1'!A345)</f>
        <v/>
      </c>
      <c r="B345" s="1002" t="str">
        <f>IF(ISBLANK('N1'!B345),"",'N1'!B345)</f>
        <v/>
      </c>
      <c r="C345" s="1001" t="str">
        <f>IF(ISBLANK('N1'!C345),"",'N1'!C345)</f>
        <v/>
      </c>
      <c r="D345" s="897" t="str">
        <f>IF(ISBLANK('N1'!Q345),"",'N1'!Q345)</f>
        <v/>
      </c>
      <c r="E345" s="196"/>
      <c r="F345" s="197"/>
      <c r="G345" s="197"/>
      <c r="H345" s="197"/>
      <c r="I345" s="197"/>
      <c r="J345" s="197"/>
      <c r="K345" s="199"/>
      <c r="L345" s="478"/>
      <c r="M345" s="200"/>
      <c r="N345" s="198"/>
      <c r="O345" s="198"/>
      <c r="P345" s="198"/>
      <c r="Q345" s="198"/>
      <c r="R345" s="199"/>
      <c r="S345" s="197"/>
      <c r="T345" s="197"/>
      <c r="U345" s="197"/>
      <c r="V345" s="197"/>
      <c r="W345" s="200"/>
      <c r="Y345" s="151">
        <f t="shared" si="41"/>
        <v>0</v>
      </c>
      <c r="Z345" s="147">
        <f t="shared" si="42"/>
        <v>0</v>
      </c>
      <c r="AA345" s="147">
        <f t="shared" si="43"/>
        <v>0</v>
      </c>
      <c r="AB345" s="917">
        <f t="shared" si="44"/>
        <v>0</v>
      </c>
      <c r="AD345" s="151">
        <f t="shared" si="45"/>
        <v>0</v>
      </c>
      <c r="AE345" s="147">
        <f t="shared" si="46"/>
        <v>0</v>
      </c>
      <c r="AF345" s="147">
        <f t="shared" si="47"/>
        <v>0</v>
      </c>
      <c r="AG345" s="152">
        <f t="shared" si="48"/>
        <v>0</v>
      </c>
    </row>
    <row r="346" spans="1:33" x14ac:dyDescent="0.25">
      <c r="A346" s="142" t="str">
        <f>IF(ISBLANK('N1'!A346),"",'N1'!A346)</f>
        <v/>
      </c>
      <c r="B346" s="1002" t="str">
        <f>IF(ISBLANK('N1'!B346),"",'N1'!B346)</f>
        <v/>
      </c>
      <c r="C346" s="1001" t="str">
        <f>IF(ISBLANK('N1'!C346),"",'N1'!C346)</f>
        <v/>
      </c>
      <c r="D346" s="897" t="str">
        <f>IF(ISBLANK('N1'!Q346),"",'N1'!Q346)</f>
        <v/>
      </c>
      <c r="E346" s="196"/>
      <c r="F346" s="197"/>
      <c r="G346" s="197"/>
      <c r="H346" s="197"/>
      <c r="I346" s="197"/>
      <c r="J346" s="197"/>
      <c r="K346" s="199"/>
      <c r="L346" s="478"/>
      <c r="M346" s="200"/>
      <c r="N346" s="198"/>
      <c r="O346" s="198"/>
      <c r="P346" s="198"/>
      <c r="Q346" s="198"/>
      <c r="R346" s="199"/>
      <c r="S346" s="197"/>
      <c r="T346" s="197"/>
      <c r="U346" s="197"/>
      <c r="V346" s="197"/>
      <c r="W346" s="200"/>
      <c r="Y346" s="151">
        <f t="shared" si="41"/>
        <v>0</v>
      </c>
      <c r="Z346" s="147">
        <f t="shared" si="42"/>
        <v>0</v>
      </c>
      <c r="AA346" s="147">
        <f t="shared" si="43"/>
        <v>0</v>
      </c>
      <c r="AB346" s="917">
        <f t="shared" si="44"/>
        <v>0</v>
      </c>
      <c r="AD346" s="151">
        <f t="shared" si="45"/>
        <v>0</v>
      </c>
      <c r="AE346" s="147">
        <f t="shared" si="46"/>
        <v>0</v>
      </c>
      <c r="AF346" s="147">
        <f t="shared" si="47"/>
        <v>0</v>
      </c>
      <c r="AG346" s="152">
        <f t="shared" si="48"/>
        <v>0</v>
      </c>
    </row>
    <row r="347" spans="1:33" x14ac:dyDescent="0.25">
      <c r="A347" s="142" t="str">
        <f>IF(ISBLANK('N1'!A347),"",'N1'!A347)</f>
        <v/>
      </c>
      <c r="B347" s="1002" t="str">
        <f>IF(ISBLANK('N1'!B347),"",'N1'!B347)</f>
        <v/>
      </c>
      <c r="C347" s="1001" t="str">
        <f>IF(ISBLANK('N1'!C347),"",'N1'!C347)</f>
        <v/>
      </c>
      <c r="D347" s="897" t="str">
        <f>IF(ISBLANK('N1'!Q347),"",'N1'!Q347)</f>
        <v/>
      </c>
      <c r="E347" s="196"/>
      <c r="F347" s="197"/>
      <c r="G347" s="197"/>
      <c r="H347" s="197"/>
      <c r="I347" s="197"/>
      <c r="J347" s="197"/>
      <c r="K347" s="199"/>
      <c r="L347" s="478"/>
      <c r="M347" s="200"/>
      <c r="N347" s="198"/>
      <c r="O347" s="198"/>
      <c r="P347" s="198"/>
      <c r="Q347" s="198"/>
      <c r="R347" s="199"/>
      <c r="S347" s="197"/>
      <c r="T347" s="197"/>
      <c r="U347" s="197"/>
      <c r="V347" s="197"/>
      <c r="W347" s="200"/>
      <c r="Y347" s="151">
        <f t="shared" si="41"/>
        <v>0</v>
      </c>
      <c r="Z347" s="147">
        <f t="shared" si="42"/>
        <v>0</v>
      </c>
      <c r="AA347" s="147">
        <f t="shared" si="43"/>
        <v>0</v>
      </c>
      <c r="AB347" s="917">
        <f t="shared" si="44"/>
        <v>0</v>
      </c>
      <c r="AD347" s="151">
        <f t="shared" si="45"/>
        <v>0</v>
      </c>
      <c r="AE347" s="147">
        <f t="shared" si="46"/>
        <v>0</v>
      </c>
      <c r="AF347" s="147">
        <f t="shared" si="47"/>
        <v>0</v>
      </c>
      <c r="AG347" s="152">
        <f t="shared" si="48"/>
        <v>0</v>
      </c>
    </row>
    <row r="348" spans="1:33" x14ac:dyDescent="0.25">
      <c r="A348" s="142" t="str">
        <f>IF(ISBLANK('N1'!A348),"",'N1'!A348)</f>
        <v/>
      </c>
      <c r="B348" s="1002" t="str">
        <f>IF(ISBLANK('N1'!B348),"",'N1'!B348)</f>
        <v/>
      </c>
      <c r="C348" s="1001" t="str">
        <f>IF(ISBLANK('N1'!C348),"",'N1'!C348)</f>
        <v/>
      </c>
      <c r="D348" s="897" t="str">
        <f>IF(ISBLANK('N1'!Q348),"",'N1'!Q348)</f>
        <v/>
      </c>
      <c r="E348" s="196"/>
      <c r="F348" s="197"/>
      <c r="G348" s="197"/>
      <c r="H348" s="197"/>
      <c r="I348" s="197"/>
      <c r="J348" s="197"/>
      <c r="K348" s="199"/>
      <c r="L348" s="478"/>
      <c r="M348" s="200"/>
      <c r="N348" s="198"/>
      <c r="O348" s="198"/>
      <c r="P348" s="198"/>
      <c r="Q348" s="198"/>
      <c r="R348" s="199"/>
      <c r="S348" s="197"/>
      <c r="T348" s="197"/>
      <c r="U348" s="197"/>
      <c r="V348" s="197"/>
      <c r="W348" s="200"/>
      <c r="Y348" s="151">
        <f t="shared" si="41"/>
        <v>0</v>
      </c>
      <c r="Z348" s="147">
        <f t="shared" si="42"/>
        <v>0</v>
      </c>
      <c r="AA348" s="147">
        <f t="shared" si="43"/>
        <v>0</v>
      </c>
      <c r="AB348" s="917">
        <f t="shared" si="44"/>
        <v>0</v>
      </c>
      <c r="AD348" s="151">
        <f t="shared" si="45"/>
        <v>0</v>
      </c>
      <c r="AE348" s="147">
        <f t="shared" si="46"/>
        <v>0</v>
      </c>
      <c r="AF348" s="147">
        <f t="shared" si="47"/>
        <v>0</v>
      </c>
      <c r="AG348" s="152">
        <f t="shared" si="48"/>
        <v>0</v>
      </c>
    </row>
    <row r="349" spans="1:33" x14ac:dyDescent="0.25">
      <c r="A349" s="142" t="str">
        <f>IF(ISBLANK('N1'!A349),"",'N1'!A349)</f>
        <v/>
      </c>
      <c r="B349" s="1002" t="str">
        <f>IF(ISBLANK('N1'!B349),"",'N1'!B349)</f>
        <v/>
      </c>
      <c r="C349" s="1001" t="str">
        <f>IF(ISBLANK('N1'!C349),"",'N1'!C349)</f>
        <v/>
      </c>
      <c r="D349" s="897" t="str">
        <f>IF(ISBLANK('N1'!Q349),"",'N1'!Q349)</f>
        <v/>
      </c>
      <c r="E349" s="196"/>
      <c r="F349" s="197"/>
      <c r="G349" s="197"/>
      <c r="H349" s="197"/>
      <c r="I349" s="197"/>
      <c r="J349" s="197"/>
      <c r="K349" s="199"/>
      <c r="L349" s="478"/>
      <c r="M349" s="200"/>
      <c r="N349" s="198"/>
      <c r="O349" s="198"/>
      <c r="P349" s="198"/>
      <c r="Q349" s="198"/>
      <c r="R349" s="199"/>
      <c r="S349" s="197"/>
      <c r="T349" s="197"/>
      <c r="U349" s="197"/>
      <c r="V349" s="197"/>
      <c r="W349" s="200"/>
      <c r="Y349" s="151">
        <f t="shared" si="41"/>
        <v>0</v>
      </c>
      <c r="Z349" s="147">
        <f t="shared" si="42"/>
        <v>0</v>
      </c>
      <c r="AA349" s="147">
        <f t="shared" si="43"/>
        <v>0</v>
      </c>
      <c r="AB349" s="917">
        <f t="shared" si="44"/>
        <v>0</v>
      </c>
      <c r="AD349" s="151">
        <f t="shared" si="45"/>
        <v>0</v>
      </c>
      <c r="AE349" s="147">
        <f t="shared" si="46"/>
        <v>0</v>
      </c>
      <c r="AF349" s="147">
        <f t="shared" si="47"/>
        <v>0</v>
      </c>
      <c r="AG349" s="152">
        <f t="shared" si="48"/>
        <v>0</v>
      </c>
    </row>
    <row r="350" spans="1:33" ht="15.75" thickBot="1" x14ac:dyDescent="0.3">
      <c r="A350" s="143" t="str">
        <f>IF(ISBLANK('N1'!A350),"",'N1'!A350)</f>
        <v/>
      </c>
      <c r="B350" s="1003" t="str">
        <f>IF(ISBLANK('N1'!B350),"",'N1'!B350)</f>
        <v/>
      </c>
      <c r="C350" s="1004" t="str">
        <f>IF(ISBLANK('N1'!C350),"",'N1'!C350)</f>
        <v/>
      </c>
      <c r="D350" s="265" t="str">
        <f>IF(ISBLANK('N1'!Q350),"",'N1'!Q350)</f>
        <v/>
      </c>
      <c r="E350" s="202"/>
      <c r="F350" s="203"/>
      <c r="G350" s="203"/>
      <c r="H350" s="203"/>
      <c r="I350" s="203"/>
      <c r="J350" s="203"/>
      <c r="K350" s="205"/>
      <c r="L350" s="479"/>
      <c r="M350" s="206"/>
      <c r="N350" s="204"/>
      <c r="O350" s="204"/>
      <c r="P350" s="204"/>
      <c r="Q350" s="204"/>
      <c r="R350" s="205"/>
      <c r="S350" s="203"/>
      <c r="T350" s="203"/>
      <c r="U350" s="203"/>
      <c r="V350" s="203"/>
      <c r="W350" s="206"/>
      <c r="Y350" s="151">
        <f t="shared" si="41"/>
        <v>0</v>
      </c>
      <c r="Z350" s="147">
        <f t="shared" si="42"/>
        <v>0</v>
      </c>
      <c r="AA350" s="147">
        <f t="shared" si="43"/>
        <v>0</v>
      </c>
      <c r="AB350" s="917">
        <f t="shared" si="44"/>
        <v>0</v>
      </c>
      <c r="AD350" s="151">
        <f t="shared" si="45"/>
        <v>0</v>
      </c>
      <c r="AE350" s="147">
        <f t="shared" si="46"/>
        <v>0</v>
      </c>
      <c r="AF350" s="147">
        <f t="shared" si="47"/>
        <v>0</v>
      </c>
      <c r="AG350" s="152">
        <f t="shared" si="48"/>
        <v>0</v>
      </c>
    </row>
  </sheetData>
  <mergeCells count="10">
    <mergeCell ref="E13:J13"/>
    <mergeCell ref="K13:M13"/>
    <mergeCell ref="N13:Q13"/>
    <mergeCell ref="E12:W12"/>
    <mergeCell ref="R13:W13"/>
    <mergeCell ref="A9:D9"/>
    <mergeCell ref="A10:D10"/>
    <mergeCell ref="A12:A15"/>
    <mergeCell ref="C12:C15"/>
    <mergeCell ref="D12:D15"/>
  </mergeCells>
  <conditionalFormatting sqref="E17:J350">
    <cfRule type="expression" dxfId="21" priority="10">
      <formula>IF($AD17=0,FALSE,TRUE)</formula>
    </cfRule>
  </conditionalFormatting>
  <conditionalFormatting sqref="K17:M350">
    <cfRule type="expression" dxfId="20" priority="9">
      <formula>IF($AE17=0,FALSE,TRUE)</formula>
    </cfRule>
  </conditionalFormatting>
  <conditionalFormatting sqref="N17:Q350">
    <cfRule type="expression" dxfId="19" priority="8">
      <formula>IF($AF17=0,FALSE,TRUE)</formula>
    </cfRule>
  </conditionalFormatting>
  <conditionalFormatting sqref="R17:W350">
    <cfRule type="expression" dxfId="18" priority="7">
      <formula>IF($AG17=0,FALSE,TRUE)</formula>
    </cfRule>
  </conditionalFormatting>
  <dataValidations count="1">
    <dataValidation type="whole" operator="greaterThanOrEqual" allowBlank="1" showInputMessage="1" showErrorMessage="1" error="Please enter a whole number greater than or equal to 0." sqref="E17:W350" xr:uid="{00000000-0002-0000-1500-000000000000}">
      <formula1>0</formula1>
    </dataValidation>
  </dataValidations>
  <pageMargins left="0.7" right="0.7" top="0.75" bottom="0.75" header="0.3" footer="0.3"/>
  <pageSetup paperSize="5" scale="48"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5" tint="0.39997558519241921"/>
    <pageSetUpPr fitToPage="1"/>
  </sheetPr>
  <dimension ref="A1:AF350"/>
  <sheetViews>
    <sheetView workbookViewId="0">
      <selection activeCell="D12" sqref="D12:V12"/>
    </sheetView>
  </sheetViews>
  <sheetFormatPr defaultColWidth="9.140625" defaultRowHeight="15" x14ac:dyDescent="0.25"/>
  <cols>
    <col min="1" max="1" width="40.7109375" style="43" customWidth="1"/>
    <col min="2" max="3" width="13.7109375" style="43" customWidth="1"/>
    <col min="4" max="22" width="9.7109375" style="43" customWidth="1"/>
    <col min="23" max="23" width="9.140625" style="43"/>
    <col min="24" max="27" width="10.7109375" style="43" hidden="1" customWidth="1"/>
    <col min="28" max="28" width="2.85546875" style="43" hidden="1" customWidth="1"/>
    <col min="29" max="32" width="10.7109375" style="43" hidden="1" customWidth="1"/>
    <col min="33" max="16384" width="9.140625" style="43"/>
  </cols>
  <sheetData>
    <row r="1" spans="1:32" s="41" customFormat="1" x14ac:dyDescent="0.25"/>
    <row r="2" spans="1:32" s="41" customFormat="1" x14ac:dyDescent="0.25"/>
    <row r="3" spans="1:32" s="41" customFormat="1" x14ac:dyDescent="0.25"/>
    <row r="4" spans="1:32" s="41" customFormat="1" x14ac:dyDescent="0.25"/>
    <row r="5" spans="1:32" s="41" customFormat="1" x14ac:dyDescent="0.25"/>
    <row r="6" spans="1:32" s="41" customFormat="1" x14ac:dyDescent="0.25"/>
    <row r="7" spans="1:32" s="41" customFormat="1" hidden="1" x14ac:dyDescent="0.25"/>
    <row r="8" spans="1:32" s="41" customFormat="1" hidden="1" x14ac:dyDescent="0.25"/>
    <row r="9" spans="1:32" ht="18.75" x14ac:dyDescent="0.25">
      <c r="A9" s="1141" t="s">
        <v>717</v>
      </c>
      <c r="B9" s="1141"/>
      <c r="C9" s="1141"/>
      <c r="D9" s="42"/>
      <c r="E9" s="42"/>
      <c r="F9" s="42"/>
      <c r="G9" s="42"/>
      <c r="H9" s="42"/>
      <c r="I9" s="42"/>
      <c r="J9" s="42"/>
      <c r="K9" s="42"/>
      <c r="L9" s="42"/>
      <c r="M9" s="42"/>
      <c r="N9" s="42"/>
      <c r="O9" s="42"/>
      <c r="P9" s="42"/>
      <c r="Q9" s="42"/>
      <c r="R9" s="42"/>
      <c r="S9" s="42"/>
      <c r="T9" s="42"/>
      <c r="U9" s="42"/>
      <c r="V9" s="42"/>
    </row>
    <row r="10" spans="1:32" ht="18.75" x14ac:dyDescent="0.25">
      <c r="A10" s="1141" t="s">
        <v>279</v>
      </c>
      <c r="B10" s="1141"/>
      <c r="C10" s="1141"/>
      <c r="D10" s="42"/>
      <c r="E10" s="42"/>
      <c r="F10" s="42"/>
      <c r="G10" s="42"/>
      <c r="H10" s="42"/>
      <c r="I10" s="42"/>
      <c r="J10" s="42"/>
      <c r="K10" s="42"/>
      <c r="L10" s="42"/>
      <c r="M10" s="42"/>
      <c r="N10" s="42"/>
      <c r="O10" s="42"/>
      <c r="P10" s="42"/>
      <c r="Q10" s="42"/>
      <c r="R10" s="42"/>
      <c r="S10" s="42"/>
      <c r="T10" s="42"/>
      <c r="U10" s="42"/>
      <c r="V10" s="42"/>
    </row>
    <row r="11" spans="1:32" ht="15.75" thickBot="1" x14ac:dyDescent="0.3">
      <c r="A11" s="1045" t="s">
        <v>840</v>
      </c>
      <c r="B11" s="42"/>
      <c r="C11" s="42"/>
      <c r="D11" s="42"/>
      <c r="E11" s="42"/>
      <c r="F11" s="42"/>
      <c r="G11" s="42"/>
      <c r="H11" s="42"/>
      <c r="I11" s="42"/>
      <c r="J11" s="42"/>
      <c r="K11" s="42"/>
      <c r="L11" s="42"/>
      <c r="M11" s="42"/>
      <c r="N11" s="42"/>
      <c r="O11" s="42"/>
      <c r="P11" s="42"/>
      <c r="Q11" s="42"/>
      <c r="R11" s="42"/>
      <c r="S11" s="42"/>
      <c r="T11" s="42"/>
      <c r="U11" s="42"/>
      <c r="V11" s="42"/>
    </row>
    <row r="12" spans="1:32" ht="45.75" customHeight="1" thickBot="1" x14ac:dyDescent="0.3">
      <c r="A12" s="1168" t="s">
        <v>1019</v>
      </c>
      <c r="B12" s="1157" t="s">
        <v>193</v>
      </c>
      <c r="C12" s="1160" t="s">
        <v>842</v>
      </c>
      <c r="D12" s="1404" t="s">
        <v>1032</v>
      </c>
      <c r="E12" s="1405"/>
      <c r="F12" s="1405"/>
      <c r="G12" s="1405"/>
      <c r="H12" s="1405"/>
      <c r="I12" s="1405"/>
      <c r="J12" s="1405"/>
      <c r="K12" s="1405"/>
      <c r="L12" s="1405"/>
      <c r="M12" s="1405"/>
      <c r="N12" s="1405"/>
      <c r="O12" s="1405"/>
      <c r="P12" s="1405"/>
      <c r="Q12" s="1405"/>
      <c r="R12" s="1405"/>
      <c r="S12" s="1405"/>
      <c r="T12" s="1405"/>
      <c r="U12" s="1405"/>
      <c r="V12" s="1406"/>
    </row>
    <row r="13" spans="1:32" x14ac:dyDescent="0.25">
      <c r="A13" s="1169"/>
      <c r="B13" s="1158"/>
      <c r="C13" s="1161"/>
      <c r="D13" s="1401" t="s">
        <v>275</v>
      </c>
      <c r="E13" s="1402"/>
      <c r="F13" s="1402"/>
      <c r="G13" s="1402"/>
      <c r="H13" s="1402"/>
      <c r="I13" s="1403"/>
      <c r="J13" s="1401" t="s">
        <v>169</v>
      </c>
      <c r="K13" s="1402"/>
      <c r="L13" s="1403"/>
      <c r="M13" s="1401" t="s">
        <v>274</v>
      </c>
      <c r="N13" s="1402"/>
      <c r="O13" s="1402"/>
      <c r="P13" s="1403"/>
      <c r="Q13" s="1407" t="s">
        <v>276</v>
      </c>
      <c r="R13" s="1408"/>
      <c r="S13" s="1408"/>
      <c r="T13" s="1408"/>
      <c r="U13" s="1408"/>
      <c r="V13" s="1409"/>
    </row>
    <row r="14" spans="1:32" ht="51.75" customHeight="1" thickBot="1" x14ac:dyDescent="0.3">
      <c r="A14" s="1169"/>
      <c r="B14" s="1158"/>
      <c r="C14" s="1161"/>
      <c r="D14" s="76" t="s">
        <v>264</v>
      </c>
      <c r="E14" s="77" t="s">
        <v>265</v>
      </c>
      <c r="F14" s="74" t="s">
        <v>266</v>
      </c>
      <c r="G14" s="74" t="s">
        <v>267</v>
      </c>
      <c r="H14" s="78" t="s">
        <v>268</v>
      </c>
      <c r="I14" s="89" t="s">
        <v>269</v>
      </c>
      <c r="J14" s="134" t="s">
        <v>171</v>
      </c>
      <c r="K14" s="476" t="s">
        <v>170</v>
      </c>
      <c r="L14" s="73" t="s">
        <v>470</v>
      </c>
      <c r="M14" s="135" t="s">
        <v>270</v>
      </c>
      <c r="N14" s="136" t="s">
        <v>271</v>
      </c>
      <c r="O14" s="136" t="s">
        <v>272</v>
      </c>
      <c r="P14" s="137" t="s">
        <v>273</v>
      </c>
      <c r="Q14" s="88" t="s">
        <v>217</v>
      </c>
      <c r="R14" s="78" t="s">
        <v>218</v>
      </c>
      <c r="S14" s="78" t="s">
        <v>220</v>
      </c>
      <c r="T14" s="912" t="s">
        <v>277</v>
      </c>
      <c r="U14" s="138" t="s">
        <v>278</v>
      </c>
      <c r="V14" s="911" t="s">
        <v>867</v>
      </c>
    </row>
    <row r="15" spans="1:32" ht="15.75" thickBot="1" x14ac:dyDescent="0.3">
      <c r="A15" s="1170"/>
      <c r="B15" s="1159"/>
      <c r="C15" s="1162"/>
      <c r="D15" s="79" t="s">
        <v>179</v>
      </c>
      <c r="E15" s="82" t="s">
        <v>179</v>
      </c>
      <c r="F15" s="80" t="s">
        <v>179</v>
      </c>
      <c r="G15" s="80" t="s">
        <v>179</v>
      </c>
      <c r="H15" s="80" t="s">
        <v>179</v>
      </c>
      <c r="I15" s="81" t="s">
        <v>179</v>
      </c>
      <c r="J15" s="82" t="s">
        <v>179</v>
      </c>
      <c r="K15" s="80" t="s">
        <v>179</v>
      </c>
      <c r="L15" s="140" t="s">
        <v>179</v>
      </c>
      <c r="M15" s="79" t="s">
        <v>179</v>
      </c>
      <c r="N15" s="80" t="s">
        <v>179</v>
      </c>
      <c r="O15" s="80" t="s">
        <v>179</v>
      </c>
      <c r="P15" s="81" t="s">
        <v>179</v>
      </c>
      <c r="Q15" s="79" t="s">
        <v>179</v>
      </c>
      <c r="R15" s="80" t="s">
        <v>179</v>
      </c>
      <c r="S15" s="80" t="s">
        <v>179</v>
      </c>
      <c r="T15" s="80" t="s">
        <v>179</v>
      </c>
      <c r="U15" s="80" t="s">
        <v>179</v>
      </c>
      <c r="V15" s="81" t="s">
        <v>179</v>
      </c>
      <c r="X15" s="144" t="s">
        <v>280</v>
      </c>
      <c r="Y15" s="145" t="s">
        <v>281</v>
      </c>
      <c r="Z15" s="145" t="s">
        <v>282</v>
      </c>
      <c r="AA15" s="146" t="s">
        <v>283</v>
      </c>
      <c r="AC15" s="144" t="s">
        <v>284</v>
      </c>
      <c r="AD15" s="145" t="s">
        <v>285</v>
      </c>
      <c r="AE15" s="145" t="s">
        <v>286</v>
      </c>
      <c r="AF15" s="146" t="s">
        <v>287</v>
      </c>
    </row>
    <row r="16" spans="1:32" ht="15.75" thickBot="1" x14ac:dyDescent="0.3">
      <c r="A16" s="223"/>
      <c r="B16" s="261"/>
      <c r="C16" s="262" t="s">
        <v>174</v>
      </c>
      <c r="D16" s="96">
        <f>SUM(D17:D196)</f>
        <v>0</v>
      </c>
      <c r="E16" s="96">
        <f t="shared" ref="E16:U16" si="0">SUM(E17:E196)</f>
        <v>0</v>
      </c>
      <c r="F16" s="96">
        <f t="shared" si="0"/>
        <v>0</v>
      </c>
      <c r="G16" s="96">
        <f t="shared" si="0"/>
        <v>0</v>
      </c>
      <c r="H16" s="96">
        <f t="shared" si="0"/>
        <v>0</v>
      </c>
      <c r="I16" s="96">
        <f t="shared" si="0"/>
        <v>0</v>
      </c>
      <c r="J16" s="96">
        <f t="shared" si="0"/>
        <v>0</v>
      </c>
      <c r="K16" s="96">
        <f t="shared" si="0"/>
        <v>0</v>
      </c>
      <c r="L16" s="96">
        <f t="shared" si="0"/>
        <v>0</v>
      </c>
      <c r="M16" s="96">
        <f t="shared" si="0"/>
        <v>0</v>
      </c>
      <c r="N16" s="96">
        <f t="shared" si="0"/>
        <v>0</v>
      </c>
      <c r="O16" s="96">
        <f t="shared" si="0"/>
        <v>0</v>
      </c>
      <c r="P16" s="96">
        <f t="shared" si="0"/>
        <v>0</v>
      </c>
      <c r="Q16" s="96">
        <f t="shared" si="0"/>
        <v>0</v>
      </c>
      <c r="R16" s="96">
        <f t="shared" si="0"/>
        <v>0</v>
      </c>
      <c r="S16" s="96">
        <f t="shared" si="0"/>
        <v>0</v>
      </c>
      <c r="T16" s="96">
        <f t="shared" si="0"/>
        <v>0</v>
      </c>
      <c r="U16" s="96">
        <f t="shared" si="0"/>
        <v>0</v>
      </c>
      <c r="V16" s="914">
        <f>SUM(V17:V196)</f>
        <v>0</v>
      </c>
    </row>
    <row r="17" spans="1:32" x14ac:dyDescent="0.25">
      <c r="A17" s="1050" t="str">
        <f>IF(ISBLANK('M1'!A17),"",'M1'!A17)</f>
        <v/>
      </c>
      <c r="B17" s="1000" t="str">
        <f>IF(ISBLANK('M1'!B17),"",'M1'!B17)</f>
        <v/>
      </c>
      <c r="C17" s="263" t="str">
        <f>IF(ISBLANK('M1'!R17),"",'M1'!R17)</f>
        <v/>
      </c>
      <c r="D17" s="190"/>
      <c r="E17" s="191"/>
      <c r="F17" s="191"/>
      <c r="G17" s="191"/>
      <c r="H17" s="191"/>
      <c r="I17" s="191"/>
      <c r="J17" s="193"/>
      <c r="K17" s="477"/>
      <c r="L17" s="194"/>
      <c r="M17" s="192"/>
      <c r="N17" s="192"/>
      <c r="O17" s="192"/>
      <c r="P17" s="192"/>
      <c r="Q17" s="193"/>
      <c r="R17" s="191"/>
      <c r="S17" s="191"/>
      <c r="T17" s="191"/>
      <c r="U17" s="191"/>
      <c r="V17" s="194"/>
      <c r="X17" s="148">
        <f>SUM(D17:I17)</f>
        <v>0</v>
      </c>
      <c r="Y17" s="149">
        <f>SUM(J17:L17)</f>
        <v>0</v>
      </c>
      <c r="Z17" s="149">
        <f>SUM(M17:P17)</f>
        <v>0</v>
      </c>
      <c r="AA17" s="916">
        <f>SUM(Q17:V17)</f>
        <v>0</v>
      </c>
      <c r="AC17" s="148">
        <f>IF(C17="",X17,C17-X17)</f>
        <v>0</v>
      </c>
      <c r="AD17" s="149">
        <f>IF(C17="",Y17,C17-Y17)</f>
        <v>0</v>
      </c>
      <c r="AE17" s="149">
        <f>IF(C17="",Z17,C17-Z17)</f>
        <v>0</v>
      </c>
      <c r="AF17" s="150">
        <f>IF(C17="",AA17,C17-AA17)</f>
        <v>0</v>
      </c>
    </row>
    <row r="18" spans="1:32" x14ac:dyDescent="0.25">
      <c r="A18" s="1051" t="str">
        <f>IF(ISBLANK('M1'!A18),"",'M1'!A18)</f>
        <v/>
      </c>
      <c r="B18" s="1001" t="str">
        <f>IF(ISBLANK('M1'!B18),"",'M1'!B18)</f>
        <v/>
      </c>
      <c r="C18" s="264" t="str">
        <f>IF(ISBLANK('M1'!R18),"",'M1'!R18)</f>
        <v/>
      </c>
      <c r="D18" s="196"/>
      <c r="E18" s="197"/>
      <c r="F18" s="197"/>
      <c r="G18" s="197"/>
      <c r="H18" s="197"/>
      <c r="I18" s="197"/>
      <c r="J18" s="199"/>
      <c r="K18" s="478"/>
      <c r="L18" s="200"/>
      <c r="M18" s="198"/>
      <c r="N18" s="198"/>
      <c r="O18" s="198"/>
      <c r="P18" s="198"/>
      <c r="Q18" s="199"/>
      <c r="R18" s="197"/>
      <c r="S18" s="197"/>
      <c r="T18" s="197"/>
      <c r="U18" s="197"/>
      <c r="V18" s="200"/>
      <c r="X18" s="151">
        <f t="shared" ref="X18:X81" si="1">SUM(D18:I18)</f>
        <v>0</v>
      </c>
      <c r="Y18" s="147">
        <f t="shared" ref="Y18:Y81" si="2">SUM(J18:L18)</f>
        <v>0</v>
      </c>
      <c r="Z18" s="147">
        <f t="shared" ref="Z18:Z81" si="3">SUM(M18:P18)</f>
        <v>0</v>
      </c>
      <c r="AA18" s="917">
        <f t="shared" ref="AA18:AA81" si="4">SUM(Q18:V18)</f>
        <v>0</v>
      </c>
      <c r="AC18" s="151">
        <f t="shared" ref="AC18:AC81" si="5">IF(C18="",X18,C18-X18)</f>
        <v>0</v>
      </c>
      <c r="AD18" s="147">
        <f t="shared" ref="AD18:AD81" si="6">IF(C18="",Y18,C18-Y18)</f>
        <v>0</v>
      </c>
      <c r="AE18" s="147">
        <f t="shared" ref="AE18:AE81" si="7">IF(C18="",Z18,C18-Z18)</f>
        <v>0</v>
      </c>
      <c r="AF18" s="152">
        <f t="shared" ref="AF18:AF81" si="8">IF(C18="",AA18,C18-AA18)</f>
        <v>0</v>
      </c>
    </row>
    <row r="19" spans="1:32" x14ac:dyDescent="0.25">
      <c r="A19" s="1051" t="str">
        <f>IF(ISBLANK('M1'!A19),"",'M1'!A19)</f>
        <v/>
      </c>
      <c r="B19" s="1001" t="str">
        <f>IF(ISBLANK('M1'!B19),"",'M1'!B19)</f>
        <v/>
      </c>
      <c r="C19" s="264" t="str">
        <f>IF(ISBLANK('M1'!R19),"",'M1'!R19)</f>
        <v/>
      </c>
      <c r="D19" s="196"/>
      <c r="E19" s="197"/>
      <c r="F19" s="197"/>
      <c r="G19" s="197"/>
      <c r="H19" s="197"/>
      <c r="I19" s="197"/>
      <c r="J19" s="199"/>
      <c r="K19" s="478"/>
      <c r="L19" s="200"/>
      <c r="M19" s="198"/>
      <c r="N19" s="198"/>
      <c r="O19" s="198"/>
      <c r="P19" s="198"/>
      <c r="Q19" s="199"/>
      <c r="R19" s="197"/>
      <c r="S19" s="197"/>
      <c r="T19" s="197"/>
      <c r="U19" s="197"/>
      <c r="V19" s="200"/>
      <c r="X19" s="151">
        <f t="shared" si="1"/>
        <v>0</v>
      </c>
      <c r="Y19" s="147">
        <f t="shared" si="2"/>
        <v>0</v>
      </c>
      <c r="Z19" s="147">
        <f t="shared" si="3"/>
        <v>0</v>
      </c>
      <c r="AA19" s="917">
        <f t="shared" si="4"/>
        <v>0</v>
      </c>
      <c r="AC19" s="151">
        <f t="shared" si="5"/>
        <v>0</v>
      </c>
      <c r="AD19" s="147">
        <f t="shared" si="6"/>
        <v>0</v>
      </c>
      <c r="AE19" s="147">
        <f t="shared" si="7"/>
        <v>0</v>
      </c>
      <c r="AF19" s="152">
        <f t="shared" si="8"/>
        <v>0</v>
      </c>
    </row>
    <row r="20" spans="1:32" x14ac:dyDescent="0.25">
      <c r="A20" s="1051" t="str">
        <f>IF(ISBLANK('M1'!A20),"",'M1'!A20)</f>
        <v/>
      </c>
      <c r="B20" s="1001" t="str">
        <f>IF(ISBLANK('M1'!B20),"",'M1'!B20)</f>
        <v/>
      </c>
      <c r="C20" s="264" t="str">
        <f>IF(ISBLANK('M1'!R20),"",'M1'!R20)</f>
        <v/>
      </c>
      <c r="D20" s="196"/>
      <c r="E20" s="197"/>
      <c r="F20" s="197"/>
      <c r="G20" s="197"/>
      <c r="H20" s="197"/>
      <c r="I20" s="197"/>
      <c r="J20" s="199"/>
      <c r="K20" s="478"/>
      <c r="L20" s="200"/>
      <c r="M20" s="198"/>
      <c r="N20" s="198"/>
      <c r="O20" s="198"/>
      <c r="P20" s="198"/>
      <c r="Q20" s="199"/>
      <c r="R20" s="197"/>
      <c r="S20" s="197"/>
      <c r="T20" s="197"/>
      <c r="U20" s="197"/>
      <c r="V20" s="200"/>
      <c r="X20" s="151">
        <f t="shared" si="1"/>
        <v>0</v>
      </c>
      <c r="Y20" s="147">
        <f t="shared" si="2"/>
        <v>0</v>
      </c>
      <c r="Z20" s="147">
        <f t="shared" si="3"/>
        <v>0</v>
      </c>
      <c r="AA20" s="917">
        <f t="shared" si="4"/>
        <v>0</v>
      </c>
      <c r="AC20" s="151">
        <f t="shared" si="5"/>
        <v>0</v>
      </c>
      <c r="AD20" s="147">
        <f t="shared" si="6"/>
        <v>0</v>
      </c>
      <c r="AE20" s="147">
        <f t="shared" si="7"/>
        <v>0</v>
      </c>
      <c r="AF20" s="152">
        <f t="shared" si="8"/>
        <v>0</v>
      </c>
    </row>
    <row r="21" spans="1:32" x14ac:dyDescent="0.25">
      <c r="A21" s="1051" t="str">
        <f>IF(ISBLANK('M1'!A21),"",'M1'!A21)</f>
        <v/>
      </c>
      <c r="B21" s="1001" t="str">
        <f>IF(ISBLANK('M1'!B21),"",'M1'!B21)</f>
        <v/>
      </c>
      <c r="C21" s="264" t="str">
        <f>IF(ISBLANK('M1'!R21),"",'M1'!R21)</f>
        <v/>
      </c>
      <c r="D21" s="196"/>
      <c r="E21" s="197"/>
      <c r="F21" s="197"/>
      <c r="G21" s="197"/>
      <c r="H21" s="197"/>
      <c r="I21" s="197"/>
      <c r="J21" s="199"/>
      <c r="K21" s="478"/>
      <c r="L21" s="200"/>
      <c r="M21" s="198"/>
      <c r="N21" s="198"/>
      <c r="O21" s="198"/>
      <c r="P21" s="198"/>
      <c r="Q21" s="199"/>
      <c r="R21" s="197"/>
      <c r="S21" s="197"/>
      <c r="T21" s="197"/>
      <c r="U21" s="197"/>
      <c r="V21" s="200"/>
      <c r="X21" s="151">
        <f t="shared" si="1"/>
        <v>0</v>
      </c>
      <c r="Y21" s="147">
        <f t="shared" si="2"/>
        <v>0</v>
      </c>
      <c r="Z21" s="147">
        <f t="shared" si="3"/>
        <v>0</v>
      </c>
      <c r="AA21" s="917">
        <f t="shared" si="4"/>
        <v>0</v>
      </c>
      <c r="AC21" s="151">
        <f t="shared" si="5"/>
        <v>0</v>
      </c>
      <c r="AD21" s="147">
        <f t="shared" si="6"/>
        <v>0</v>
      </c>
      <c r="AE21" s="147">
        <f t="shared" si="7"/>
        <v>0</v>
      </c>
      <c r="AF21" s="152">
        <f t="shared" si="8"/>
        <v>0</v>
      </c>
    </row>
    <row r="22" spans="1:32" x14ac:dyDescent="0.25">
      <c r="A22" s="1051" t="str">
        <f>IF(ISBLANK('M1'!A22),"",'M1'!A22)</f>
        <v/>
      </c>
      <c r="B22" s="1001" t="str">
        <f>IF(ISBLANK('M1'!B22),"",'M1'!B22)</f>
        <v/>
      </c>
      <c r="C22" s="264" t="str">
        <f>IF(ISBLANK('M1'!R22),"",'M1'!R22)</f>
        <v/>
      </c>
      <c r="D22" s="196"/>
      <c r="E22" s="197"/>
      <c r="F22" s="197"/>
      <c r="G22" s="197"/>
      <c r="H22" s="197"/>
      <c r="I22" s="197"/>
      <c r="J22" s="199"/>
      <c r="K22" s="478"/>
      <c r="L22" s="200"/>
      <c r="M22" s="198"/>
      <c r="N22" s="198"/>
      <c r="O22" s="198"/>
      <c r="P22" s="198"/>
      <c r="Q22" s="199"/>
      <c r="R22" s="197"/>
      <c r="S22" s="197"/>
      <c r="T22" s="197"/>
      <c r="U22" s="197"/>
      <c r="V22" s="200"/>
      <c r="X22" s="151">
        <f t="shared" si="1"/>
        <v>0</v>
      </c>
      <c r="Y22" s="147">
        <f t="shared" si="2"/>
        <v>0</v>
      </c>
      <c r="Z22" s="147">
        <f t="shared" si="3"/>
        <v>0</v>
      </c>
      <c r="AA22" s="917">
        <f t="shared" si="4"/>
        <v>0</v>
      </c>
      <c r="AC22" s="151">
        <f t="shared" si="5"/>
        <v>0</v>
      </c>
      <c r="AD22" s="147">
        <f t="shared" si="6"/>
        <v>0</v>
      </c>
      <c r="AE22" s="147">
        <f t="shared" si="7"/>
        <v>0</v>
      </c>
      <c r="AF22" s="152">
        <f t="shared" si="8"/>
        <v>0</v>
      </c>
    </row>
    <row r="23" spans="1:32" x14ac:dyDescent="0.25">
      <c r="A23" s="1051" t="str">
        <f>IF(ISBLANK('M1'!A23),"",'M1'!A23)</f>
        <v/>
      </c>
      <c r="B23" s="1001" t="str">
        <f>IF(ISBLANK('M1'!B23),"",'M1'!B23)</f>
        <v/>
      </c>
      <c r="C23" s="264" t="str">
        <f>IF(ISBLANK('M1'!R23),"",'M1'!R23)</f>
        <v/>
      </c>
      <c r="D23" s="196"/>
      <c r="E23" s="197"/>
      <c r="F23" s="197"/>
      <c r="G23" s="197"/>
      <c r="H23" s="197"/>
      <c r="I23" s="197"/>
      <c r="J23" s="199"/>
      <c r="K23" s="478"/>
      <c r="L23" s="200"/>
      <c r="M23" s="198"/>
      <c r="N23" s="198"/>
      <c r="O23" s="198"/>
      <c r="P23" s="198"/>
      <c r="Q23" s="199"/>
      <c r="R23" s="197"/>
      <c r="S23" s="197"/>
      <c r="T23" s="197"/>
      <c r="U23" s="197"/>
      <c r="V23" s="200"/>
      <c r="X23" s="151">
        <f t="shared" si="1"/>
        <v>0</v>
      </c>
      <c r="Y23" s="147">
        <f t="shared" si="2"/>
        <v>0</v>
      </c>
      <c r="Z23" s="147">
        <f t="shared" si="3"/>
        <v>0</v>
      </c>
      <c r="AA23" s="917">
        <f t="shared" si="4"/>
        <v>0</v>
      </c>
      <c r="AC23" s="151">
        <f t="shared" si="5"/>
        <v>0</v>
      </c>
      <c r="AD23" s="147">
        <f t="shared" si="6"/>
        <v>0</v>
      </c>
      <c r="AE23" s="147">
        <f t="shared" si="7"/>
        <v>0</v>
      </c>
      <c r="AF23" s="152">
        <f t="shared" si="8"/>
        <v>0</v>
      </c>
    </row>
    <row r="24" spans="1:32" x14ac:dyDescent="0.25">
      <c r="A24" s="1051" t="str">
        <f>IF(ISBLANK('M1'!A24),"",'M1'!A24)</f>
        <v/>
      </c>
      <c r="B24" s="1001" t="str">
        <f>IF(ISBLANK('M1'!B24),"",'M1'!B24)</f>
        <v/>
      </c>
      <c r="C24" s="264" t="str">
        <f>IF(ISBLANK('M1'!R24),"",'M1'!R24)</f>
        <v/>
      </c>
      <c r="D24" s="196"/>
      <c r="E24" s="197"/>
      <c r="F24" s="197"/>
      <c r="G24" s="197"/>
      <c r="H24" s="197"/>
      <c r="I24" s="197"/>
      <c r="J24" s="199"/>
      <c r="K24" s="478"/>
      <c r="L24" s="200"/>
      <c r="M24" s="198"/>
      <c r="N24" s="198"/>
      <c r="O24" s="198"/>
      <c r="P24" s="198"/>
      <c r="Q24" s="199"/>
      <c r="R24" s="197"/>
      <c r="S24" s="197"/>
      <c r="T24" s="197"/>
      <c r="U24" s="197"/>
      <c r="V24" s="200"/>
      <c r="X24" s="151">
        <f t="shared" si="1"/>
        <v>0</v>
      </c>
      <c r="Y24" s="147">
        <f t="shared" si="2"/>
        <v>0</v>
      </c>
      <c r="Z24" s="147">
        <f t="shared" si="3"/>
        <v>0</v>
      </c>
      <c r="AA24" s="917">
        <f t="shared" si="4"/>
        <v>0</v>
      </c>
      <c r="AC24" s="151">
        <f t="shared" si="5"/>
        <v>0</v>
      </c>
      <c r="AD24" s="147">
        <f t="shared" si="6"/>
        <v>0</v>
      </c>
      <c r="AE24" s="147">
        <f t="shared" si="7"/>
        <v>0</v>
      </c>
      <c r="AF24" s="152">
        <f t="shared" si="8"/>
        <v>0</v>
      </c>
    </row>
    <row r="25" spans="1:32" x14ac:dyDescent="0.25">
      <c r="A25" s="1051" t="str">
        <f>IF(ISBLANK('M1'!A25),"",'M1'!A25)</f>
        <v/>
      </c>
      <c r="B25" s="1001" t="str">
        <f>IF(ISBLANK('M1'!B25),"",'M1'!B25)</f>
        <v/>
      </c>
      <c r="C25" s="264" t="str">
        <f>IF(ISBLANK('M1'!R25),"",'M1'!R25)</f>
        <v/>
      </c>
      <c r="D25" s="196"/>
      <c r="E25" s="197"/>
      <c r="F25" s="197"/>
      <c r="G25" s="197"/>
      <c r="H25" s="197"/>
      <c r="I25" s="197"/>
      <c r="J25" s="199"/>
      <c r="K25" s="478"/>
      <c r="L25" s="200"/>
      <c r="M25" s="198"/>
      <c r="N25" s="198"/>
      <c r="O25" s="198"/>
      <c r="P25" s="198"/>
      <c r="Q25" s="199"/>
      <c r="R25" s="197"/>
      <c r="S25" s="197"/>
      <c r="T25" s="197"/>
      <c r="U25" s="197"/>
      <c r="V25" s="200"/>
      <c r="X25" s="151">
        <f t="shared" si="1"/>
        <v>0</v>
      </c>
      <c r="Y25" s="147">
        <f t="shared" si="2"/>
        <v>0</v>
      </c>
      <c r="Z25" s="147">
        <f t="shared" si="3"/>
        <v>0</v>
      </c>
      <c r="AA25" s="917">
        <f t="shared" si="4"/>
        <v>0</v>
      </c>
      <c r="AC25" s="151">
        <f t="shared" si="5"/>
        <v>0</v>
      </c>
      <c r="AD25" s="147">
        <f t="shared" si="6"/>
        <v>0</v>
      </c>
      <c r="AE25" s="147">
        <f t="shared" si="7"/>
        <v>0</v>
      </c>
      <c r="AF25" s="152">
        <f t="shared" si="8"/>
        <v>0</v>
      </c>
    </row>
    <row r="26" spans="1:32" x14ac:dyDescent="0.25">
      <c r="A26" s="1051" t="str">
        <f>IF(ISBLANK('M1'!A26),"",'M1'!A26)</f>
        <v/>
      </c>
      <c r="B26" s="1001" t="str">
        <f>IF(ISBLANK('M1'!B26),"",'M1'!B26)</f>
        <v/>
      </c>
      <c r="C26" s="264" t="str">
        <f>IF(ISBLANK('M1'!R26),"",'M1'!R26)</f>
        <v/>
      </c>
      <c r="D26" s="196"/>
      <c r="E26" s="197"/>
      <c r="F26" s="197"/>
      <c r="G26" s="197"/>
      <c r="H26" s="197"/>
      <c r="I26" s="197"/>
      <c r="J26" s="199"/>
      <c r="K26" s="478"/>
      <c r="L26" s="200"/>
      <c r="M26" s="198"/>
      <c r="N26" s="198"/>
      <c r="O26" s="198"/>
      <c r="P26" s="198"/>
      <c r="Q26" s="199"/>
      <c r="R26" s="197"/>
      <c r="S26" s="197"/>
      <c r="T26" s="197"/>
      <c r="U26" s="197"/>
      <c r="V26" s="200"/>
      <c r="X26" s="151">
        <f t="shared" si="1"/>
        <v>0</v>
      </c>
      <c r="Y26" s="147">
        <f t="shared" si="2"/>
        <v>0</v>
      </c>
      <c r="Z26" s="147">
        <f t="shared" si="3"/>
        <v>0</v>
      </c>
      <c r="AA26" s="917">
        <f t="shared" si="4"/>
        <v>0</v>
      </c>
      <c r="AC26" s="151">
        <f t="shared" si="5"/>
        <v>0</v>
      </c>
      <c r="AD26" s="147">
        <f t="shared" si="6"/>
        <v>0</v>
      </c>
      <c r="AE26" s="147">
        <f t="shared" si="7"/>
        <v>0</v>
      </c>
      <c r="AF26" s="152">
        <f t="shared" si="8"/>
        <v>0</v>
      </c>
    </row>
    <row r="27" spans="1:32" x14ac:dyDescent="0.25">
      <c r="A27" s="1051" t="str">
        <f>IF(ISBLANK('M1'!A27),"",'M1'!A27)</f>
        <v/>
      </c>
      <c r="B27" s="1001" t="str">
        <f>IF(ISBLANK('M1'!B27),"",'M1'!B27)</f>
        <v/>
      </c>
      <c r="C27" s="264" t="str">
        <f>IF(ISBLANK('M1'!R27),"",'M1'!R27)</f>
        <v/>
      </c>
      <c r="D27" s="196"/>
      <c r="E27" s="197"/>
      <c r="F27" s="197"/>
      <c r="G27" s="197"/>
      <c r="H27" s="197"/>
      <c r="I27" s="197"/>
      <c r="J27" s="199"/>
      <c r="K27" s="478"/>
      <c r="L27" s="200"/>
      <c r="M27" s="198"/>
      <c r="N27" s="198"/>
      <c r="O27" s="198"/>
      <c r="P27" s="198"/>
      <c r="Q27" s="199"/>
      <c r="R27" s="197"/>
      <c r="S27" s="197"/>
      <c r="T27" s="197"/>
      <c r="U27" s="197"/>
      <c r="V27" s="200"/>
      <c r="X27" s="151">
        <f t="shared" si="1"/>
        <v>0</v>
      </c>
      <c r="Y27" s="147">
        <f t="shared" si="2"/>
        <v>0</v>
      </c>
      <c r="Z27" s="147">
        <f t="shared" si="3"/>
        <v>0</v>
      </c>
      <c r="AA27" s="917">
        <f t="shared" si="4"/>
        <v>0</v>
      </c>
      <c r="AC27" s="151">
        <f t="shared" si="5"/>
        <v>0</v>
      </c>
      <c r="AD27" s="147">
        <f t="shared" si="6"/>
        <v>0</v>
      </c>
      <c r="AE27" s="147">
        <f t="shared" si="7"/>
        <v>0</v>
      </c>
      <c r="AF27" s="152">
        <f t="shared" si="8"/>
        <v>0</v>
      </c>
    </row>
    <row r="28" spans="1:32" x14ac:dyDescent="0.25">
      <c r="A28" s="1051" t="str">
        <f>IF(ISBLANK('M1'!A28),"",'M1'!A28)</f>
        <v/>
      </c>
      <c r="B28" s="1001" t="str">
        <f>IF(ISBLANK('M1'!B28),"",'M1'!B28)</f>
        <v/>
      </c>
      <c r="C28" s="264" t="str">
        <f>IF(ISBLANK('M1'!R28),"",'M1'!R28)</f>
        <v/>
      </c>
      <c r="D28" s="196"/>
      <c r="E28" s="197"/>
      <c r="F28" s="197"/>
      <c r="G28" s="197"/>
      <c r="H28" s="197"/>
      <c r="I28" s="197"/>
      <c r="J28" s="199"/>
      <c r="K28" s="478"/>
      <c r="L28" s="200"/>
      <c r="M28" s="198"/>
      <c r="N28" s="198"/>
      <c r="O28" s="198"/>
      <c r="P28" s="198"/>
      <c r="Q28" s="199"/>
      <c r="R28" s="197"/>
      <c r="S28" s="197"/>
      <c r="T28" s="197"/>
      <c r="U28" s="197"/>
      <c r="V28" s="200"/>
      <c r="X28" s="151">
        <f t="shared" si="1"/>
        <v>0</v>
      </c>
      <c r="Y28" s="147">
        <f t="shared" si="2"/>
        <v>0</v>
      </c>
      <c r="Z28" s="147">
        <f t="shared" si="3"/>
        <v>0</v>
      </c>
      <c r="AA28" s="917">
        <f t="shared" si="4"/>
        <v>0</v>
      </c>
      <c r="AC28" s="151">
        <f t="shared" si="5"/>
        <v>0</v>
      </c>
      <c r="AD28" s="147">
        <f t="shared" si="6"/>
        <v>0</v>
      </c>
      <c r="AE28" s="147">
        <f t="shared" si="7"/>
        <v>0</v>
      </c>
      <c r="AF28" s="152">
        <f t="shared" si="8"/>
        <v>0</v>
      </c>
    </row>
    <row r="29" spans="1:32" x14ac:dyDescent="0.25">
      <c r="A29" s="1051" t="str">
        <f>IF(ISBLANK('M1'!A29),"",'M1'!A29)</f>
        <v/>
      </c>
      <c r="B29" s="1001" t="str">
        <f>IF(ISBLANK('M1'!B29),"",'M1'!B29)</f>
        <v/>
      </c>
      <c r="C29" s="264" t="str">
        <f>IF(ISBLANK('M1'!R29),"",'M1'!R29)</f>
        <v/>
      </c>
      <c r="D29" s="196"/>
      <c r="E29" s="197"/>
      <c r="F29" s="197"/>
      <c r="G29" s="197"/>
      <c r="H29" s="197"/>
      <c r="I29" s="197"/>
      <c r="J29" s="199"/>
      <c r="K29" s="478"/>
      <c r="L29" s="200"/>
      <c r="M29" s="198"/>
      <c r="N29" s="198"/>
      <c r="O29" s="198"/>
      <c r="P29" s="198"/>
      <c r="Q29" s="199"/>
      <c r="R29" s="197"/>
      <c r="S29" s="197"/>
      <c r="T29" s="197"/>
      <c r="U29" s="197"/>
      <c r="V29" s="200"/>
      <c r="X29" s="151">
        <f t="shared" si="1"/>
        <v>0</v>
      </c>
      <c r="Y29" s="147">
        <f t="shared" si="2"/>
        <v>0</v>
      </c>
      <c r="Z29" s="147">
        <f t="shared" si="3"/>
        <v>0</v>
      </c>
      <c r="AA29" s="917">
        <f t="shared" si="4"/>
        <v>0</v>
      </c>
      <c r="AC29" s="151">
        <f t="shared" si="5"/>
        <v>0</v>
      </c>
      <c r="AD29" s="147">
        <f t="shared" si="6"/>
        <v>0</v>
      </c>
      <c r="AE29" s="147">
        <f t="shared" si="7"/>
        <v>0</v>
      </c>
      <c r="AF29" s="152">
        <f t="shared" si="8"/>
        <v>0</v>
      </c>
    </row>
    <row r="30" spans="1:32" x14ac:dyDescent="0.25">
      <c r="A30" s="1051" t="str">
        <f>IF(ISBLANK('M1'!A30),"",'M1'!A30)</f>
        <v/>
      </c>
      <c r="B30" s="1001" t="str">
        <f>IF(ISBLANK('M1'!B30),"",'M1'!B30)</f>
        <v/>
      </c>
      <c r="C30" s="264" t="str">
        <f>IF(ISBLANK('M1'!R30),"",'M1'!R30)</f>
        <v/>
      </c>
      <c r="D30" s="196"/>
      <c r="E30" s="197"/>
      <c r="F30" s="197"/>
      <c r="G30" s="197"/>
      <c r="H30" s="197"/>
      <c r="I30" s="197"/>
      <c r="J30" s="199"/>
      <c r="K30" s="478"/>
      <c r="L30" s="200"/>
      <c r="M30" s="198"/>
      <c r="N30" s="198"/>
      <c r="O30" s="198"/>
      <c r="P30" s="198"/>
      <c r="Q30" s="199"/>
      <c r="R30" s="197"/>
      <c r="S30" s="197"/>
      <c r="T30" s="197"/>
      <c r="U30" s="197"/>
      <c r="V30" s="200"/>
      <c r="X30" s="151">
        <f t="shared" si="1"/>
        <v>0</v>
      </c>
      <c r="Y30" s="147">
        <f t="shared" si="2"/>
        <v>0</v>
      </c>
      <c r="Z30" s="147">
        <f t="shared" si="3"/>
        <v>0</v>
      </c>
      <c r="AA30" s="917">
        <f t="shared" si="4"/>
        <v>0</v>
      </c>
      <c r="AC30" s="151">
        <f t="shared" si="5"/>
        <v>0</v>
      </c>
      <c r="AD30" s="147">
        <f t="shared" si="6"/>
        <v>0</v>
      </c>
      <c r="AE30" s="147">
        <f t="shared" si="7"/>
        <v>0</v>
      </c>
      <c r="AF30" s="152">
        <f t="shared" si="8"/>
        <v>0</v>
      </c>
    </row>
    <row r="31" spans="1:32" x14ac:dyDescent="0.25">
      <c r="A31" s="1051" t="str">
        <f>IF(ISBLANK('M1'!A31),"",'M1'!A31)</f>
        <v/>
      </c>
      <c r="B31" s="1001" t="str">
        <f>IF(ISBLANK('M1'!B31),"",'M1'!B31)</f>
        <v/>
      </c>
      <c r="C31" s="264" t="str">
        <f>IF(ISBLANK('M1'!R31),"",'M1'!R31)</f>
        <v/>
      </c>
      <c r="D31" s="196"/>
      <c r="E31" s="197"/>
      <c r="F31" s="197"/>
      <c r="G31" s="197"/>
      <c r="H31" s="197"/>
      <c r="I31" s="197"/>
      <c r="J31" s="199"/>
      <c r="K31" s="478"/>
      <c r="L31" s="200"/>
      <c r="M31" s="198"/>
      <c r="N31" s="198"/>
      <c r="O31" s="198"/>
      <c r="P31" s="198"/>
      <c r="Q31" s="199"/>
      <c r="R31" s="197"/>
      <c r="S31" s="197"/>
      <c r="T31" s="197"/>
      <c r="U31" s="197"/>
      <c r="V31" s="200"/>
      <c r="X31" s="151">
        <f t="shared" si="1"/>
        <v>0</v>
      </c>
      <c r="Y31" s="147">
        <f t="shared" si="2"/>
        <v>0</v>
      </c>
      <c r="Z31" s="147">
        <f t="shared" si="3"/>
        <v>0</v>
      </c>
      <c r="AA31" s="917">
        <f t="shared" si="4"/>
        <v>0</v>
      </c>
      <c r="AC31" s="151">
        <f t="shared" si="5"/>
        <v>0</v>
      </c>
      <c r="AD31" s="147">
        <f t="shared" si="6"/>
        <v>0</v>
      </c>
      <c r="AE31" s="147">
        <f t="shared" si="7"/>
        <v>0</v>
      </c>
      <c r="AF31" s="152">
        <f t="shared" si="8"/>
        <v>0</v>
      </c>
    </row>
    <row r="32" spans="1:32" x14ac:dyDescent="0.25">
      <c r="A32" s="1051" t="str">
        <f>IF(ISBLANK('M1'!A32),"",'M1'!A32)</f>
        <v/>
      </c>
      <c r="B32" s="1001" t="str">
        <f>IF(ISBLANK('M1'!B32),"",'M1'!B32)</f>
        <v/>
      </c>
      <c r="C32" s="264" t="str">
        <f>IF(ISBLANK('M1'!R32),"",'M1'!R32)</f>
        <v/>
      </c>
      <c r="D32" s="196"/>
      <c r="E32" s="197"/>
      <c r="F32" s="197"/>
      <c r="G32" s="197"/>
      <c r="H32" s="197"/>
      <c r="I32" s="197"/>
      <c r="J32" s="199"/>
      <c r="K32" s="478"/>
      <c r="L32" s="200"/>
      <c r="M32" s="198"/>
      <c r="N32" s="198"/>
      <c r="O32" s="198"/>
      <c r="P32" s="198"/>
      <c r="Q32" s="199"/>
      <c r="R32" s="197"/>
      <c r="S32" s="197"/>
      <c r="T32" s="197"/>
      <c r="U32" s="197"/>
      <c r="V32" s="200"/>
      <c r="X32" s="151">
        <f t="shared" si="1"/>
        <v>0</v>
      </c>
      <c r="Y32" s="147">
        <f t="shared" si="2"/>
        <v>0</v>
      </c>
      <c r="Z32" s="147">
        <f t="shared" si="3"/>
        <v>0</v>
      </c>
      <c r="AA32" s="917">
        <f t="shared" si="4"/>
        <v>0</v>
      </c>
      <c r="AC32" s="151">
        <f t="shared" si="5"/>
        <v>0</v>
      </c>
      <c r="AD32" s="147">
        <f t="shared" si="6"/>
        <v>0</v>
      </c>
      <c r="AE32" s="147">
        <f t="shared" si="7"/>
        <v>0</v>
      </c>
      <c r="AF32" s="152">
        <f t="shared" si="8"/>
        <v>0</v>
      </c>
    </row>
    <row r="33" spans="1:32" x14ac:dyDescent="0.25">
      <c r="A33" s="1051" t="str">
        <f>IF(ISBLANK('M1'!A33),"",'M1'!A33)</f>
        <v/>
      </c>
      <c r="B33" s="1001" t="str">
        <f>IF(ISBLANK('M1'!B33),"",'M1'!B33)</f>
        <v/>
      </c>
      <c r="C33" s="264" t="str">
        <f>IF(ISBLANK('M1'!R33),"",'M1'!R33)</f>
        <v/>
      </c>
      <c r="D33" s="196"/>
      <c r="E33" s="197"/>
      <c r="F33" s="197"/>
      <c r="G33" s="197"/>
      <c r="H33" s="197"/>
      <c r="I33" s="197"/>
      <c r="J33" s="199"/>
      <c r="K33" s="478"/>
      <c r="L33" s="200"/>
      <c r="M33" s="198"/>
      <c r="N33" s="198"/>
      <c r="O33" s="198"/>
      <c r="P33" s="198"/>
      <c r="Q33" s="199"/>
      <c r="R33" s="197"/>
      <c r="S33" s="197"/>
      <c r="T33" s="197"/>
      <c r="U33" s="197"/>
      <c r="V33" s="200"/>
      <c r="X33" s="151">
        <f t="shared" si="1"/>
        <v>0</v>
      </c>
      <c r="Y33" s="147">
        <f t="shared" si="2"/>
        <v>0</v>
      </c>
      <c r="Z33" s="147">
        <f t="shared" si="3"/>
        <v>0</v>
      </c>
      <c r="AA33" s="917">
        <f t="shared" si="4"/>
        <v>0</v>
      </c>
      <c r="AC33" s="151">
        <f t="shared" si="5"/>
        <v>0</v>
      </c>
      <c r="AD33" s="147">
        <f t="shared" si="6"/>
        <v>0</v>
      </c>
      <c r="AE33" s="147">
        <f t="shared" si="7"/>
        <v>0</v>
      </c>
      <c r="AF33" s="152">
        <f t="shared" si="8"/>
        <v>0</v>
      </c>
    </row>
    <row r="34" spans="1:32" x14ac:dyDescent="0.25">
      <c r="A34" s="1051" t="str">
        <f>IF(ISBLANK('M1'!A34),"",'M1'!A34)</f>
        <v/>
      </c>
      <c r="B34" s="1001" t="str">
        <f>IF(ISBLANK('M1'!B34),"",'M1'!B34)</f>
        <v/>
      </c>
      <c r="C34" s="264" t="str">
        <f>IF(ISBLANK('M1'!R34),"",'M1'!R34)</f>
        <v/>
      </c>
      <c r="D34" s="196"/>
      <c r="E34" s="197"/>
      <c r="F34" s="197"/>
      <c r="G34" s="197"/>
      <c r="H34" s="197"/>
      <c r="I34" s="197"/>
      <c r="J34" s="199"/>
      <c r="K34" s="478"/>
      <c r="L34" s="200"/>
      <c r="M34" s="198"/>
      <c r="N34" s="198"/>
      <c r="O34" s="198"/>
      <c r="P34" s="198"/>
      <c r="Q34" s="199"/>
      <c r="R34" s="197"/>
      <c r="S34" s="197"/>
      <c r="T34" s="197"/>
      <c r="U34" s="197"/>
      <c r="V34" s="200"/>
      <c r="X34" s="151">
        <f t="shared" si="1"/>
        <v>0</v>
      </c>
      <c r="Y34" s="147">
        <f t="shared" si="2"/>
        <v>0</v>
      </c>
      <c r="Z34" s="147">
        <f t="shared" si="3"/>
        <v>0</v>
      </c>
      <c r="AA34" s="917">
        <f t="shared" si="4"/>
        <v>0</v>
      </c>
      <c r="AC34" s="151">
        <f t="shared" si="5"/>
        <v>0</v>
      </c>
      <c r="AD34" s="147">
        <f t="shared" si="6"/>
        <v>0</v>
      </c>
      <c r="AE34" s="147">
        <f t="shared" si="7"/>
        <v>0</v>
      </c>
      <c r="AF34" s="152">
        <f t="shared" si="8"/>
        <v>0</v>
      </c>
    </row>
    <row r="35" spans="1:32" x14ac:dyDescent="0.25">
      <c r="A35" s="1051" t="str">
        <f>IF(ISBLANK('M1'!A35),"",'M1'!A35)</f>
        <v/>
      </c>
      <c r="B35" s="1001" t="str">
        <f>IF(ISBLANK('M1'!B35),"",'M1'!B35)</f>
        <v/>
      </c>
      <c r="C35" s="264" t="str">
        <f>IF(ISBLANK('M1'!R35),"",'M1'!R35)</f>
        <v/>
      </c>
      <c r="D35" s="196"/>
      <c r="E35" s="197"/>
      <c r="F35" s="197"/>
      <c r="G35" s="197"/>
      <c r="H35" s="197"/>
      <c r="I35" s="197"/>
      <c r="J35" s="199"/>
      <c r="K35" s="478"/>
      <c r="L35" s="200"/>
      <c r="M35" s="198"/>
      <c r="N35" s="198"/>
      <c r="O35" s="198"/>
      <c r="P35" s="198"/>
      <c r="Q35" s="199"/>
      <c r="R35" s="197"/>
      <c r="S35" s="197"/>
      <c r="T35" s="197"/>
      <c r="U35" s="197"/>
      <c r="V35" s="200"/>
      <c r="X35" s="151">
        <f t="shared" si="1"/>
        <v>0</v>
      </c>
      <c r="Y35" s="147">
        <f t="shared" si="2"/>
        <v>0</v>
      </c>
      <c r="Z35" s="147">
        <f t="shared" si="3"/>
        <v>0</v>
      </c>
      <c r="AA35" s="917">
        <f t="shared" si="4"/>
        <v>0</v>
      </c>
      <c r="AC35" s="151">
        <f t="shared" si="5"/>
        <v>0</v>
      </c>
      <c r="AD35" s="147">
        <f t="shared" si="6"/>
        <v>0</v>
      </c>
      <c r="AE35" s="147">
        <f t="shared" si="7"/>
        <v>0</v>
      </c>
      <c r="AF35" s="152">
        <f t="shared" si="8"/>
        <v>0</v>
      </c>
    </row>
    <row r="36" spans="1:32" x14ac:dyDescent="0.25">
      <c r="A36" s="1051" t="str">
        <f>IF(ISBLANK('M1'!A36),"",'M1'!A36)</f>
        <v/>
      </c>
      <c r="B36" s="1001" t="str">
        <f>IF(ISBLANK('M1'!B36),"",'M1'!B36)</f>
        <v/>
      </c>
      <c r="C36" s="264" t="str">
        <f>IF(ISBLANK('M1'!R36),"",'M1'!R36)</f>
        <v/>
      </c>
      <c r="D36" s="196"/>
      <c r="E36" s="197"/>
      <c r="F36" s="197"/>
      <c r="G36" s="197"/>
      <c r="H36" s="197"/>
      <c r="I36" s="197"/>
      <c r="J36" s="199"/>
      <c r="K36" s="478"/>
      <c r="L36" s="200"/>
      <c r="M36" s="198"/>
      <c r="N36" s="198"/>
      <c r="O36" s="198"/>
      <c r="P36" s="198"/>
      <c r="Q36" s="199"/>
      <c r="R36" s="197"/>
      <c r="S36" s="197"/>
      <c r="T36" s="197"/>
      <c r="U36" s="197"/>
      <c r="V36" s="200"/>
      <c r="X36" s="151">
        <f t="shared" si="1"/>
        <v>0</v>
      </c>
      <c r="Y36" s="147">
        <f t="shared" si="2"/>
        <v>0</v>
      </c>
      <c r="Z36" s="147">
        <f t="shared" si="3"/>
        <v>0</v>
      </c>
      <c r="AA36" s="917">
        <f t="shared" si="4"/>
        <v>0</v>
      </c>
      <c r="AC36" s="151">
        <f t="shared" si="5"/>
        <v>0</v>
      </c>
      <c r="AD36" s="147">
        <f t="shared" si="6"/>
        <v>0</v>
      </c>
      <c r="AE36" s="147">
        <f t="shared" si="7"/>
        <v>0</v>
      </c>
      <c r="AF36" s="152">
        <f t="shared" si="8"/>
        <v>0</v>
      </c>
    </row>
    <row r="37" spans="1:32" x14ac:dyDescent="0.25">
      <c r="A37" s="1051" t="str">
        <f>IF(ISBLANK('M1'!A37),"",'M1'!A37)</f>
        <v/>
      </c>
      <c r="B37" s="1001" t="str">
        <f>IF(ISBLANK('M1'!B37),"",'M1'!B37)</f>
        <v/>
      </c>
      <c r="C37" s="264" t="str">
        <f>IF(ISBLANK('M1'!R37),"",'M1'!R37)</f>
        <v/>
      </c>
      <c r="D37" s="196"/>
      <c r="E37" s="197"/>
      <c r="F37" s="197"/>
      <c r="G37" s="197"/>
      <c r="H37" s="197"/>
      <c r="I37" s="197"/>
      <c r="J37" s="199"/>
      <c r="K37" s="478"/>
      <c r="L37" s="200"/>
      <c r="M37" s="198"/>
      <c r="N37" s="198"/>
      <c r="O37" s="198"/>
      <c r="P37" s="198"/>
      <c r="Q37" s="199"/>
      <c r="R37" s="197"/>
      <c r="S37" s="197"/>
      <c r="T37" s="197"/>
      <c r="U37" s="197"/>
      <c r="V37" s="200"/>
      <c r="X37" s="151">
        <f t="shared" si="1"/>
        <v>0</v>
      </c>
      <c r="Y37" s="147">
        <f t="shared" si="2"/>
        <v>0</v>
      </c>
      <c r="Z37" s="147">
        <f t="shared" si="3"/>
        <v>0</v>
      </c>
      <c r="AA37" s="917">
        <f t="shared" si="4"/>
        <v>0</v>
      </c>
      <c r="AC37" s="151">
        <f t="shared" si="5"/>
        <v>0</v>
      </c>
      <c r="AD37" s="147">
        <f t="shared" si="6"/>
        <v>0</v>
      </c>
      <c r="AE37" s="147">
        <f t="shared" si="7"/>
        <v>0</v>
      </c>
      <c r="AF37" s="152">
        <f t="shared" si="8"/>
        <v>0</v>
      </c>
    </row>
    <row r="38" spans="1:32" x14ac:dyDescent="0.25">
      <c r="A38" s="1051" t="str">
        <f>IF(ISBLANK('M1'!A38),"",'M1'!A38)</f>
        <v/>
      </c>
      <c r="B38" s="1001" t="str">
        <f>IF(ISBLANK('M1'!B38),"",'M1'!B38)</f>
        <v/>
      </c>
      <c r="C38" s="264" t="str">
        <f>IF(ISBLANK('M1'!R38),"",'M1'!R38)</f>
        <v/>
      </c>
      <c r="D38" s="196"/>
      <c r="E38" s="197"/>
      <c r="F38" s="197"/>
      <c r="G38" s="197"/>
      <c r="H38" s="197"/>
      <c r="I38" s="197"/>
      <c r="J38" s="199"/>
      <c r="K38" s="478"/>
      <c r="L38" s="200"/>
      <c r="M38" s="198"/>
      <c r="N38" s="198"/>
      <c r="O38" s="198"/>
      <c r="P38" s="198"/>
      <c r="Q38" s="199"/>
      <c r="R38" s="197"/>
      <c r="S38" s="197"/>
      <c r="T38" s="197"/>
      <c r="U38" s="197"/>
      <c r="V38" s="200"/>
      <c r="X38" s="151">
        <f t="shared" si="1"/>
        <v>0</v>
      </c>
      <c r="Y38" s="147">
        <f t="shared" si="2"/>
        <v>0</v>
      </c>
      <c r="Z38" s="147">
        <f t="shared" si="3"/>
        <v>0</v>
      </c>
      <c r="AA38" s="917">
        <f t="shared" si="4"/>
        <v>0</v>
      </c>
      <c r="AC38" s="151">
        <f t="shared" si="5"/>
        <v>0</v>
      </c>
      <c r="AD38" s="147">
        <f t="shared" si="6"/>
        <v>0</v>
      </c>
      <c r="AE38" s="147">
        <f t="shared" si="7"/>
        <v>0</v>
      </c>
      <c r="AF38" s="152">
        <f t="shared" si="8"/>
        <v>0</v>
      </c>
    </row>
    <row r="39" spans="1:32" x14ac:dyDescent="0.25">
      <c r="A39" s="1051" t="str">
        <f>IF(ISBLANK('M1'!A39),"",'M1'!A39)</f>
        <v/>
      </c>
      <c r="B39" s="1001" t="str">
        <f>IF(ISBLANK('M1'!B39),"",'M1'!B39)</f>
        <v/>
      </c>
      <c r="C39" s="264" t="str">
        <f>IF(ISBLANK('M1'!R39),"",'M1'!R39)</f>
        <v/>
      </c>
      <c r="D39" s="196"/>
      <c r="E39" s="197"/>
      <c r="F39" s="197"/>
      <c r="G39" s="197"/>
      <c r="H39" s="197"/>
      <c r="I39" s="197"/>
      <c r="J39" s="199"/>
      <c r="K39" s="478"/>
      <c r="L39" s="200"/>
      <c r="M39" s="198"/>
      <c r="N39" s="198"/>
      <c r="O39" s="198"/>
      <c r="P39" s="198"/>
      <c r="Q39" s="199"/>
      <c r="R39" s="197"/>
      <c r="S39" s="197"/>
      <c r="T39" s="197"/>
      <c r="U39" s="197"/>
      <c r="V39" s="200"/>
      <c r="X39" s="151">
        <f t="shared" si="1"/>
        <v>0</v>
      </c>
      <c r="Y39" s="147">
        <f t="shared" si="2"/>
        <v>0</v>
      </c>
      <c r="Z39" s="147">
        <f t="shared" si="3"/>
        <v>0</v>
      </c>
      <c r="AA39" s="917">
        <f t="shared" si="4"/>
        <v>0</v>
      </c>
      <c r="AC39" s="151">
        <f t="shared" si="5"/>
        <v>0</v>
      </c>
      <c r="AD39" s="147">
        <f t="shared" si="6"/>
        <v>0</v>
      </c>
      <c r="AE39" s="147">
        <f t="shared" si="7"/>
        <v>0</v>
      </c>
      <c r="AF39" s="152">
        <f t="shared" si="8"/>
        <v>0</v>
      </c>
    </row>
    <row r="40" spans="1:32" x14ac:dyDescent="0.25">
      <c r="A40" s="1051" t="str">
        <f>IF(ISBLANK('M1'!A40),"",'M1'!A40)</f>
        <v/>
      </c>
      <c r="B40" s="1001" t="str">
        <f>IF(ISBLANK('M1'!B40),"",'M1'!B40)</f>
        <v/>
      </c>
      <c r="C40" s="264" t="str">
        <f>IF(ISBLANK('M1'!R40),"",'M1'!R40)</f>
        <v/>
      </c>
      <c r="D40" s="196"/>
      <c r="E40" s="197"/>
      <c r="F40" s="197"/>
      <c r="G40" s="197"/>
      <c r="H40" s="197"/>
      <c r="I40" s="197"/>
      <c r="J40" s="199"/>
      <c r="K40" s="478"/>
      <c r="L40" s="200"/>
      <c r="M40" s="198"/>
      <c r="N40" s="198"/>
      <c r="O40" s="198"/>
      <c r="P40" s="198"/>
      <c r="Q40" s="199"/>
      <c r="R40" s="197"/>
      <c r="S40" s="197"/>
      <c r="T40" s="197"/>
      <c r="U40" s="197"/>
      <c r="V40" s="200"/>
      <c r="X40" s="151">
        <f t="shared" si="1"/>
        <v>0</v>
      </c>
      <c r="Y40" s="147">
        <f t="shared" si="2"/>
        <v>0</v>
      </c>
      <c r="Z40" s="147">
        <f t="shared" si="3"/>
        <v>0</v>
      </c>
      <c r="AA40" s="917">
        <f t="shared" si="4"/>
        <v>0</v>
      </c>
      <c r="AC40" s="151">
        <f t="shared" si="5"/>
        <v>0</v>
      </c>
      <c r="AD40" s="147">
        <f t="shared" si="6"/>
        <v>0</v>
      </c>
      <c r="AE40" s="147">
        <f t="shared" si="7"/>
        <v>0</v>
      </c>
      <c r="AF40" s="152">
        <f t="shared" si="8"/>
        <v>0</v>
      </c>
    </row>
    <row r="41" spans="1:32" x14ac:dyDescent="0.25">
      <c r="A41" s="1051" t="str">
        <f>IF(ISBLANK('M1'!A41),"",'M1'!A41)</f>
        <v/>
      </c>
      <c r="B41" s="1001" t="str">
        <f>IF(ISBLANK('M1'!B41),"",'M1'!B41)</f>
        <v/>
      </c>
      <c r="C41" s="264" t="str">
        <f>IF(ISBLANK('M1'!R41),"",'M1'!R41)</f>
        <v/>
      </c>
      <c r="D41" s="196"/>
      <c r="E41" s="197"/>
      <c r="F41" s="197"/>
      <c r="G41" s="197"/>
      <c r="H41" s="197"/>
      <c r="I41" s="197"/>
      <c r="J41" s="199"/>
      <c r="K41" s="478"/>
      <c r="L41" s="200"/>
      <c r="M41" s="198"/>
      <c r="N41" s="198"/>
      <c r="O41" s="198"/>
      <c r="P41" s="198"/>
      <c r="Q41" s="199"/>
      <c r="R41" s="197"/>
      <c r="S41" s="197"/>
      <c r="T41" s="197"/>
      <c r="U41" s="197"/>
      <c r="V41" s="200"/>
      <c r="X41" s="151">
        <f t="shared" si="1"/>
        <v>0</v>
      </c>
      <c r="Y41" s="147">
        <f t="shared" si="2"/>
        <v>0</v>
      </c>
      <c r="Z41" s="147">
        <f t="shared" si="3"/>
        <v>0</v>
      </c>
      <c r="AA41" s="917">
        <f t="shared" si="4"/>
        <v>0</v>
      </c>
      <c r="AC41" s="151">
        <f t="shared" si="5"/>
        <v>0</v>
      </c>
      <c r="AD41" s="147">
        <f t="shared" si="6"/>
        <v>0</v>
      </c>
      <c r="AE41" s="147">
        <f t="shared" si="7"/>
        <v>0</v>
      </c>
      <c r="AF41" s="152">
        <f t="shared" si="8"/>
        <v>0</v>
      </c>
    </row>
    <row r="42" spans="1:32" x14ac:dyDescent="0.25">
      <c r="A42" s="1051" t="str">
        <f>IF(ISBLANK('M1'!A42),"",'M1'!A42)</f>
        <v/>
      </c>
      <c r="B42" s="1001" t="str">
        <f>IF(ISBLANK('M1'!B42),"",'M1'!B42)</f>
        <v/>
      </c>
      <c r="C42" s="264" t="str">
        <f>IF(ISBLANK('M1'!R42),"",'M1'!R42)</f>
        <v/>
      </c>
      <c r="D42" s="196"/>
      <c r="E42" s="197"/>
      <c r="F42" s="197"/>
      <c r="G42" s="197"/>
      <c r="H42" s="197"/>
      <c r="I42" s="197"/>
      <c r="J42" s="199"/>
      <c r="K42" s="478"/>
      <c r="L42" s="200"/>
      <c r="M42" s="198"/>
      <c r="N42" s="198"/>
      <c r="O42" s="198"/>
      <c r="P42" s="198"/>
      <c r="Q42" s="199"/>
      <c r="R42" s="197"/>
      <c r="S42" s="197"/>
      <c r="T42" s="197"/>
      <c r="U42" s="197"/>
      <c r="V42" s="200"/>
      <c r="X42" s="151">
        <f t="shared" si="1"/>
        <v>0</v>
      </c>
      <c r="Y42" s="147">
        <f t="shared" si="2"/>
        <v>0</v>
      </c>
      <c r="Z42" s="147">
        <f t="shared" si="3"/>
        <v>0</v>
      </c>
      <c r="AA42" s="917">
        <f t="shared" si="4"/>
        <v>0</v>
      </c>
      <c r="AC42" s="151">
        <f t="shared" si="5"/>
        <v>0</v>
      </c>
      <c r="AD42" s="147">
        <f t="shared" si="6"/>
        <v>0</v>
      </c>
      <c r="AE42" s="147">
        <f t="shared" si="7"/>
        <v>0</v>
      </c>
      <c r="AF42" s="152">
        <f t="shared" si="8"/>
        <v>0</v>
      </c>
    </row>
    <row r="43" spans="1:32" x14ac:dyDescent="0.25">
      <c r="A43" s="1051" t="str">
        <f>IF(ISBLANK('M1'!A43),"",'M1'!A43)</f>
        <v/>
      </c>
      <c r="B43" s="1001" t="str">
        <f>IF(ISBLANK('M1'!B43),"",'M1'!B43)</f>
        <v/>
      </c>
      <c r="C43" s="264" t="str">
        <f>IF(ISBLANK('M1'!R43),"",'M1'!R43)</f>
        <v/>
      </c>
      <c r="D43" s="196"/>
      <c r="E43" s="197"/>
      <c r="F43" s="197"/>
      <c r="G43" s="197"/>
      <c r="H43" s="197"/>
      <c r="I43" s="197"/>
      <c r="J43" s="199"/>
      <c r="K43" s="478"/>
      <c r="L43" s="200"/>
      <c r="M43" s="198"/>
      <c r="N43" s="198"/>
      <c r="O43" s="198"/>
      <c r="P43" s="198"/>
      <c r="Q43" s="199"/>
      <c r="R43" s="197"/>
      <c r="S43" s="197"/>
      <c r="T43" s="197"/>
      <c r="U43" s="197"/>
      <c r="V43" s="200"/>
      <c r="X43" s="151">
        <f t="shared" si="1"/>
        <v>0</v>
      </c>
      <c r="Y43" s="147">
        <f t="shared" si="2"/>
        <v>0</v>
      </c>
      <c r="Z43" s="147">
        <f t="shared" si="3"/>
        <v>0</v>
      </c>
      <c r="AA43" s="917">
        <f t="shared" si="4"/>
        <v>0</v>
      </c>
      <c r="AC43" s="151">
        <f t="shared" si="5"/>
        <v>0</v>
      </c>
      <c r="AD43" s="147">
        <f t="shared" si="6"/>
        <v>0</v>
      </c>
      <c r="AE43" s="147">
        <f t="shared" si="7"/>
        <v>0</v>
      </c>
      <c r="AF43" s="152">
        <f t="shared" si="8"/>
        <v>0</v>
      </c>
    </row>
    <row r="44" spans="1:32" x14ac:dyDescent="0.25">
      <c r="A44" s="1051" t="str">
        <f>IF(ISBLANK('M1'!A44),"",'M1'!A44)</f>
        <v/>
      </c>
      <c r="B44" s="1001" t="str">
        <f>IF(ISBLANK('M1'!B44),"",'M1'!B44)</f>
        <v/>
      </c>
      <c r="C44" s="264" t="str">
        <f>IF(ISBLANK('M1'!R44),"",'M1'!R44)</f>
        <v/>
      </c>
      <c r="D44" s="196"/>
      <c r="E44" s="197"/>
      <c r="F44" s="197"/>
      <c r="G44" s="197"/>
      <c r="H44" s="197"/>
      <c r="I44" s="197"/>
      <c r="J44" s="199"/>
      <c r="K44" s="478"/>
      <c r="L44" s="200"/>
      <c r="M44" s="198"/>
      <c r="N44" s="198"/>
      <c r="O44" s="198"/>
      <c r="P44" s="198"/>
      <c r="Q44" s="199"/>
      <c r="R44" s="197"/>
      <c r="S44" s="197"/>
      <c r="T44" s="197"/>
      <c r="U44" s="197"/>
      <c r="V44" s="200"/>
      <c r="X44" s="151">
        <f t="shared" si="1"/>
        <v>0</v>
      </c>
      <c r="Y44" s="147">
        <f t="shared" si="2"/>
        <v>0</v>
      </c>
      <c r="Z44" s="147">
        <f t="shared" si="3"/>
        <v>0</v>
      </c>
      <c r="AA44" s="917">
        <f t="shared" si="4"/>
        <v>0</v>
      </c>
      <c r="AC44" s="151">
        <f t="shared" si="5"/>
        <v>0</v>
      </c>
      <c r="AD44" s="147">
        <f t="shared" si="6"/>
        <v>0</v>
      </c>
      <c r="AE44" s="147">
        <f t="shared" si="7"/>
        <v>0</v>
      </c>
      <c r="AF44" s="152">
        <f t="shared" si="8"/>
        <v>0</v>
      </c>
    </row>
    <row r="45" spans="1:32" x14ac:dyDescent="0.25">
      <c r="A45" s="1051" t="str">
        <f>IF(ISBLANK('M1'!A45),"",'M1'!A45)</f>
        <v/>
      </c>
      <c r="B45" s="1001" t="str">
        <f>IF(ISBLANK('M1'!B45),"",'M1'!B45)</f>
        <v/>
      </c>
      <c r="C45" s="264" t="str">
        <f>IF(ISBLANK('M1'!R45),"",'M1'!R45)</f>
        <v/>
      </c>
      <c r="D45" s="196"/>
      <c r="E45" s="197"/>
      <c r="F45" s="197"/>
      <c r="G45" s="197"/>
      <c r="H45" s="197"/>
      <c r="I45" s="197"/>
      <c r="J45" s="199"/>
      <c r="K45" s="478"/>
      <c r="L45" s="200"/>
      <c r="M45" s="198"/>
      <c r="N45" s="198"/>
      <c r="O45" s="198"/>
      <c r="P45" s="198"/>
      <c r="Q45" s="199"/>
      <c r="R45" s="197"/>
      <c r="S45" s="197"/>
      <c r="T45" s="197"/>
      <c r="U45" s="197"/>
      <c r="V45" s="200"/>
      <c r="X45" s="151">
        <f t="shared" si="1"/>
        <v>0</v>
      </c>
      <c r="Y45" s="147">
        <f t="shared" si="2"/>
        <v>0</v>
      </c>
      <c r="Z45" s="147">
        <f t="shared" si="3"/>
        <v>0</v>
      </c>
      <c r="AA45" s="917">
        <f t="shared" si="4"/>
        <v>0</v>
      </c>
      <c r="AC45" s="151">
        <f t="shared" si="5"/>
        <v>0</v>
      </c>
      <c r="AD45" s="147">
        <f t="shared" si="6"/>
        <v>0</v>
      </c>
      <c r="AE45" s="147">
        <f t="shared" si="7"/>
        <v>0</v>
      </c>
      <c r="AF45" s="152">
        <f t="shared" si="8"/>
        <v>0</v>
      </c>
    </row>
    <row r="46" spans="1:32" x14ac:dyDescent="0.25">
      <c r="A46" s="1051" t="str">
        <f>IF(ISBLANK('M1'!A46),"",'M1'!A46)</f>
        <v/>
      </c>
      <c r="B46" s="1001" t="str">
        <f>IF(ISBLANK('M1'!B46),"",'M1'!B46)</f>
        <v/>
      </c>
      <c r="C46" s="264" t="str">
        <f>IF(ISBLANK('M1'!R46),"",'M1'!R46)</f>
        <v/>
      </c>
      <c r="D46" s="196"/>
      <c r="E46" s="197"/>
      <c r="F46" s="197"/>
      <c r="G46" s="197"/>
      <c r="H46" s="197"/>
      <c r="I46" s="197"/>
      <c r="J46" s="199"/>
      <c r="K46" s="478"/>
      <c r="L46" s="200"/>
      <c r="M46" s="198"/>
      <c r="N46" s="198"/>
      <c r="O46" s="198"/>
      <c r="P46" s="198"/>
      <c r="Q46" s="199"/>
      <c r="R46" s="197"/>
      <c r="S46" s="197"/>
      <c r="T46" s="197"/>
      <c r="U46" s="197"/>
      <c r="V46" s="200"/>
      <c r="X46" s="151">
        <f t="shared" si="1"/>
        <v>0</v>
      </c>
      <c r="Y46" s="147">
        <f t="shared" si="2"/>
        <v>0</v>
      </c>
      <c r="Z46" s="147">
        <f t="shared" si="3"/>
        <v>0</v>
      </c>
      <c r="AA46" s="917">
        <f t="shared" si="4"/>
        <v>0</v>
      </c>
      <c r="AC46" s="151">
        <f t="shared" si="5"/>
        <v>0</v>
      </c>
      <c r="AD46" s="147">
        <f t="shared" si="6"/>
        <v>0</v>
      </c>
      <c r="AE46" s="147">
        <f t="shared" si="7"/>
        <v>0</v>
      </c>
      <c r="AF46" s="152">
        <f t="shared" si="8"/>
        <v>0</v>
      </c>
    </row>
    <row r="47" spans="1:32" x14ac:dyDescent="0.25">
      <c r="A47" s="1051" t="str">
        <f>IF(ISBLANK('M1'!A47),"",'M1'!A47)</f>
        <v/>
      </c>
      <c r="B47" s="1001" t="str">
        <f>IF(ISBLANK('M1'!B47),"",'M1'!B47)</f>
        <v/>
      </c>
      <c r="C47" s="264" t="str">
        <f>IF(ISBLANK('M1'!R47),"",'M1'!R47)</f>
        <v/>
      </c>
      <c r="D47" s="196"/>
      <c r="E47" s="197"/>
      <c r="F47" s="197"/>
      <c r="G47" s="197"/>
      <c r="H47" s="197"/>
      <c r="I47" s="197"/>
      <c r="J47" s="199"/>
      <c r="K47" s="478"/>
      <c r="L47" s="200"/>
      <c r="M47" s="198"/>
      <c r="N47" s="198"/>
      <c r="O47" s="198"/>
      <c r="P47" s="198"/>
      <c r="Q47" s="199"/>
      <c r="R47" s="197"/>
      <c r="S47" s="197"/>
      <c r="T47" s="197"/>
      <c r="U47" s="197"/>
      <c r="V47" s="200"/>
      <c r="X47" s="151">
        <f t="shared" si="1"/>
        <v>0</v>
      </c>
      <c r="Y47" s="147">
        <f t="shared" si="2"/>
        <v>0</v>
      </c>
      <c r="Z47" s="147">
        <f t="shared" si="3"/>
        <v>0</v>
      </c>
      <c r="AA47" s="917">
        <f t="shared" si="4"/>
        <v>0</v>
      </c>
      <c r="AC47" s="151">
        <f t="shared" si="5"/>
        <v>0</v>
      </c>
      <c r="AD47" s="147">
        <f t="shared" si="6"/>
        <v>0</v>
      </c>
      <c r="AE47" s="147">
        <f t="shared" si="7"/>
        <v>0</v>
      </c>
      <c r="AF47" s="152">
        <f t="shared" si="8"/>
        <v>0</v>
      </c>
    </row>
    <row r="48" spans="1:32" x14ac:dyDescent="0.25">
      <c r="A48" s="1051" t="str">
        <f>IF(ISBLANK('M1'!A48),"",'M1'!A48)</f>
        <v/>
      </c>
      <c r="B48" s="1001" t="str">
        <f>IF(ISBLANK('M1'!B48),"",'M1'!B48)</f>
        <v/>
      </c>
      <c r="C48" s="264" t="str">
        <f>IF(ISBLANK('M1'!R48),"",'M1'!R48)</f>
        <v/>
      </c>
      <c r="D48" s="196"/>
      <c r="E48" s="197"/>
      <c r="F48" s="197"/>
      <c r="G48" s="197"/>
      <c r="H48" s="197"/>
      <c r="I48" s="197"/>
      <c r="J48" s="199"/>
      <c r="K48" s="478"/>
      <c r="L48" s="200"/>
      <c r="M48" s="198"/>
      <c r="N48" s="198"/>
      <c r="O48" s="198"/>
      <c r="P48" s="198"/>
      <c r="Q48" s="199"/>
      <c r="R48" s="197"/>
      <c r="S48" s="197"/>
      <c r="T48" s="197"/>
      <c r="U48" s="197"/>
      <c r="V48" s="200"/>
      <c r="X48" s="151">
        <f t="shared" si="1"/>
        <v>0</v>
      </c>
      <c r="Y48" s="147">
        <f t="shared" si="2"/>
        <v>0</v>
      </c>
      <c r="Z48" s="147">
        <f t="shared" si="3"/>
        <v>0</v>
      </c>
      <c r="AA48" s="917">
        <f t="shared" si="4"/>
        <v>0</v>
      </c>
      <c r="AC48" s="151">
        <f t="shared" si="5"/>
        <v>0</v>
      </c>
      <c r="AD48" s="147">
        <f t="shared" si="6"/>
        <v>0</v>
      </c>
      <c r="AE48" s="147">
        <f t="shared" si="7"/>
        <v>0</v>
      </c>
      <c r="AF48" s="152">
        <f t="shared" si="8"/>
        <v>0</v>
      </c>
    </row>
    <row r="49" spans="1:32" x14ac:dyDescent="0.25">
      <c r="A49" s="1051" t="str">
        <f>IF(ISBLANK('M1'!A49),"",'M1'!A49)</f>
        <v/>
      </c>
      <c r="B49" s="1001" t="str">
        <f>IF(ISBLANK('M1'!B49),"",'M1'!B49)</f>
        <v/>
      </c>
      <c r="C49" s="264" t="str">
        <f>IF(ISBLANK('M1'!R49),"",'M1'!R49)</f>
        <v/>
      </c>
      <c r="D49" s="196"/>
      <c r="E49" s="197"/>
      <c r="F49" s="197"/>
      <c r="G49" s="197"/>
      <c r="H49" s="197"/>
      <c r="I49" s="197"/>
      <c r="J49" s="199"/>
      <c r="K49" s="478"/>
      <c r="L49" s="200"/>
      <c r="M49" s="198"/>
      <c r="N49" s="198"/>
      <c r="O49" s="198"/>
      <c r="P49" s="198"/>
      <c r="Q49" s="199"/>
      <c r="R49" s="197"/>
      <c r="S49" s="197"/>
      <c r="T49" s="197"/>
      <c r="U49" s="197"/>
      <c r="V49" s="200"/>
      <c r="X49" s="151">
        <f t="shared" si="1"/>
        <v>0</v>
      </c>
      <c r="Y49" s="147">
        <f t="shared" si="2"/>
        <v>0</v>
      </c>
      <c r="Z49" s="147">
        <f t="shared" si="3"/>
        <v>0</v>
      </c>
      <c r="AA49" s="917">
        <f t="shared" si="4"/>
        <v>0</v>
      </c>
      <c r="AC49" s="151">
        <f t="shared" si="5"/>
        <v>0</v>
      </c>
      <c r="AD49" s="147">
        <f t="shared" si="6"/>
        <v>0</v>
      </c>
      <c r="AE49" s="147">
        <f t="shared" si="7"/>
        <v>0</v>
      </c>
      <c r="AF49" s="152">
        <f t="shared" si="8"/>
        <v>0</v>
      </c>
    </row>
    <row r="50" spans="1:32" x14ac:dyDescent="0.25">
      <c r="A50" s="1051" t="str">
        <f>IF(ISBLANK('M1'!A50),"",'M1'!A50)</f>
        <v/>
      </c>
      <c r="B50" s="1001" t="str">
        <f>IF(ISBLANK('M1'!B50),"",'M1'!B50)</f>
        <v/>
      </c>
      <c r="C50" s="264" t="str">
        <f>IF(ISBLANK('M1'!R50),"",'M1'!R50)</f>
        <v/>
      </c>
      <c r="D50" s="196"/>
      <c r="E50" s="197"/>
      <c r="F50" s="197"/>
      <c r="G50" s="197"/>
      <c r="H50" s="197"/>
      <c r="I50" s="197"/>
      <c r="J50" s="199"/>
      <c r="K50" s="478"/>
      <c r="L50" s="200"/>
      <c r="M50" s="198"/>
      <c r="N50" s="198"/>
      <c r="O50" s="198"/>
      <c r="P50" s="198"/>
      <c r="Q50" s="199"/>
      <c r="R50" s="197"/>
      <c r="S50" s="197"/>
      <c r="T50" s="197"/>
      <c r="U50" s="197"/>
      <c r="V50" s="200"/>
      <c r="X50" s="151">
        <f t="shared" si="1"/>
        <v>0</v>
      </c>
      <c r="Y50" s="147">
        <f t="shared" si="2"/>
        <v>0</v>
      </c>
      <c r="Z50" s="147">
        <f t="shared" si="3"/>
        <v>0</v>
      </c>
      <c r="AA50" s="917">
        <f t="shared" si="4"/>
        <v>0</v>
      </c>
      <c r="AC50" s="151">
        <f t="shared" si="5"/>
        <v>0</v>
      </c>
      <c r="AD50" s="147">
        <f t="shared" si="6"/>
        <v>0</v>
      </c>
      <c r="AE50" s="147">
        <f t="shared" si="7"/>
        <v>0</v>
      </c>
      <c r="AF50" s="152">
        <f t="shared" si="8"/>
        <v>0</v>
      </c>
    </row>
    <row r="51" spans="1:32" x14ac:dyDescent="0.25">
      <c r="A51" s="1051" t="str">
        <f>IF(ISBLANK('M1'!A51),"",'M1'!A51)</f>
        <v/>
      </c>
      <c r="B51" s="1001" t="str">
        <f>IF(ISBLANK('M1'!B51),"",'M1'!B51)</f>
        <v/>
      </c>
      <c r="C51" s="264" t="str">
        <f>IF(ISBLANK('M1'!R51),"",'M1'!R51)</f>
        <v/>
      </c>
      <c r="D51" s="196"/>
      <c r="E51" s="197"/>
      <c r="F51" s="197"/>
      <c r="G51" s="197"/>
      <c r="H51" s="197"/>
      <c r="I51" s="197"/>
      <c r="J51" s="199"/>
      <c r="K51" s="478"/>
      <c r="L51" s="200"/>
      <c r="M51" s="198"/>
      <c r="N51" s="198"/>
      <c r="O51" s="198"/>
      <c r="P51" s="198"/>
      <c r="Q51" s="199"/>
      <c r="R51" s="197"/>
      <c r="S51" s="197"/>
      <c r="T51" s="197"/>
      <c r="U51" s="197"/>
      <c r="V51" s="200"/>
      <c r="X51" s="151">
        <f t="shared" si="1"/>
        <v>0</v>
      </c>
      <c r="Y51" s="147">
        <f t="shared" si="2"/>
        <v>0</v>
      </c>
      <c r="Z51" s="147">
        <f t="shared" si="3"/>
        <v>0</v>
      </c>
      <c r="AA51" s="917">
        <f t="shared" si="4"/>
        <v>0</v>
      </c>
      <c r="AC51" s="151">
        <f t="shared" si="5"/>
        <v>0</v>
      </c>
      <c r="AD51" s="147">
        <f t="shared" si="6"/>
        <v>0</v>
      </c>
      <c r="AE51" s="147">
        <f t="shared" si="7"/>
        <v>0</v>
      </c>
      <c r="AF51" s="152">
        <f t="shared" si="8"/>
        <v>0</v>
      </c>
    </row>
    <row r="52" spans="1:32" x14ac:dyDescent="0.25">
      <c r="A52" s="1051" t="str">
        <f>IF(ISBLANK('M1'!A52),"",'M1'!A52)</f>
        <v/>
      </c>
      <c r="B52" s="1001" t="str">
        <f>IF(ISBLANK('M1'!B52),"",'M1'!B52)</f>
        <v/>
      </c>
      <c r="C52" s="264" t="str">
        <f>IF(ISBLANK('M1'!R52),"",'M1'!R52)</f>
        <v/>
      </c>
      <c r="D52" s="196"/>
      <c r="E52" s="197"/>
      <c r="F52" s="197"/>
      <c r="G52" s="197"/>
      <c r="H52" s="197"/>
      <c r="I52" s="197"/>
      <c r="J52" s="199"/>
      <c r="K52" s="478"/>
      <c r="L52" s="200"/>
      <c r="M52" s="198"/>
      <c r="N52" s="198"/>
      <c r="O52" s="198"/>
      <c r="P52" s="198"/>
      <c r="Q52" s="199"/>
      <c r="R52" s="197"/>
      <c r="S52" s="197"/>
      <c r="T52" s="197"/>
      <c r="U52" s="197"/>
      <c r="V52" s="200"/>
      <c r="X52" s="151">
        <f t="shared" si="1"/>
        <v>0</v>
      </c>
      <c r="Y52" s="147">
        <f t="shared" si="2"/>
        <v>0</v>
      </c>
      <c r="Z52" s="147">
        <f t="shared" si="3"/>
        <v>0</v>
      </c>
      <c r="AA52" s="917">
        <f t="shared" si="4"/>
        <v>0</v>
      </c>
      <c r="AC52" s="151">
        <f t="shared" si="5"/>
        <v>0</v>
      </c>
      <c r="AD52" s="147">
        <f t="shared" si="6"/>
        <v>0</v>
      </c>
      <c r="AE52" s="147">
        <f t="shared" si="7"/>
        <v>0</v>
      </c>
      <c r="AF52" s="152">
        <f t="shared" si="8"/>
        <v>0</v>
      </c>
    </row>
    <row r="53" spans="1:32" x14ac:dyDescent="0.25">
      <c r="A53" s="1051" t="str">
        <f>IF(ISBLANK('M1'!A53),"",'M1'!A53)</f>
        <v/>
      </c>
      <c r="B53" s="1001" t="str">
        <f>IF(ISBLANK('M1'!B53),"",'M1'!B53)</f>
        <v/>
      </c>
      <c r="C53" s="264" t="str">
        <f>IF(ISBLANK('M1'!R53),"",'M1'!R53)</f>
        <v/>
      </c>
      <c r="D53" s="196"/>
      <c r="E53" s="197"/>
      <c r="F53" s="197"/>
      <c r="G53" s="197"/>
      <c r="H53" s="197"/>
      <c r="I53" s="197"/>
      <c r="J53" s="199"/>
      <c r="K53" s="478"/>
      <c r="L53" s="200"/>
      <c r="M53" s="198"/>
      <c r="N53" s="198"/>
      <c r="O53" s="198"/>
      <c r="P53" s="198"/>
      <c r="Q53" s="199"/>
      <c r="R53" s="197"/>
      <c r="S53" s="197"/>
      <c r="T53" s="197"/>
      <c r="U53" s="197"/>
      <c r="V53" s="200"/>
      <c r="X53" s="151">
        <f t="shared" si="1"/>
        <v>0</v>
      </c>
      <c r="Y53" s="147">
        <f t="shared" si="2"/>
        <v>0</v>
      </c>
      <c r="Z53" s="147">
        <f t="shared" si="3"/>
        <v>0</v>
      </c>
      <c r="AA53" s="917">
        <f t="shared" si="4"/>
        <v>0</v>
      </c>
      <c r="AC53" s="151">
        <f t="shared" si="5"/>
        <v>0</v>
      </c>
      <c r="AD53" s="147">
        <f t="shared" si="6"/>
        <v>0</v>
      </c>
      <c r="AE53" s="147">
        <f t="shared" si="7"/>
        <v>0</v>
      </c>
      <c r="AF53" s="152">
        <f t="shared" si="8"/>
        <v>0</v>
      </c>
    </row>
    <row r="54" spans="1:32" x14ac:dyDescent="0.25">
      <c r="A54" s="1051" t="str">
        <f>IF(ISBLANK('M1'!A54),"",'M1'!A54)</f>
        <v/>
      </c>
      <c r="B54" s="1001" t="str">
        <f>IF(ISBLANK('M1'!B54),"",'M1'!B54)</f>
        <v/>
      </c>
      <c r="C54" s="264" t="str">
        <f>IF(ISBLANK('M1'!R54),"",'M1'!R54)</f>
        <v/>
      </c>
      <c r="D54" s="196"/>
      <c r="E54" s="197"/>
      <c r="F54" s="197"/>
      <c r="G54" s="197"/>
      <c r="H54" s="197"/>
      <c r="I54" s="197"/>
      <c r="J54" s="199"/>
      <c r="K54" s="478"/>
      <c r="L54" s="200"/>
      <c r="M54" s="198"/>
      <c r="N54" s="198"/>
      <c r="O54" s="198"/>
      <c r="P54" s="198"/>
      <c r="Q54" s="199"/>
      <c r="R54" s="197"/>
      <c r="S54" s="197"/>
      <c r="T54" s="197"/>
      <c r="U54" s="197"/>
      <c r="V54" s="200"/>
      <c r="X54" s="151">
        <f t="shared" si="1"/>
        <v>0</v>
      </c>
      <c r="Y54" s="147">
        <f t="shared" si="2"/>
        <v>0</v>
      </c>
      <c r="Z54" s="147">
        <f t="shared" si="3"/>
        <v>0</v>
      </c>
      <c r="AA54" s="917">
        <f t="shared" si="4"/>
        <v>0</v>
      </c>
      <c r="AC54" s="151">
        <f t="shared" si="5"/>
        <v>0</v>
      </c>
      <c r="AD54" s="147">
        <f t="shared" si="6"/>
        <v>0</v>
      </c>
      <c r="AE54" s="147">
        <f t="shared" si="7"/>
        <v>0</v>
      </c>
      <c r="AF54" s="152">
        <f t="shared" si="8"/>
        <v>0</v>
      </c>
    </row>
    <row r="55" spans="1:32" x14ac:dyDescent="0.25">
      <c r="A55" s="1051" t="str">
        <f>IF(ISBLANK('M1'!A55),"",'M1'!A55)</f>
        <v/>
      </c>
      <c r="B55" s="1001" t="str">
        <f>IF(ISBLANK('M1'!B55),"",'M1'!B55)</f>
        <v/>
      </c>
      <c r="C55" s="264" t="str">
        <f>IF(ISBLANK('M1'!R55),"",'M1'!R55)</f>
        <v/>
      </c>
      <c r="D55" s="196"/>
      <c r="E55" s="197"/>
      <c r="F55" s="197"/>
      <c r="G55" s="197"/>
      <c r="H55" s="197"/>
      <c r="I55" s="197"/>
      <c r="J55" s="199"/>
      <c r="K55" s="478"/>
      <c r="L55" s="200"/>
      <c r="M55" s="198"/>
      <c r="N55" s="198"/>
      <c r="O55" s="198"/>
      <c r="P55" s="198"/>
      <c r="Q55" s="199"/>
      <c r="R55" s="197"/>
      <c r="S55" s="197"/>
      <c r="T55" s="197"/>
      <c r="U55" s="197"/>
      <c r="V55" s="200"/>
      <c r="X55" s="151">
        <f t="shared" si="1"/>
        <v>0</v>
      </c>
      <c r="Y55" s="147">
        <f t="shared" si="2"/>
        <v>0</v>
      </c>
      <c r="Z55" s="147">
        <f t="shared" si="3"/>
        <v>0</v>
      </c>
      <c r="AA55" s="917">
        <f t="shared" si="4"/>
        <v>0</v>
      </c>
      <c r="AC55" s="151">
        <f t="shared" si="5"/>
        <v>0</v>
      </c>
      <c r="AD55" s="147">
        <f t="shared" si="6"/>
        <v>0</v>
      </c>
      <c r="AE55" s="147">
        <f t="shared" si="7"/>
        <v>0</v>
      </c>
      <c r="AF55" s="152">
        <f t="shared" si="8"/>
        <v>0</v>
      </c>
    </row>
    <row r="56" spans="1:32" x14ac:dyDescent="0.25">
      <c r="A56" s="1051" t="str">
        <f>IF(ISBLANK('M1'!A56),"",'M1'!A56)</f>
        <v/>
      </c>
      <c r="B56" s="1001" t="str">
        <f>IF(ISBLANK('M1'!B56),"",'M1'!B56)</f>
        <v/>
      </c>
      <c r="C56" s="264" t="str">
        <f>IF(ISBLANK('M1'!R56),"",'M1'!R56)</f>
        <v/>
      </c>
      <c r="D56" s="196"/>
      <c r="E56" s="197"/>
      <c r="F56" s="197"/>
      <c r="G56" s="197"/>
      <c r="H56" s="197"/>
      <c r="I56" s="197"/>
      <c r="J56" s="199"/>
      <c r="K56" s="478"/>
      <c r="L56" s="200"/>
      <c r="M56" s="198"/>
      <c r="N56" s="198"/>
      <c r="O56" s="198"/>
      <c r="P56" s="198"/>
      <c r="Q56" s="199"/>
      <c r="R56" s="197"/>
      <c r="S56" s="197"/>
      <c r="T56" s="197"/>
      <c r="U56" s="197"/>
      <c r="V56" s="200"/>
      <c r="X56" s="151">
        <f t="shared" si="1"/>
        <v>0</v>
      </c>
      <c r="Y56" s="147">
        <f t="shared" si="2"/>
        <v>0</v>
      </c>
      <c r="Z56" s="147">
        <f t="shared" si="3"/>
        <v>0</v>
      </c>
      <c r="AA56" s="917">
        <f t="shared" si="4"/>
        <v>0</v>
      </c>
      <c r="AC56" s="151">
        <f t="shared" si="5"/>
        <v>0</v>
      </c>
      <c r="AD56" s="147">
        <f t="shared" si="6"/>
        <v>0</v>
      </c>
      <c r="AE56" s="147">
        <f t="shared" si="7"/>
        <v>0</v>
      </c>
      <c r="AF56" s="152">
        <f t="shared" si="8"/>
        <v>0</v>
      </c>
    </row>
    <row r="57" spans="1:32" x14ac:dyDescent="0.25">
      <c r="A57" s="1051" t="str">
        <f>IF(ISBLANK('M1'!A57),"",'M1'!A57)</f>
        <v/>
      </c>
      <c r="B57" s="1001" t="str">
        <f>IF(ISBLANK('M1'!B57),"",'M1'!B57)</f>
        <v/>
      </c>
      <c r="C57" s="264" t="str">
        <f>IF(ISBLANK('M1'!R57),"",'M1'!R57)</f>
        <v/>
      </c>
      <c r="D57" s="196"/>
      <c r="E57" s="197"/>
      <c r="F57" s="197"/>
      <c r="G57" s="197"/>
      <c r="H57" s="197"/>
      <c r="I57" s="197"/>
      <c r="J57" s="199"/>
      <c r="K57" s="478"/>
      <c r="L57" s="200"/>
      <c r="M57" s="198"/>
      <c r="N57" s="198"/>
      <c r="O57" s="198"/>
      <c r="P57" s="198"/>
      <c r="Q57" s="199"/>
      <c r="R57" s="197"/>
      <c r="S57" s="197"/>
      <c r="T57" s="197"/>
      <c r="U57" s="197"/>
      <c r="V57" s="200"/>
      <c r="X57" s="151">
        <f t="shared" si="1"/>
        <v>0</v>
      </c>
      <c r="Y57" s="147">
        <f t="shared" si="2"/>
        <v>0</v>
      </c>
      <c r="Z57" s="147">
        <f t="shared" si="3"/>
        <v>0</v>
      </c>
      <c r="AA57" s="917">
        <f t="shared" si="4"/>
        <v>0</v>
      </c>
      <c r="AC57" s="151">
        <f t="shared" si="5"/>
        <v>0</v>
      </c>
      <c r="AD57" s="147">
        <f t="shared" si="6"/>
        <v>0</v>
      </c>
      <c r="AE57" s="147">
        <f t="shared" si="7"/>
        <v>0</v>
      </c>
      <c r="AF57" s="152">
        <f t="shared" si="8"/>
        <v>0</v>
      </c>
    </row>
    <row r="58" spans="1:32" x14ac:dyDescent="0.25">
      <c r="A58" s="1051" t="str">
        <f>IF(ISBLANK('M1'!A58),"",'M1'!A58)</f>
        <v/>
      </c>
      <c r="B58" s="1001" t="str">
        <f>IF(ISBLANK('M1'!B58),"",'M1'!B58)</f>
        <v/>
      </c>
      <c r="C58" s="264" t="str">
        <f>IF(ISBLANK('M1'!R58),"",'M1'!R58)</f>
        <v/>
      </c>
      <c r="D58" s="196"/>
      <c r="E58" s="197"/>
      <c r="F58" s="197"/>
      <c r="G58" s="197"/>
      <c r="H58" s="197"/>
      <c r="I58" s="197"/>
      <c r="J58" s="199"/>
      <c r="K58" s="478"/>
      <c r="L58" s="200"/>
      <c r="M58" s="198"/>
      <c r="N58" s="198"/>
      <c r="O58" s="198"/>
      <c r="P58" s="198"/>
      <c r="Q58" s="199"/>
      <c r="R58" s="197"/>
      <c r="S58" s="197"/>
      <c r="T58" s="197"/>
      <c r="U58" s="197"/>
      <c r="V58" s="200"/>
      <c r="X58" s="151">
        <f t="shared" si="1"/>
        <v>0</v>
      </c>
      <c r="Y58" s="147">
        <f t="shared" si="2"/>
        <v>0</v>
      </c>
      <c r="Z58" s="147">
        <f t="shared" si="3"/>
        <v>0</v>
      </c>
      <c r="AA58" s="917">
        <f t="shared" si="4"/>
        <v>0</v>
      </c>
      <c r="AC58" s="151">
        <f t="shared" si="5"/>
        <v>0</v>
      </c>
      <c r="AD58" s="147">
        <f t="shared" si="6"/>
        <v>0</v>
      </c>
      <c r="AE58" s="147">
        <f t="shared" si="7"/>
        <v>0</v>
      </c>
      <c r="AF58" s="152">
        <f t="shared" si="8"/>
        <v>0</v>
      </c>
    </row>
    <row r="59" spans="1:32" x14ac:dyDescent="0.25">
      <c r="A59" s="1051" t="str">
        <f>IF(ISBLANK('M1'!A59),"",'M1'!A59)</f>
        <v/>
      </c>
      <c r="B59" s="1001" t="str">
        <f>IF(ISBLANK('M1'!B59),"",'M1'!B59)</f>
        <v/>
      </c>
      <c r="C59" s="264" t="str">
        <f>IF(ISBLANK('M1'!R59),"",'M1'!R59)</f>
        <v/>
      </c>
      <c r="D59" s="196"/>
      <c r="E59" s="197"/>
      <c r="F59" s="197"/>
      <c r="G59" s="197"/>
      <c r="H59" s="197"/>
      <c r="I59" s="197"/>
      <c r="J59" s="199"/>
      <c r="K59" s="478"/>
      <c r="L59" s="200"/>
      <c r="M59" s="198"/>
      <c r="N59" s="198"/>
      <c r="O59" s="198"/>
      <c r="P59" s="198"/>
      <c r="Q59" s="199"/>
      <c r="R59" s="197"/>
      <c r="S59" s="197"/>
      <c r="T59" s="197"/>
      <c r="U59" s="197"/>
      <c r="V59" s="200"/>
      <c r="X59" s="151">
        <f t="shared" si="1"/>
        <v>0</v>
      </c>
      <c r="Y59" s="147">
        <f t="shared" si="2"/>
        <v>0</v>
      </c>
      <c r="Z59" s="147">
        <f t="shared" si="3"/>
        <v>0</v>
      </c>
      <c r="AA59" s="917">
        <f t="shared" si="4"/>
        <v>0</v>
      </c>
      <c r="AC59" s="151">
        <f t="shared" si="5"/>
        <v>0</v>
      </c>
      <c r="AD59" s="147">
        <f t="shared" si="6"/>
        <v>0</v>
      </c>
      <c r="AE59" s="147">
        <f t="shared" si="7"/>
        <v>0</v>
      </c>
      <c r="AF59" s="152">
        <f t="shared" si="8"/>
        <v>0</v>
      </c>
    </row>
    <row r="60" spans="1:32" x14ac:dyDescent="0.25">
      <c r="A60" s="1051" t="str">
        <f>IF(ISBLANK('M1'!A60),"",'M1'!A60)</f>
        <v/>
      </c>
      <c r="B60" s="1001" t="str">
        <f>IF(ISBLANK('M1'!B60),"",'M1'!B60)</f>
        <v/>
      </c>
      <c r="C60" s="264" t="str">
        <f>IF(ISBLANK('M1'!R60),"",'M1'!R60)</f>
        <v/>
      </c>
      <c r="D60" s="196"/>
      <c r="E60" s="197"/>
      <c r="F60" s="197"/>
      <c r="G60" s="197"/>
      <c r="H60" s="197"/>
      <c r="I60" s="197"/>
      <c r="J60" s="199"/>
      <c r="K60" s="478"/>
      <c r="L60" s="200"/>
      <c r="M60" s="198"/>
      <c r="N60" s="198"/>
      <c r="O60" s="198"/>
      <c r="P60" s="198"/>
      <c r="Q60" s="199"/>
      <c r="R60" s="197"/>
      <c r="S60" s="197"/>
      <c r="T60" s="197"/>
      <c r="U60" s="197"/>
      <c r="V60" s="200"/>
      <c r="X60" s="151">
        <f t="shared" si="1"/>
        <v>0</v>
      </c>
      <c r="Y60" s="147">
        <f t="shared" si="2"/>
        <v>0</v>
      </c>
      <c r="Z60" s="147">
        <f t="shared" si="3"/>
        <v>0</v>
      </c>
      <c r="AA60" s="917">
        <f t="shared" si="4"/>
        <v>0</v>
      </c>
      <c r="AC60" s="151">
        <f t="shared" si="5"/>
        <v>0</v>
      </c>
      <c r="AD60" s="147">
        <f t="shared" si="6"/>
        <v>0</v>
      </c>
      <c r="AE60" s="147">
        <f t="shared" si="7"/>
        <v>0</v>
      </c>
      <c r="AF60" s="152">
        <f t="shared" si="8"/>
        <v>0</v>
      </c>
    </row>
    <row r="61" spans="1:32" x14ac:dyDescent="0.25">
      <c r="A61" s="1051" t="str">
        <f>IF(ISBLANK('M1'!A61),"",'M1'!A61)</f>
        <v/>
      </c>
      <c r="B61" s="1001" t="str">
        <f>IF(ISBLANK('M1'!B61),"",'M1'!B61)</f>
        <v/>
      </c>
      <c r="C61" s="264" t="str">
        <f>IF(ISBLANK('M1'!R61),"",'M1'!R61)</f>
        <v/>
      </c>
      <c r="D61" s="196"/>
      <c r="E61" s="197"/>
      <c r="F61" s="197"/>
      <c r="G61" s="197"/>
      <c r="H61" s="197"/>
      <c r="I61" s="197"/>
      <c r="J61" s="199"/>
      <c r="K61" s="478"/>
      <c r="L61" s="200"/>
      <c r="M61" s="198"/>
      <c r="N61" s="198"/>
      <c r="O61" s="198"/>
      <c r="P61" s="198"/>
      <c r="Q61" s="199"/>
      <c r="R61" s="197"/>
      <c r="S61" s="197"/>
      <c r="T61" s="197"/>
      <c r="U61" s="197"/>
      <c r="V61" s="200"/>
      <c r="X61" s="151">
        <f t="shared" si="1"/>
        <v>0</v>
      </c>
      <c r="Y61" s="147">
        <f t="shared" si="2"/>
        <v>0</v>
      </c>
      <c r="Z61" s="147">
        <f t="shared" si="3"/>
        <v>0</v>
      </c>
      <c r="AA61" s="917">
        <f t="shared" si="4"/>
        <v>0</v>
      </c>
      <c r="AC61" s="151">
        <f t="shared" si="5"/>
        <v>0</v>
      </c>
      <c r="AD61" s="147">
        <f t="shared" si="6"/>
        <v>0</v>
      </c>
      <c r="AE61" s="147">
        <f t="shared" si="7"/>
        <v>0</v>
      </c>
      <c r="AF61" s="152">
        <f t="shared" si="8"/>
        <v>0</v>
      </c>
    </row>
    <row r="62" spans="1:32" x14ac:dyDescent="0.25">
      <c r="A62" s="1051" t="str">
        <f>IF(ISBLANK('M1'!A62),"",'M1'!A62)</f>
        <v/>
      </c>
      <c r="B62" s="1001" t="str">
        <f>IF(ISBLANK('M1'!B62),"",'M1'!B62)</f>
        <v/>
      </c>
      <c r="C62" s="264" t="str">
        <f>IF(ISBLANK('M1'!R62),"",'M1'!R62)</f>
        <v/>
      </c>
      <c r="D62" s="196"/>
      <c r="E62" s="197"/>
      <c r="F62" s="197"/>
      <c r="G62" s="197"/>
      <c r="H62" s="197"/>
      <c r="I62" s="197"/>
      <c r="J62" s="199"/>
      <c r="K62" s="478"/>
      <c r="L62" s="200"/>
      <c r="M62" s="198"/>
      <c r="N62" s="198"/>
      <c r="O62" s="198"/>
      <c r="P62" s="198"/>
      <c r="Q62" s="199"/>
      <c r="R62" s="197"/>
      <c r="S62" s="197"/>
      <c r="T62" s="197"/>
      <c r="U62" s="197"/>
      <c r="V62" s="200"/>
      <c r="X62" s="151">
        <f t="shared" si="1"/>
        <v>0</v>
      </c>
      <c r="Y62" s="147">
        <f t="shared" si="2"/>
        <v>0</v>
      </c>
      <c r="Z62" s="147">
        <f t="shared" si="3"/>
        <v>0</v>
      </c>
      <c r="AA62" s="917">
        <f t="shared" si="4"/>
        <v>0</v>
      </c>
      <c r="AC62" s="151">
        <f t="shared" si="5"/>
        <v>0</v>
      </c>
      <c r="AD62" s="147">
        <f t="shared" si="6"/>
        <v>0</v>
      </c>
      <c r="AE62" s="147">
        <f t="shared" si="7"/>
        <v>0</v>
      </c>
      <c r="AF62" s="152">
        <f t="shared" si="8"/>
        <v>0</v>
      </c>
    </row>
    <row r="63" spans="1:32" x14ac:dyDescent="0.25">
      <c r="A63" s="1051" t="str">
        <f>IF(ISBLANK('M1'!A63),"",'M1'!A63)</f>
        <v/>
      </c>
      <c r="B63" s="1001" t="str">
        <f>IF(ISBLANK('M1'!B63),"",'M1'!B63)</f>
        <v/>
      </c>
      <c r="C63" s="264" t="str">
        <f>IF(ISBLANK('M1'!R63),"",'M1'!R63)</f>
        <v/>
      </c>
      <c r="D63" s="196"/>
      <c r="E63" s="197"/>
      <c r="F63" s="197"/>
      <c r="G63" s="197"/>
      <c r="H63" s="197"/>
      <c r="I63" s="197"/>
      <c r="J63" s="199"/>
      <c r="K63" s="478"/>
      <c r="L63" s="200"/>
      <c r="M63" s="198"/>
      <c r="N63" s="198"/>
      <c r="O63" s="198"/>
      <c r="P63" s="198"/>
      <c r="Q63" s="199"/>
      <c r="R63" s="197"/>
      <c r="S63" s="197"/>
      <c r="T63" s="197"/>
      <c r="U63" s="197"/>
      <c r="V63" s="200"/>
      <c r="X63" s="151">
        <f t="shared" si="1"/>
        <v>0</v>
      </c>
      <c r="Y63" s="147">
        <f t="shared" si="2"/>
        <v>0</v>
      </c>
      <c r="Z63" s="147">
        <f t="shared" si="3"/>
        <v>0</v>
      </c>
      <c r="AA63" s="917">
        <f t="shared" si="4"/>
        <v>0</v>
      </c>
      <c r="AC63" s="151">
        <f t="shared" si="5"/>
        <v>0</v>
      </c>
      <c r="AD63" s="147">
        <f t="shared" si="6"/>
        <v>0</v>
      </c>
      <c r="AE63" s="147">
        <f t="shared" si="7"/>
        <v>0</v>
      </c>
      <c r="AF63" s="152">
        <f t="shared" si="8"/>
        <v>0</v>
      </c>
    </row>
    <row r="64" spans="1:32" x14ac:dyDescent="0.25">
      <c r="A64" s="1051" t="str">
        <f>IF(ISBLANK('M1'!A64),"",'M1'!A64)</f>
        <v/>
      </c>
      <c r="B64" s="1001" t="str">
        <f>IF(ISBLANK('M1'!B64),"",'M1'!B64)</f>
        <v/>
      </c>
      <c r="C64" s="264" t="str">
        <f>IF(ISBLANK('M1'!R64),"",'M1'!R64)</f>
        <v/>
      </c>
      <c r="D64" s="196"/>
      <c r="E64" s="197"/>
      <c r="F64" s="197"/>
      <c r="G64" s="197"/>
      <c r="H64" s="197"/>
      <c r="I64" s="197"/>
      <c r="J64" s="199"/>
      <c r="K64" s="478"/>
      <c r="L64" s="200"/>
      <c r="M64" s="198"/>
      <c r="N64" s="198"/>
      <c r="O64" s="198"/>
      <c r="P64" s="198"/>
      <c r="Q64" s="199"/>
      <c r="R64" s="197"/>
      <c r="S64" s="197"/>
      <c r="T64" s="197"/>
      <c r="U64" s="197"/>
      <c r="V64" s="200"/>
      <c r="X64" s="151">
        <f t="shared" si="1"/>
        <v>0</v>
      </c>
      <c r="Y64" s="147">
        <f t="shared" si="2"/>
        <v>0</v>
      </c>
      <c r="Z64" s="147">
        <f t="shared" si="3"/>
        <v>0</v>
      </c>
      <c r="AA64" s="917">
        <f t="shared" si="4"/>
        <v>0</v>
      </c>
      <c r="AC64" s="151">
        <f t="shared" si="5"/>
        <v>0</v>
      </c>
      <c r="AD64" s="147">
        <f t="shared" si="6"/>
        <v>0</v>
      </c>
      <c r="AE64" s="147">
        <f t="shared" si="7"/>
        <v>0</v>
      </c>
      <c r="AF64" s="152">
        <f t="shared" si="8"/>
        <v>0</v>
      </c>
    </row>
    <row r="65" spans="1:32" x14ac:dyDescent="0.25">
      <c r="A65" s="1051" t="str">
        <f>IF(ISBLANK('M1'!A65),"",'M1'!A65)</f>
        <v/>
      </c>
      <c r="B65" s="1001" t="str">
        <f>IF(ISBLANK('M1'!B65),"",'M1'!B65)</f>
        <v/>
      </c>
      <c r="C65" s="264" t="str">
        <f>IF(ISBLANK('M1'!R65),"",'M1'!R65)</f>
        <v/>
      </c>
      <c r="D65" s="196"/>
      <c r="E65" s="197"/>
      <c r="F65" s="197"/>
      <c r="G65" s="197"/>
      <c r="H65" s="197"/>
      <c r="I65" s="197"/>
      <c r="J65" s="199"/>
      <c r="K65" s="478"/>
      <c r="L65" s="200"/>
      <c r="M65" s="198"/>
      <c r="N65" s="198"/>
      <c r="O65" s="198"/>
      <c r="P65" s="198"/>
      <c r="Q65" s="199"/>
      <c r="R65" s="197"/>
      <c r="S65" s="197"/>
      <c r="T65" s="197"/>
      <c r="U65" s="197"/>
      <c r="V65" s="200"/>
      <c r="X65" s="151">
        <f t="shared" si="1"/>
        <v>0</v>
      </c>
      <c r="Y65" s="147">
        <f t="shared" si="2"/>
        <v>0</v>
      </c>
      <c r="Z65" s="147">
        <f t="shared" si="3"/>
        <v>0</v>
      </c>
      <c r="AA65" s="917">
        <f t="shared" si="4"/>
        <v>0</v>
      </c>
      <c r="AC65" s="151">
        <f t="shared" si="5"/>
        <v>0</v>
      </c>
      <c r="AD65" s="147">
        <f t="shared" si="6"/>
        <v>0</v>
      </c>
      <c r="AE65" s="147">
        <f t="shared" si="7"/>
        <v>0</v>
      </c>
      <c r="AF65" s="152">
        <f t="shared" si="8"/>
        <v>0</v>
      </c>
    </row>
    <row r="66" spans="1:32" x14ac:dyDescent="0.25">
      <c r="A66" s="1051" t="str">
        <f>IF(ISBLANK('M1'!A66),"",'M1'!A66)</f>
        <v/>
      </c>
      <c r="B66" s="1001" t="str">
        <f>IF(ISBLANK('M1'!B66),"",'M1'!B66)</f>
        <v/>
      </c>
      <c r="C66" s="264" t="str">
        <f>IF(ISBLANK('M1'!R66),"",'M1'!R66)</f>
        <v/>
      </c>
      <c r="D66" s="196"/>
      <c r="E66" s="197"/>
      <c r="F66" s="197"/>
      <c r="G66" s="197"/>
      <c r="H66" s="197"/>
      <c r="I66" s="197"/>
      <c r="J66" s="199"/>
      <c r="K66" s="478"/>
      <c r="L66" s="200"/>
      <c r="M66" s="198"/>
      <c r="N66" s="198"/>
      <c r="O66" s="198"/>
      <c r="P66" s="198"/>
      <c r="Q66" s="199"/>
      <c r="R66" s="197"/>
      <c r="S66" s="197"/>
      <c r="T66" s="197"/>
      <c r="U66" s="197"/>
      <c r="V66" s="200"/>
      <c r="X66" s="151">
        <f t="shared" si="1"/>
        <v>0</v>
      </c>
      <c r="Y66" s="147">
        <f t="shared" si="2"/>
        <v>0</v>
      </c>
      <c r="Z66" s="147">
        <f t="shared" si="3"/>
        <v>0</v>
      </c>
      <c r="AA66" s="917">
        <f t="shared" si="4"/>
        <v>0</v>
      </c>
      <c r="AC66" s="151">
        <f t="shared" si="5"/>
        <v>0</v>
      </c>
      <c r="AD66" s="147">
        <f t="shared" si="6"/>
        <v>0</v>
      </c>
      <c r="AE66" s="147">
        <f t="shared" si="7"/>
        <v>0</v>
      </c>
      <c r="AF66" s="152">
        <f t="shared" si="8"/>
        <v>0</v>
      </c>
    </row>
    <row r="67" spans="1:32" x14ac:dyDescent="0.25">
      <c r="A67" s="1051" t="str">
        <f>IF(ISBLANK('M1'!A67),"",'M1'!A67)</f>
        <v/>
      </c>
      <c r="B67" s="1001" t="str">
        <f>IF(ISBLANK('M1'!B67),"",'M1'!B67)</f>
        <v/>
      </c>
      <c r="C67" s="264" t="str">
        <f>IF(ISBLANK('M1'!R67),"",'M1'!R67)</f>
        <v/>
      </c>
      <c r="D67" s="196"/>
      <c r="E67" s="197"/>
      <c r="F67" s="197"/>
      <c r="G67" s="197"/>
      <c r="H67" s="197"/>
      <c r="I67" s="197"/>
      <c r="J67" s="199"/>
      <c r="K67" s="478"/>
      <c r="L67" s="200"/>
      <c r="M67" s="198"/>
      <c r="N67" s="198"/>
      <c r="O67" s="198"/>
      <c r="P67" s="198"/>
      <c r="Q67" s="199"/>
      <c r="R67" s="197"/>
      <c r="S67" s="197"/>
      <c r="T67" s="197"/>
      <c r="U67" s="197"/>
      <c r="V67" s="200"/>
      <c r="X67" s="151">
        <f t="shared" si="1"/>
        <v>0</v>
      </c>
      <c r="Y67" s="147">
        <f t="shared" si="2"/>
        <v>0</v>
      </c>
      <c r="Z67" s="147">
        <f t="shared" si="3"/>
        <v>0</v>
      </c>
      <c r="AA67" s="917">
        <f t="shared" si="4"/>
        <v>0</v>
      </c>
      <c r="AC67" s="151">
        <f t="shared" si="5"/>
        <v>0</v>
      </c>
      <c r="AD67" s="147">
        <f t="shared" si="6"/>
        <v>0</v>
      </c>
      <c r="AE67" s="147">
        <f t="shared" si="7"/>
        <v>0</v>
      </c>
      <c r="AF67" s="152">
        <f t="shared" si="8"/>
        <v>0</v>
      </c>
    </row>
    <row r="68" spans="1:32" x14ac:dyDescent="0.25">
      <c r="A68" s="1051" t="str">
        <f>IF(ISBLANK('M1'!A68),"",'M1'!A68)</f>
        <v/>
      </c>
      <c r="B68" s="1001" t="str">
        <f>IF(ISBLANK('M1'!B68),"",'M1'!B68)</f>
        <v/>
      </c>
      <c r="C68" s="264" t="str">
        <f>IF(ISBLANK('M1'!R68),"",'M1'!R68)</f>
        <v/>
      </c>
      <c r="D68" s="196"/>
      <c r="E68" s="197"/>
      <c r="F68" s="197"/>
      <c r="G68" s="197"/>
      <c r="H68" s="197"/>
      <c r="I68" s="197"/>
      <c r="J68" s="199"/>
      <c r="K68" s="478"/>
      <c r="L68" s="200"/>
      <c r="M68" s="198"/>
      <c r="N68" s="198"/>
      <c r="O68" s="198"/>
      <c r="P68" s="198"/>
      <c r="Q68" s="199"/>
      <c r="R68" s="197"/>
      <c r="S68" s="197"/>
      <c r="T68" s="197"/>
      <c r="U68" s="197"/>
      <c r="V68" s="200"/>
      <c r="X68" s="151">
        <f t="shared" si="1"/>
        <v>0</v>
      </c>
      <c r="Y68" s="147">
        <f t="shared" si="2"/>
        <v>0</v>
      </c>
      <c r="Z68" s="147">
        <f t="shared" si="3"/>
        <v>0</v>
      </c>
      <c r="AA68" s="917">
        <f t="shared" si="4"/>
        <v>0</v>
      </c>
      <c r="AC68" s="151">
        <f t="shared" si="5"/>
        <v>0</v>
      </c>
      <c r="AD68" s="147">
        <f t="shared" si="6"/>
        <v>0</v>
      </c>
      <c r="AE68" s="147">
        <f t="shared" si="7"/>
        <v>0</v>
      </c>
      <c r="AF68" s="152">
        <f t="shared" si="8"/>
        <v>0</v>
      </c>
    </row>
    <row r="69" spans="1:32" x14ac:dyDescent="0.25">
      <c r="A69" s="1051" t="str">
        <f>IF(ISBLANK('M1'!A69),"",'M1'!A69)</f>
        <v/>
      </c>
      <c r="B69" s="1001" t="str">
        <f>IF(ISBLANK('M1'!B69),"",'M1'!B69)</f>
        <v/>
      </c>
      <c r="C69" s="264" t="str">
        <f>IF(ISBLANK('M1'!R69),"",'M1'!R69)</f>
        <v/>
      </c>
      <c r="D69" s="196"/>
      <c r="E69" s="197"/>
      <c r="F69" s="197"/>
      <c r="G69" s="197"/>
      <c r="H69" s="197"/>
      <c r="I69" s="197"/>
      <c r="J69" s="199"/>
      <c r="K69" s="478"/>
      <c r="L69" s="200"/>
      <c r="M69" s="198"/>
      <c r="N69" s="198"/>
      <c r="O69" s="198"/>
      <c r="P69" s="198"/>
      <c r="Q69" s="199"/>
      <c r="R69" s="197"/>
      <c r="S69" s="197"/>
      <c r="T69" s="197"/>
      <c r="U69" s="197"/>
      <c r="V69" s="200"/>
      <c r="X69" s="151">
        <f t="shared" si="1"/>
        <v>0</v>
      </c>
      <c r="Y69" s="147">
        <f t="shared" si="2"/>
        <v>0</v>
      </c>
      <c r="Z69" s="147">
        <f t="shared" si="3"/>
        <v>0</v>
      </c>
      <c r="AA69" s="917">
        <f t="shared" si="4"/>
        <v>0</v>
      </c>
      <c r="AC69" s="151">
        <f t="shared" si="5"/>
        <v>0</v>
      </c>
      <c r="AD69" s="147">
        <f t="shared" si="6"/>
        <v>0</v>
      </c>
      <c r="AE69" s="147">
        <f t="shared" si="7"/>
        <v>0</v>
      </c>
      <c r="AF69" s="152">
        <f t="shared" si="8"/>
        <v>0</v>
      </c>
    </row>
    <row r="70" spans="1:32" x14ac:dyDescent="0.25">
      <c r="A70" s="1051" t="str">
        <f>IF(ISBLANK('M1'!A70),"",'M1'!A70)</f>
        <v/>
      </c>
      <c r="B70" s="1001" t="str">
        <f>IF(ISBLANK('M1'!B70),"",'M1'!B70)</f>
        <v/>
      </c>
      <c r="C70" s="264" t="str">
        <f>IF(ISBLANK('M1'!R70),"",'M1'!R70)</f>
        <v/>
      </c>
      <c r="D70" s="196"/>
      <c r="E70" s="197"/>
      <c r="F70" s="197"/>
      <c r="G70" s="197"/>
      <c r="H70" s="197"/>
      <c r="I70" s="197"/>
      <c r="J70" s="199"/>
      <c r="K70" s="478"/>
      <c r="L70" s="200"/>
      <c r="M70" s="198"/>
      <c r="N70" s="198"/>
      <c r="O70" s="198"/>
      <c r="P70" s="198"/>
      <c r="Q70" s="199"/>
      <c r="R70" s="197"/>
      <c r="S70" s="197"/>
      <c r="T70" s="197"/>
      <c r="U70" s="197"/>
      <c r="V70" s="200"/>
      <c r="X70" s="151">
        <f t="shared" si="1"/>
        <v>0</v>
      </c>
      <c r="Y70" s="147">
        <f t="shared" si="2"/>
        <v>0</v>
      </c>
      <c r="Z70" s="147">
        <f t="shared" si="3"/>
        <v>0</v>
      </c>
      <c r="AA70" s="917">
        <f t="shared" si="4"/>
        <v>0</v>
      </c>
      <c r="AC70" s="151">
        <f t="shared" si="5"/>
        <v>0</v>
      </c>
      <c r="AD70" s="147">
        <f t="shared" si="6"/>
        <v>0</v>
      </c>
      <c r="AE70" s="147">
        <f t="shared" si="7"/>
        <v>0</v>
      </c>
      <c r="AF70" s="152">
        <f t="shared" si="8"/>
        <v>0</v>
      </c>
    </row>
    <row r="71" spans="1:32" x14ac:dyDescent="0.25">
      <c r="A71" s="1051" t="str">
        <f>IF(ISBLANK('M1'!A71),"",'M1'!A71)</f>
        <v/>
      </c>
      <c r="B71" s="1001" t="str">
        <f>IF(ISBLANK('M1'!B71),"",'M1'!B71)</f>
        <v/>
      </c>
      <c r="C71" s="264" t="str">
        <f>IF(ISBLANK('M1'!R71),"",'M1'!R71)</f>
        <v/>
      </c>
      <c r="D71" s="196"/>
      <c r="E71" s="197"/>
      <c r="F71" s="197"/>
      <c r="G71" s="197"/>
      <c r="H71" s="197"/>
      <c r="I71" s="197"/>
      <c r="J71" s="199"/>
      <c r="K71" s="478"/>
      <c r="L71" s="200"/>
      <c r="M71" s="198"/>
      <c r="N71" s="198"/>
      <c r="O71" s="198"/>
      <c r="P71" s="198"/>
      <c r="Q71" s="199"/>
      <c r="R71" s="197"/>
      <c r="S71" s="197"/>
      <c r="T71" s="197"/>
      <c r="U71" s="197"/>
      <c r="V71" s="200"/>
      <c r="X71" s="151">
        <f t="shared" si="1"/>
        <v>0</v>
      </c>
      <c r="Y71" s="147">
        <f t="shared" si="2"/>
        <v>0</v>
      </c>
      <c r="Z71" s="147">
        <f t="shared" si="3"/>
        <v>0</v>
      </c>
      <c r="AA71" s="917">
        <f t="shared" si="4"/>
        <v>0</v>
      </c>
      <c r="AC71" s="151">
        <f t="shared" si="5"/>
        <v>0</v>
      </c>
      <c r="AD71" s="147">
        <f t="shared" si="6"/>
        <v>0</v>
      </c>
      <c r="AE71" s="147">
        <f t="shared" si="7"/>
        <v>0</v>
      </c>
      <c r="AF71" s="152">
        <f t="shared" si="8"/>
        <v>0</v>
      </c>
    </row>
    <row r="72" spans="1:32" x14ac:dyDescent="0.25">
      <c r="A72" s="1051" t="str">
        <f>IF(ISBLANK('M1'!A72),"",'M1'!A72)</f>
        <v/>
      </c>
      <c r="B72" s="1001" t="str">
        <f>IF(ISBLANK('M1'!B72),"",'M1'!B72)</f>
        <v/>
      </c>
      <c r="C72" s="264" t="str">
        <f>IF(ISBLANK('M1'!R72),"",'M1'!R72)</f>
        <v/>
      </c>
      <c r="D72" s="196"/>
      <c r="E72" s="197"/>
      <c r="F72" s="197"/>
      <c r="G72" s="197"/>
      <c r="H72" s="197"/>
      <c r="I72" s="197"/>
      <c r="J72" s="199"/>
      <c r="K72" s="478"/>
      <c r="L72" s="200"/>
      <c r="M72" s="198"/>
      <c r="N72" s="198"/>
      <c r="O72" s="198"/>
      <c r="P72" s="198"/>
      <c r="Q72" s="199"/>
      <c r="R72" s="197"/>
      <c r="S72" s="197"/>
      <c r="T72" s="197"/>
      <c r="U72" s="197"/>
      <c r="V72" s="200"/>
      <c r="X72" s="151">
        <f t="shared" si="1"/>
        <v>0</v>
      </c>
      <c r="Y72" s="147">
        <f t="shared" si="2"/>
        <v>0</v>
      </c>
      <c r="Z72" s="147">
        <f t="shared" si="3"/>
        <v>0</v>
      </c>
      <c r="AA72" s="917">
        <f t="shared" si="4"/>
        <v>0</v>
      </c>
      <c r="AC72" s="151">
        <f t="shared" si="5"/>
        <v>0</v>
      </c>
      <c r="AD72" s="147">
        <f t="shared" si="6"/>
        <v>0</v>
      </c>
      <c r="AE72" s="147">
        <f t="shared" si="7"/>
        <v>0</v>
      </c>
      <c r="AF72" s="152">
        <f t="shared" si="8"/>
        <v>0</v>
      </c>
    </row>
    <row r="73" spans="1:32" x14ac:dyDescent="0.25">
      <c r="A73" s="1051" t="str">
        <f>IF(ISBLANK('M1'!A73),"",'M1'!A73)</f>
        <v/>
      </c>
      <c r="B73" s="1001" t="str">
        <f>IF(ISBLANK('M1'!B73),"",'M1'!B73)</f>
        <v/>
      </c>
      <c r="C73" s="264" t="str">
        <f>IF(ISBLANK('M1'!R73),"",'M1'!R73)</f>
        <v/>
      </c>
      <c r="D73" s="196"/>
      <c r="E73" s="197"/>
      <c r="F73" s="197"/>
      <c r="G73" s="197"/>
      <c r="H73" s="197"/>
      <c r="I73" s="197"/>
      <c r="J73" s="199"/>
      <c r="K73" s="478"/>
      <c r="L73" s="200"/>
      <c r="M73" s="198"/>
      <c r="N73" s="198"/>
      <c r="O73" s="198"/>
      <c r="P73" s="198"/>
      <c r="Q73" s="199"/>
      <c r="R73" s="197"/>
      <c r="S73" s="197"/>
      <c r="T73" s="197"/>
      <c r="U73" s="197"/>
      <c r="V73" s="200"/>
      <c r="X73" s="151">
        <f t="shared" si="1"/>
        <v>0</v>
      </c>
      <c r="Y73" s="147">
        <f t="shared" si="2"/>
        <v>0</v>
      </c>
      <c r="Z73" s="147">
        <f t="shared" si="3"/>
        <v>0</v>
      </c>
      <c r="AA73" s="917">
        <f t="shared" si="4"/>
        <v>0</v>
      </c>
      <c r="AC73" s="151">
        <f t="shared" si="5"/>
        <v>0</v>
      </c>
      <c r="AD73" s="147">
        <f t="shared" si="6"/>
        <v>0</v>
      </c>
      <c r="AE73" s="147">
        <f t="shared" si="7"/>
        <v>0</v>
      </c>
      <c r="AF73" s="152">
        <f t="shared" si="8"/>
        <v>0</v>
      </c>
    </row>
    <row r="74" spans="1:32" x14ac:dyDescent="0.25">
      <c r="A74" s="1051" t="str">
        <f>IF(ISBLANK('M1'!A74),"",'M1'!A74)</f>
        <v/>
      </c>
      <c r="B74" s="1001" t="str">
        <f>IF(ISBLANK('M1'!B74),"",'M1'!B74)</f>
        <v/>
      </c>
      <c r="C74" s="264" t="str">
        <f>IF(ISBLANK('M1'!R74),"",'M1'!R74)</f>
        <v/>
      </c>
      <c r="D74" s="196"/>
      <c r="E74" s="197"/>
      <c r="F74" s="197"/>
      <c r="G74" s="197"/>
      <c r="H74" s="197"/>
      <c r="I74" s="197"/>
      <c r="J74" s="199"/>
      <c r="K74" s="478"/>
      <c r="L74" s="200"/>
      <c r="M74" s="198"/>
      <c r="N74" s="198"/>
      <c r="O74" s="198"/>
      <c r="P74" s="198"/>
      <c r="Q74" s="199"/>
      <c r="R74" s="197"/>
      <c r="S74" s="197"/>
      <c r="T74" s="197"/>
      <c r="U74" s="197"/>
      <c r="V74" s="200"/>
      <c r="X74" s="151">
        <f t="shared" si="1"/>
        <v>0</v>
      </c>
      <c r="Y74" s="147">
        <f t="shared" si="2"/>
        <v>0</v>
      </c>
      <c r="Z74" s="147">
        <f t="shared" si="3"/>
        <v>0</v>
      </c>
      <c r="AA74" s="917">
        <f t="shared" si="4"/>
        <v>0</v>
      </c>
      <c r="AC74" s="151">
        <f t="shared" si="5"/>
        <v>0</v>
      </c>
      <c r="AD74" s="147">
        <f t="shared" si="6"/>
        <v>0</v>
      </c>
      <c r="AE74" s="147">
        <f t="shared" si="7"/>
        <v>0</v>
      </c>
      <c r="AF74" s="152">
        <f t="shared" si="8"/>
        <v>0</v>
      </c>
    </row>
    <row r="75" spans="1:32" x14ac:dyDescent="0.25">
      <c r="A75" s="1051" t="str">
        <f>IF(ISBLANK('M1'!A75),"",'M1'!A75)</f>
        <v/>
      </c>
      <c r="B75" s="1001" t="str">
        <f>IF(ISBLANK('M1'!B75),"",'M1'!B75)</f>
        <v/>
      </c>
      <c r="C75" s="264" t="str">
        <f>IF(ISBLANK('M1'!R75),"",'M1'!R75)</f>
        <v/>
      </c>
      <c r="D75" s="196"/>
      <c r="E75" s="197"/>
      <c r="F75" s="197"/>
      <c r="G75" s="197"/>
      <c r="H75" s="197"/>
      <c r="I75" s="197"/>
      <c r="J75" s="199"/>
      <c r="K75" s="478"/>
      <c r="L75" s="200"/>
      <c r="M75" s="198"/>
      <c r="N75" s="198"/>
      <c r="O75" s="198"/>
      <c r="P75" s="198"/>
      <c r="Q75" s="199"/>
      <c r="R75" s="197"/>
      <c r="S75" s="197"/>
      <c r="T75" s="197"/>
      <c r="U75" s="197"/>
      <c r="V75" s="200"/>
      <c r="X75" s="151">
        <f t="shared" si="1"/>
        <v>0</v>
      </c>
      <c r="Y75" s="147">
        <f t="shared" si="2"/>
        <v>0</v>
      </c>
      <c r="Z75" s="147">
        <f t="shared" si="3"/>
        <v>0</v>
      </c>
      <c r="AA75" s="917">
        <f t="shared" si="4"/>
        <v>0</v>
      </c>
      <c r="AC75" s="151">
        <f t="shared" si="5"/>
        <v>0</v>
      </c>
      <c r="AD75" s="147">
        <f t="shared" si="6"/>
        <v>0</v>
      </c>
      <c r="AE75" s="147">
        <f t="shared" si="7"/>
        <v>0</v>
      </c>
      <c r="AF75" s="152">
        <f t="shared" si="8"/>
        <v>0</v>
      </c>
    </row>
    <row r="76" spans="1:32" x14ac:dyDescent="0.25">
      <c r="A76" s="1051" t="str">
        <f>IF(ISBLANK('M1'!A76),"",'M1'!A76)</f>
        <v/>
      </c>
      <c r="B76" s="1001" t="str">
        <f>IF(ISBLANK('M1'!B76),"",'M1'!B76)</f>
        <v/>
      </c>
      <c r="C76" s="264" t="str">
        <f>IF(ISBLANK('M1'!R76),"",'M1'!R76)</f>
        <v/>
      </c>
      <c r="D76" s="196"/>
      <c r="E76" s="197"/>
      <c r="F76" s="197"/>
      <c r="G76" s="197"/>
      <c r="H76" s="197"/>
      <c r="I76" s="197"/>
      <c r="J76" s="199"/>
      <c r="K76" s="478"/>
      <c r="L76" s="200"/>
      <c r="M76" s="198"/>
      <c r="N76" s="198"/>
      <c r="O76" s="198"/>
      <c r="P76" s="198"/>
      <c r="Q76" s="199"/>
      <c r="R76" s="197"/>
      <c r="S76" s="197"/>
      <c r="T76" s="197"/>
      <c r="U76" s="197"/>
      <c r="V76" s="200"/>
      <c r="X76" s="151">
        <f t="shared" si="1"/>
        <v>0</v>
      </c>
      <c r="Y76" s="147">
        <f t="shared" si="2"/>
        <v>0</v>
      </c>
      <c r="Z76" s="147">
        <f t="shared" si="3"/>
        <v>0</v>
      </c>
      <c r="AA76" s="917">
        <f t="shared" si="4"/>
        <v>0</v>
      </c>
      <c r="AC76" s="151">
        <f t="shared" si="5"/>
        <v>0</v>
      </c>
      <c r="AD76" s="147">
        <f t="shared" si="6"/>
        <v>0</v>
      </c>
      <c r="AE76" s="147">
        <f t="shared" si="7"/>
        <v>0</v>
      </c>
      <c r="AF76" s="152">
        <f t="shared" si="8"/>
        <v>0</v>
      </c>
    </row>
    <row r="77" spans="1:32" x14ac:dyDescent="0.25">
      <c r="A77" s="1051" t="str">
        <f>IF(ISBLANK('M1'!A77),"",'M1'!A77)</f>
        <v/>
      </c>
      <c r="B77" s="1001" t="str">
        <f>IF(ISBLANK('M1'!B77),"",'M1'!B77)</f>
        <v/>
      </c>
      <c r="C77" s="264" t="str">
        <f>IF(ISBLANK('M1'!R77),"",'M1'!R77)</f>
        <v/>
      </c>
      <c r="D77" s="196"/>
      <c r="E77" s="197"/>
      <c r="F77" s="197"/>
      <c r="G77" s="197"/>
      <c r="H77" s="197"/>
      <c r="I77" s="197"/>
      <c r="J77" s="199"/>
      <c r="K77" s="478"/>
      <c r="L77" s="200"/>
      <c r="M77" s="198"/>
      <c r="N77" s="198"/>
      <c r="O77" s="198"/>
      <c r="P77" s="198"/>
      <c r="Q77" s="199"/>
      <c r="R77" s="197"/>
      <c r="S77" s="197"/>
      <c r="T77" s="197"/>
      <c r="U77" s="197"/>
      <c r="V77" s="200"/>
      <c r="X77" s="151">
        <f t="shared" si="1"/>
        <v>0</v>
      </c>
      <c r="Y77" s="147">
        <f t="shared" si="2"/>
        <v>0</v>
      </c>
      <c r="Z77" s="147">
        <f t="shared" si="3"/>
        <v>0</v>
      </c>
      <c r="AA77" s="917">
        <f t="shared" si="4"/>
        <v>0</v>
      </c>
      <c r="AC77" s="151">
        <f t="shared" si="5"/>
        <v>0</v>
      </c>
      <c r="AD77" s="147">
        <f t="shared" si="6"/>
        <v>0</v>
      </c>
      <c r="AE77" s="147">
        <f t="shared" si="7"/>
        <v>0</v>
      </c>
      <c r="AF77" s="152">
        <f t="shared" si="8"/>
        <v>0</v>
      </c>
    </row>
    <row r="78" spans="1:32" x14ac:dyDescent="0.25">
      <c r="A78" s="1051" t="str">
        <f>IF(ISBLANK('M1'!A78),"",'M1'!A78)</f>
        <v/>
      </c>
      <c r="B78" s="1001" t="str">
        <f>IF(ISBLANK('M1'!B78),"",'M1'!B78)</f>
        <v/>
      </c>
      <c r="C78" s="264" t="str">
        <f>IF(ISBLANK('M1'!R78),"",'M1'!R78)</f>
        <v/>
      </c>
      <c r="D78" s="196"/>
      <c r="E78" s="197"/>
      <c r="F78" s="197"/>
      <c r="G78" s="197"/>
      <c r="H78" s="197"/>
      <c r="I78" s="197"/>
      <c r="J78" s="199"/>
      <c r="K78" s="478"/>
      <c r="L78" s="200"/>
      <c r="M78" s="198"/>
      <c r="N78" s="198"/>
      <c r="O78" s="198"/>
      <c r="P78" s="198"/>
      <c r="Q78" s="199"/>
      <c r="R78" s="197"/>
      <c r="S78" s="197"/>
      <c r="T78" s="197"/>
      <c r="U78" s="197"/>
      <c r="V78" s="200"/>
      <c r="X78" s="151">
        <f t="shared" si="1"/>
        <v>0</v>
      </c>
      <c r="Y78" s="147">
        <f t="shared" si="2"/>
        <v>0</v>
      </c>
      <c r="Z78" s="147">
        <f t="shared" si="3"/>
        <v>0</v>
      </c>
      <c r="AA78" s="917">
        <f t="shared" si="4"/>
        <v>0</v>
      </c>
      <c r="AC78" s="151">
        <f t="shared" si="5"/>
        <v>0</v>
      </c>
      <c r="AD78" s="147">
        <f t="shared" si="6"/>
        <v>0</v>
      </c>
      <c r="AE78" s="147">
        <f t="shared" si="7"/>
        <v>0</v>
      </c>
      <c r="AF78" s="152">
        <f t="shared" si="8"/>
        <v>0</v>
      </c>
    </row>
    <row r="79" spans="1:32" x14ac:dyDescent="0.25">
      <c r="A79" s="1051" t="str">
        <f>IF(ISBLANK('M1'!A79),"",'M1'!A79)</f>
        <v/>
      </c>
      <c r="B79" s="1001" t="str">
        <f>IF(ISBLANK('M1'!B79),"",'M1'!B79)</f>
        <v/>
      </c>
      <c r="C79" s="264" t="str">
        <f>IF(ISBLANK('M1'!R79),"",'M1'!R79)</f>
        <v/>
      </c>
      <c r="D79" s="196"/>
      <c r="E79" s="197"/>
      <c r="F79" s="197"/>
      <c r="G79" s="197"/>
      <c r="H79" s="197"/>
      <c r="I79" s="197"/>
      <c r="J79" s="199"/>
      <c r="K79" s="478"/>
      <c r="L79" s="200"/>
      <c r="M79" s="198"/>
      <c r="N79" s="198"/>
      <c r="O79" s="198"/>
      <c r="P79" s="198"/>
      <c r="Q79" s="199"/>
      <c r="R79" s="197"/>
      <c r="S79" s="197"/>
      <c r="T79" s="197"/>
      <c r="U79" s="197"/>
      <c r="V79" s="200"/>
      <c r="X79" s="151">
        <f t="shared" si="1"/>
        <v>0</v>
      </c>
      <c r="Y79" s="147">
        <f t="shared" si="2"/>
        <v>0</v>
      </c>
      <c r="Z79" s="147">
        <f t="shared" si="3"/>
        <v>0</v>
      </c>
      <c r="AA79" s="917">
        <f t="shared" si="4"/>
        <v>0</v>
      </c>
      <c r="AC79" s="151">
        <f t="shared" si="5"/>
        <v>0</v>
      </c>
      <c r="AD79" s="147">
        <f t="shared" si="6"/>
        <v>0</v>
      </c>
      <c r="AE79" s="147">
        <f t="shared" si="7"/>
        <v>0</v>
      </c>
      <c r="AF79" s="152">
        <f t="shared" si="8"/>
        <v>0</v>
      </c>
    </row>
    <row r="80" spans="1:32" x14ac:dyDescent="0.25">
      <c r="A80" s="1051" t="str">
        <f>IF(ISBLANK('M1'!A80),"",'M1'!A80)</f>
        <v/>
      </c>
      <c r="B80" s="1001" t="str">
        <f>IF(ISBLANK('M1'!B80),"",'M1'!B80)</f>
        <v/>
      </c>
      <c r="C80" s="264" t="str">
        <f>IF(ISBLANK('M1'!R80),"",'M1'!R80)</f>
        <v/>
      </c>
      <c r="D80" s="196"/>
      <c r="E80" s="197"/>
      <c r="F80" s="197"/>
      <c r="G80" s="197"/>
      <c r="H80" s="197"/>
      <c r="I80" s="197"/>
      <c r="J80" s="199"/>
      <c r="K80" s="478"/>
      <c r="L80" s="200"/>
      <c r="M80" s="198"/>
      <c r="N80" s="198"/>
      <c r="O80" s="198"/>
      <c r="P80" s="198"/>
      <c r="Q80" s="199"/>
      <c r="R80" s="197"/>
      <c r="S80" s="197"/>
      <c r="T80" s="197"/>
      <c r="U80" s="197"/>
      <c r="V80" s="200"/>
      <c r="X80" s="151">
        <f t="shared" si="1"/>
        <v>0</v>
      </c>
      <c r="Y80" s="147">
        <f t="shared" si="2"/>
        <v>0</v>
      </c>
      <c r="Z80" s="147">
        <f t="shared" si="3"/>
        <v>0</v>
      </c>
      <c r="AA80" s="917">
        <f t="shared" si="4"/>
        <v>0</v>
      </c>
      <c r="AC80" s="151">
        <f t="shared" si="5"/>
        <v>0</v>
      </c>
      <c r="AD80" s="147">
        <f t="shared" si="6"/>
        <v>0</v>
      </c>
      <c r="AE80" s="147">
        <f t="shared" si="7"/>
        <v>0</v>
      </c>
      <c r="AF80" s="152">
        <f t="shared" si="8"/>
        <v>0</v>
      </c>
    </row>
    <row r="81" spans="1:32" x14ac:dyDescent="0.25">
      <c r="A81" s="1051" t="str">
        <f>IF(ISBLANK('M1'!A81),"",'M1'!A81)</f>
        <v/>
      </c>
      <c r="B81" s="1001" t="str">
        <f>IF(ISBLANK('M1'!B81),"",'M1'!B81)</f>
        <v/>
      </c>
      <c r="C81" s="264" t="str">
        <f>IF(ISBLANK('M1'!R81),"",'M1'!R81)</f>
        <v/>
      </c>
      <c r="D81" s="196"/>
      <c r="E81" s="197"/>
      <c r="F81" s="197"/>
      <c r="G81" s="197"/>
      <c r="H81" s="197"/>
      <c r="I81" s="197"/>
      <c r="J81" s="199"/>
      <c r="K81" s="478"/>
      <c r="L81" s="200"/>
      <c r="M81" s="198"/>
      <c r="N81" s="198"/>
      <c r="O81" s="198"/>
      <c r="P81" s="198"/>
      <c r="Q81" s="199"/>
      <c r="R81" s="197"/>
      <c r="S81" s="197"/>
      <c r="T81" s="197"/>
      <c r="U81" s="197"/>
      <c r="V81" s="200"/>
      <c r="X81" s="151">
        <f t="shared" si="1"/>
        <v>0</v>
      </c>
      <c r="Y81" s="147">
        <f t="shared" si="2"/>
        <v>0</v>
      </c>
      <c r="Z81" s="147">
        <f t="shared" si="3"/>
        <v>0</v>
      </c>
      <c r="AA81" s="917">
        <f t="shared" si="4"/>
        <v>0</v>
      </c>
      <c r="AC81" s="151">
        <f t="shared" si="5"/>
        <v>0</v>
      </c>
      <c r="AD81" s="147">
        <f t="shared" si="6"/>
        <v>0</v>
      </c>
      <c r="AE81" s="147">
        <f t="shared" si="7"/>
        <v>0</v>
      </c>
      <c r="AF81" s="152">
        <f t="shared" si="8"/>
        <v>0</v>
      </c>
    </row>
    <row r="82" spans="1:32" x14ac:dyDescent="0.25">
      <c r="A82" s="1051" t="str">
        <f>IF(ISBLANK('M1'!A82),"",'M1'!A82)</f>
        <v/>
      </c>
      <c r="B82" s="1001" t="str">
        <f>IF(ISBLANK('M1'!B82),"",'M1'!B82)</f>
        <v/>
      </c>
      <c r="C82" s="264" t="str">
        <f>IF(ISBLANK('M1'!R82),"",'M1'!R82)</f>
        <v/>
      </c>
      <c r="D82" s="196"/>
      <c r="E82" s="197"/>
      <c r="F82" s="197"/>
      <c r="G82" s="197"/>
      <c r="H82" s="197"/>
      <c r="I82" s="197"/>
      <c r="J82" s="199"/>
      <c r="K82" s="478"/>
      <c r="L82" s="200"/>
      <c r="M82" s="198"/>
      <c r="N82" s="198"/>
      <c r="O82" s="198"/>
      <c r="P82" s="198"/>
      <c r="Q82" s="199"/>
      <c r="R82" s="197"/>
      <c r="S82" s="197"/>
      <c r="T82" s="197"/>
      <c r="U82" s="197"/>
      <c r="V82" s="200"/>
      <c r="X82" s="151">
        <f t="shared" ref="X82:X145" si="9">SUM(D82:I82)</f>
        <v>0</v>
      </c>
      <c r="Y82" s="147">
        <f t="shared" ref="Y82:Y145" si="10">SUM(J82:L82)</f>
        <v>0</v>
      </c>
      <c r="Z82" s="147">
        <f t="shared" ref="Z82:Z145" si="11">SUM(M82:P82)</f>
        <v>0</v>
      </c>
      <c r="AA82" s="917">
        <f t="shared" ref="AA82:AA145" si="12">SUM(Q82:V82)</f>
        <v>0</v>
      </c>
      <c r="AC82" s="151">
        <f t="shared" ref="AC82:AC145" si="13">IF(C82="",X82,C82-X82)</f>
        <v>0</v>
      </c>
      <c r="AD82" s="147">
        <f t="shared" ref="AD82:AD145" si="14">IF(C82="",Y82,C82-Y82)</f>
        <v>0</v>
      </c>
      <c r="AE82" s="147">
        <f t="shared" ref="AE82:AE145" si="15">IF(C82="",Z82,C82-Z82)</f>
        <v>0</v>
      </c>
      <c r="AF82" s="152">
        <f t="shared" ref="AF82:AF145" si="16">IF(C82="",AA82,C82-AA82)</f>
        <v>0</v>
      </c>
    </row>
    <row r="83" spans="1:32" x14ac:dyDescent="0.25">
      <c r="A83" s="1051" t="str">
        <f>IF(ISBLANK('M1'!A83),"",'M1'!A83)</f>
        <v/>
      </c>
      <c r="B83" s="1001" t="str">
        <f>IF(ISBLANK('M1'!B83),"",'M1'!B83)</f>
        <v/>
      </c>
      <c r="C83" s="264" t="str">
        <f>IF(ISBLANK('M1'!R83),"",'M1'!R83)</f>
        <v/>
      </c>
      <c r="D83" s="196"/>
      <c r="E83" s="197"/>
      <c r="F83" s="197"/>
      <c r="G83" s="197"/>
      <c r="H83" s="197"/>
      <c r="I83" s="197"/>
      <c r="J83" s="199"/>
      <c r="K83" s="478"/>
      <c r="L83" s="200"/>
      <c r="M83" s="198"/>
      <c r="N83" s="198"/>
      <c r="O83" s="198"/>
      <c r="P83" s="198"/>
      <c r="Q83" s="199"/>
      <c r="R83" s="197"/>
      <c r="S83" s="197"/>
      <c r="T83" s="197"/>
      <c r="U83" s="197"/>
      <c r="V83" s="200"/>
      <c r="X83" s="151">
        <f t="shared" si="9"/>
        <v>0</v>
      </c>
      <c r="Y83" s="147">
        <f t="shared" si="10"/>
        <v>0</v>
      </c>
      <c r="Z83" s="147">
        <f t="shared" si="11"/>
        <v>0</v>
      </c>
      <c r="AA83" s="917">
        <f t="shared" si="12"/>
        <v>0</v>
      </c>
      <c r="AC83" s="151">
        <f t="shared" si="13"/>
        <v>0</v>
      </c>
      <c r="AD83" s="147">
        <f t="shared" si="14"/>
        <v>0</v>
      </c>
      <c r="AE83" s="147">
        <f t="shared" si="15"/>
        <v>0</v>
      </c>
      <c r="AF83" s="152">
        <f t="shared" si="16"/>
        <v>0</v>
      </c>
    </row>
    <row r="84" spans="1:32" x14ac:dyDescent="0.25">
      <c r="A84" s="1051" t="str">
        <f>IF(ISBLANK('M1'!A84),"",'M1'!A84)</f>
        <v/>
      </c>
      <c r="B84" s="1001" t="str">
        <f>IF(ISBLANK('M1'!B84),"",'M1'!B84)</f>
        <v/>
      </c>
      <c r="C84" s="264" t="str">
        <f>IF(ISBLANK('M1'!R84),"",'M1'!R84)</f>
        <v/>
      </c>
      <c r="D84" s="196"/>
      <c r="E84" s="197"/>
      <c r="F84" s="197"/>
      <c r="G84" s="197"/>
      <c r="H84" s="197"/>
      <c r="I84" s="197"/>
      <c r="J84" s="199"/>
      <c r="K84" s="478"/>
      <c r="L84" s="200"/>
      <c r="M84" s="198"/>
      <c r="N84" s="198"/>
      <c r="O84" s="198"/>
      <c r="P84" s="198"/>
      <c r="Q84" s="199"/>
      <c r="R84" s="197"/>
      <c r="S84" s="197"/>
      <c r="T84" s="197"/>
      <c r="U84" s="197"/>
      <c r="V84" s="200"/>
      <c r="X84" s="151">
        <f t="shared" si="9"/>
        <v>0</v>
      </c>
      <c r="Y84" s="147">
        <f t="shared" si="10"/>
        <v>0</v>
      </c>
      <c r="Z84" s="147">
        <f t="shared" si="11"/>
        <v>0</v>
      </c>
      <c r="AA84" s="917">
        <f t="shared" si="12"/>
        <v>0</v>
      </c>
      <c r="AC84" s="151">
        <f t="shared" si="13"/>
        <v>0</v>
      </c>
      <c r="AD84" s="147">
        <f t="shared" si="14"/>
        <v>0</v>
      </c>
      <c r="AE84" s="147">
        <f t="shared" si="15"/>
        <v>0</v>
      </c>
      <c r="AF84" s="152">
        <f t="shared" si="16"/>
        <v>0</v>
      </c>
    </row>
    <row r="85" spans="1:32" x14ac:dyDescent="0.25">
      <c r="A85" s="1051" t="str">
        <f>IF(ISBLANK('M1'!A85),"",'M1'!A85)</f>
        <v/>
      </c>
      <c r="B85" s="1001" t="str">
        <f>IF(ISBLANK('M1'!B85),"",'M1'!B85)</f>
        <v/>
      </c>
      <c r="C85" s="264" t="str">
        <f>IF(ISBLANK('M1'!R85),"",'M1'!R85)</f>
        <v/>
      </c>
      <c r="D85" s="196"/>
      <c r="E85" s="197"/>
      <c r="F85" s="197"/>
      <c r="G85" s="197"/>
      <c r="H85" s="197"/>
      <c r="I85" s="197"/>
      <c r="J85" s="199"/>
      <c r="K85" s="478"/>
      <c r="L85" s="200"/>
      <c r="M85" s="198"/>
      <c r="N85" s="198"/>
      <c r="O85" s="198"/>
      <c r="P85" s="198"/>
      <c r="Q85" s="199"/>
      <c r="R85" s="197"/>
      <c r="S85" s="197"/>
      <c r="T85" s="197"/>
      <c r="U85" s="197"/>
      <c r="V85" s="200"/>
      <c r="X85" s="151">
        <f t="shared" si="9"/>
        <v>0</v>
      </c>
      <c r="Y85" s="147">
        <f t="shared" si="10"/>
        <v>0</v>
      </c>
      <c r="Z85" s="147">
        <f t="shared" si="11"/>
        <v>0</v>
      </c>
      <c r="AA85" s="917">
        <f t="shared" si="12"/>
        <v>0</v>
      </c>
      <c r="AC85" s="151">
        <f t="shared" si="13"/>
        <v>0</v>
      </c>
      <c r="AD85" s="147">
        <f t="shared" si="14"/>
        <v>0</v>
      </c>
      <c r="AE85" s="147">
        <f t="shared" si="15"/>
        <v>0</v>
      </c>
      <c r="AF85" s="152">
        <f t="shared" si="16"/>
        <v>0</v>
      </c>
    </row>
    <row r="86" spans="1:32" x14ac:dyDescent="0.25">
      <c r="A86" s="1051" t="str">
        <f>IF(ISBLANK('M1'!A86),"",'M1'!A86)</f>
        <v/>
      </c>
      <c r="B86" s="1001" t="str">
        <f>IF(ISBLANK('M1'!B86),"",'M1'!B86)</f>
        <v/>
      </c>
      <c r="C86" s="264" t="str">
        <f>IF(ISBLANK('M1'!R86),"",'M1'!R86)</f>
        <v/>
      </c>
      <c r="D86" s="196"/>
      <c r="E86" s="197"/>
      <c r="F86" s="197"/>
      <c r="G86" s="197"/>
      <c r="H86" s="197"/>
      <c r="I86" s="197"/>
      <c r="J86" s="199"/>
      <c r="K86" s="478"/>
      <c r="L86" s="200"/>
      <c r="M86" s="198"/>
      <c r="N86" s="198"/>
      <c r="O86" s="198"/>
      <c r="P86" s="198"/>
      <c r="Q86" s="199"/>
      <c r="R86" s="197"/>
      <c r="S86" s="197"/>
      <c r="T86" s="197"/>
      <c r="U86" s="197"/>
      <c r="V86" s="200"/>
      <c r="X86" s="151">
        <f t="shared" si="9"/>
        <v>0</v>
      </c>
      <c r="Y86" s="147">
        <f t="shared" si="10"/>
        <v>0</v>
      </c>
      <c r="Z86" s="147">
        <f t="shared" si="11"/>
        <v>0</v>
      </c>
      <c r="AA86" s="917">
        <f t="shared" si="12"/>
        <v>0</v>
      </c>
      <c r="AC86" s="151">
        <f t="shared" si="13"/>
        <v>0</v>
      </c>
      <c r="AD86" s="147">
        <f t="shared" si="14"/>
        <v>0</v>
      </c>
      <c r="AE86" s="147">
        <f t="shared" si="15"/>
        <v>0</v>
      </c>
      <c r="AF86" s="152">
        <f t="shared" si="16"/>
        <v>0</v>
      </c>
    </row>
    <row r="87" spans="1:32" x14ac:dyDescent="0.25">
      <c r="A87" s="1051" t="str">
        <f>IF(ISBLANK('M1'!A87),"",'M1'!A87)</f>
        <v/>
      </c>
      <c r="B87" s="1001" t="str">
        <f>IF(ISBLANK('M1'!B87),"",'M1'!B87)</f>
        <v/>
      </c>
      <c r="C87" s="264" t="str">
        <f>IF(ISBLANK('M1'!R87),"",'M1'!R87)</f>
        <v/>
      </c>
      <c r="D87" s="196"/>
      <c r="E87" s="197"/>
      <c r="F87" s="197"/>
      <c r="G87" s="197"/>
      <c r="H87" s="197"/>
      <c r="I87" s="197"/>
      <c r="J87" s="199"/>
      <c r="K87" s="478"/>
      <c r="L87" s="200"/>
      <c r="M87" s="198"/>
      <c r="N87" s="198"/>
      <c r="O87" s="198"/>
      <c r="P87" s="198"/>
      <c r="Q87" s="199"/>
      <c r="R87" s="197"/>
      <c r="S87" s="197"/>
      <c r="T87" s="197"/>
      <c r="U87" s="197"/>
      <c r="V87" s="200"/>
      <c r="X87" s="151">
        <f t="shared" si="9"/>
        <v>0</v>
      </c>
      <c r="Y87" s="147">
        <f t="shared" si="10"/>
        <v>0</v>
      </c>
      <c r="Z87" s="147">
        <f t="shared" si="11"/>
        <v>0</v>
      </c>
      <c r="AA87" s="917">
        <f t="shared" si="12"/>
        <v>0</v>
      </c>
      <c r="AC87" s="151">
        <f t="shared" si="13"/>
        <v>0</v>
      </c>
      <c r="AD87" s="147">
        <f t="shared" si="14"/>
        <v>0</v>
      </c>
      <c r="AE87" s="147">
        <f t="shared" si="15"/>
        <v>0</v>
      </c>
      <c r="AF87" s="152">
        <f t="shared" si="16"/>
        <v>0</v>
      </c>
    </row>
    <row r="88" spans="1:32" x14ac:dyDescent="0.25">
      <c r="A88" s="1051" t="str">
        <f>IF(ISBLANK('M1'!A88),"",'M1'!A88)</f>
        <v/>
      </c>
      <c r="B88" s="1001" t="str">
        <f>IF(ISBLANK('M1'!B88),"",'M1'!B88)</f>
        <v/>
      </c>
      <c r="C88" s="264" t="str">
        <f>IF(ISBLANK('M1'!R88),"",'M1'!R88)</f>
        <v/>
      </c>
      <c r="D88" s="196"/>
      <c r="E88" s="197"/>
      <c r="F88" s="197"/>
      <c r="G88" s="197"/>
      <c r="H88" s="197"/>
      <c r="I88" s="197"/>
      <c r="J88" s="199"/>
      <c r="K88" s="478"/>
      <c r="L88" s="200"/>
      <c r="M88" s="198"/>
      <c r="N88" s="198"/>
      <c r="O88" s="198"/>
      <c r="P88" s="198"/>
      <c r="Q88" s="199"/>
      <c r="R88" s="197"/>
      <c r="S88" s="197"/>
      <c r="T88" s="197"/>
      <c r="U88" s="197"/>
      <c r="V88" s="200"/>
      <c r="X88" s="151">
        <f t="shared" si="9"/>
        <v>0</v>
      </c>
      <c r="Y88" s="147">
        <f t="shared" si="10"/>
        <v>0</v>
      </c>
      <c r="Z88" s="147">
        <f t="shared" si="11"/>
        <v>0</v>
      </c>
      <c r="AA88" s="917">
        <f t="shared" si="12"/>
        <v>0</v>
      </c>
      <c r="AC88" s="151">
        <f t="shared" si="13"/>
        <v>0</v>
      </c>
      <c r="AD88" s="147">
        <f t="shared" si="14"/>
        <v>0</v>
      </c>
      <c r="AE88" s="147">
        <f t="shared" si="15"/>
        <v>0</v>
      </c>
      <c r="AF88" s="152">
        <f t="shared" si="16"/>
        <v>0</v>
      </c>
    </row>
    <row r="89" spans="1:32" x14ac:dyDescent="0.25">
      <c r="A89" s="1051" t="str">
        <f>IF(ISBLANK('M1'!A89),"",'M1'!A89)</f>
        <v/>
      </c>
      <c r="B89" s="1001" t="str">
        <f>IF(ISBLANK('M1'!B89),"",'M1'!B89)</f>
        <v/>
      </c>
      <c r="C89" s="264" t="str">
        <f>IF(ISBLANK('M1'!R89),"",'M1'!R89)</f>
        <v/>
      </c>
      <c r="D89" s="196"/>
      <c r="E89" s="197"/>
      <c r="F89" s="197"/>
      <c r="G89" s="197"/>
      <c r="H89" s="197"/>
      <c r="I89" s="197"/>
      <c r="J89" s="199"/>
      <c r="K89" s="478"/>
      <c r="L89" s="200"/>
      <c r="M89" s="198"/>
      <c r="N89" s="198"/>
      <c r="O89" s="198"/>
      <c r="P89" s="198"/>
      <c r="Q89" s="199"/>
      <c r="R89" s="197"/>
      <c r="S89" s="197"/>
      <c r="T89" s="197"/>
      <c r="U89" s="197"/>
      <c r="V89" s="200"/>
      <c r="X89" s="151">
        <f t="shared" si="9"/>
        <v>0</v>
      </c>
      <c r="Y89" s="147">
        <f t="shared" si="10"/>
        <v>0</v>
      </c>
      <c r="Z89" s="147">
        <f t="shared" si="11"/>
        <v>0</v>
      </c>
      <c r="AA89" s="917">
        <f t="shared" si="12"/>
        <v>0</v>
      </c>
      <c r="AC89" s="151">
        <f t="shared" si="13"/>
        <v>0</v>
      </c>
      <c r="AD89" s="147">
        <f t="shared" si="14"/>
        <v>0</v>
      </c>
      <c r="AE89" s="147">
        <f t="shared" si="15"/>
        <v>0</v>
      </c>
      <c r="AF89" s="152">
        <f t="shared" si="16"/>
        <v>0</v>
      </c>
    </row>
    <row r="90" spans="1:32" x14ac:dyDescent="0.25">
      <c r="A90" s="1051" t="str">
        <f>IF(ISBLANK('M1'!A90),"",'M1'!A90)</f>
        <v/>
      </c>
      <c r="B90" s="1001" t="str">
        <f>IF(ISBLANK('M1'!B90),"",'M1'!B90)</f>
        <v/>
      </c>
      <c r="C90" s="264" t="str">
        <f>IF(ISBLANK('M1'!R90),"",'M1'!R90)</f>
        <v/>
      </c>
      <c r="D90" s="196"/>
      <c r="E90" s="197"/>
      <c r="F90" s="197"/>
      <c r="G90" s="197"/>
      <c r="H90" s="197"/>
      <c r="I90" s="197"/>
      <c r="J90" s="199"/>
      <c r="K90" s="478"/>
      <c r="L90" s="200"/>
      <c r="M90" s="198"/>
      <c r="N90" s="198"/>
      <c r="O90" s="198"/>
      <c r="P90" s="198"/>
      <c r="Q90" s="199"/>
      <c r="R90" s="197"/>
      <c r="S90" s="197"/>
      <c r="T90" s="197"/>
      <c r="U90" s="197"/>
      <c r="V90" s="200"/>
      <c r="X90" s="151">
        <f t="shared" si="9"/>
        <v>0</v>
      </c>
      <c r="Y90" s="147">
        <f t="shared" si="10"/>
        <v>0</v>
      </c>
      <c r="Z90" s="147">
        <f t="shared" si="11"/>
        <v>0</v>
      </c>
      <c r="AA90" s="917">
        <f t="shared" si="12"/>
        <v>0</v>
      </c>
      <c r="AC90" s="151">
        <f t="shared" si="13"/>
        <v>0</v>
      </c>
      <c r="AD90" s="147">
        <f t="shared" si="14"/>
        <v>0</v>
      </c>
      <c r="AE90" s="147">
        <f t="shared" si="15"/>
        <v>0</v>
      </c>
      <c r="AF90" s="152">
        <f t="shared" si="16"/>
        <v>0</v>
      </c>
    </row>
    <row r="91" spans="1:32" x14ac:dyDescent="0.25">
      <c r="A91" s="1051" t="str">
        <f>IF(ISBLANK('M1'!A91),"",'M1'!A91)</f>
        <v/>
      </c>
      <c r="B91" s="1001" t="str">
        <f>IF(ISBLANK('M1'!B91),"",'M1'!B91)</f>
        <v/>
      </c>
      <c r="C91" s="264" t="str">
        <f>IF(ISBLANK('M1'!R91),"",'M1'!R91)</f>
        <v/>
      </c>
      <c r="D91" s="196"/>
      <c r="E91" s="197"/>
      <c r="F91" s="197"/>
      <c r="G91" s="197"/>
      <c r="H91" s="197"/>
      <c r="I91" s="197"/>
      <c r="J91" s="199"/>
      <c r="K91" s="478"/>
      <c r="L91" s="200"/>
      <c r="M91" s="198"/>
      <c r="N91" s="198"/>
      <c r="O91" s="198"/>
      <c r="P91" s="198"/>
      <c r="Q91" s="199"/>
      <c r="R91" s="197"/>
      <c r="S91" s="197"/>
      <c r="T91" s="197"/>
      <c r="U91" s="197"/>
      <c r="V91" s="200"/>
      <c r="X91" s="151">
        <f t="shared" si="9"/>
        <v>0</v>
      </c>
      <c r="Y91" s="147">
        <f t="shared" si="10"/>
        <v>0</v>
      </c>
      <c r="Z91" s="147">
        <f t="shared" si="11"/>
        <v>0</v>
      </c>
      <c r="AA91" s="917">
        <f t="shared" si="12"/>
        <v>0</v>
      </c>
      <c r="AC91" s="151">
        <f t="shared" si="13"/>
        <v>0</v>
      </c>
      <c r="AD91" s="147">
        <f t="shared" si="14"/>
        <v>0</v>
      </c>
      <c r="AE91" s="147">
        <f t="shared" si="15"/>
        <v>0</v>
      </c>
      <c r="AF91" s="152">
        <f t="shared" si="16"/>
        <v>0</v>
      </c>
    </row>
    <row r="92" spans="1:32" x14ac:dyDescent="0.25">
      <c r="A92" s="1051" t="str">
        <f>IF(ISBLANK('M1'!A92),"",'M1'!A92)</f>
        <v/>
      </c>
      <c r="B92" s="1001" t="str">
        <f>IF(ISBLANK('M1'!B92),"",'M1'!B92)</f>
        <v/>
      </c>
      <c r="C92" s="264" t="str">
        <f>IF(ISBLANK('M1'!R92),"",'M1'!R92)</f>
        <v/>
      </c>
      <c r="D92" s="196"/>
      <c r="E92" s="197"/>
      <c r="F92" s="197"/>
      <c r="G92" s="197"/>
      <c r="H92" s="197"/>
      <c r="I92" s="197"/>
      <c r="J92" s="199"/>
      <c r="K92" s="478"/>
      <c r="L92" s="200"/>
      <c r="M92" s="198"/>
      <c r="N92" s="198"/>
      <c r="O92" s="198"/>
      <c r="P92" s="198"/>
      <c r="Q92" s="199"/>
      <c r="R92" s="197"/>
      <c r="S92" s="197"/>
      <c r="T92" s="197"/>
      <c r="U92" s="197"/>
      <c r="V92" s="200"/>
      <c r="X92" s="151">
        <f t="shared" si="9"/>
        <v>0</v>
      </c>
      <c r="Y92" s="147">
        <f t="shared" si="10"/>
        <v>0</v>
      </c>
      <c r="Z92" s="147">
        <f t="shared" si="11"/>
        <v>0</v>
      </c>
      <c r="AA92" s="917">
        <f t="shared" si="12"/>
        <v>0</v>
      </c>
      <c r="AC92" s="151">
        <f t="shared" si="13"/>
        <v>0</v>
      </c>
      <c r="AD92" s="147">
        <f t="shared" si="14"/>
        <v>0</v>
      </c>
      <c r="AE92" s="147">
        <f t="shared" si="15"/>
        <v>0</v>
      </c>
      <c r="AF92" s="152">
        <f t="shared" si="16"/>
        <v>0</v>
      </c>
    </row>
    <row r="93" spans="1:32" x14ac:dyDescent="0.25">
      <c r="A93" s="1051" t="str">
        <f>IF(ISBLANK('M1'!A93),"",'M1'!A93)</f>
        <v/>
      </c>
      <c r="B93" s="1001" t="str">
        <f>IF(ISBLANK('M1'!B93),"",'M1'!B93)</f>
        <v/>
      </c>
      <c r="C93" s="264" t="str">
        <f>IF(ISBLANK('M1'!R93),"",'M1'!R93)</f>
        <v/>
      </c>
      <c r="D93" s="196"/>
      <c r="E93" s="197"/>
      <c r="F93" s="197"/>
      <c r="G93" s="197"/>
      <c r="H93" s="197"/>
      <c r="I93" s="197"/>
      <c r="J93" s="199"/>
      <c r="K93" s="478"/>
      <c r="L93" s="200"/>
      <c r="M93" s="198"/>
      <c r="N93" s="198"/>
      <c r="O93" s="198"/>
      <c r="P93" s="198"/>
      <c r="Q93" s="199"/>
      <c r="R93" s="197"/>
      <c r="S93" s="197"/>
      <c r="T93" s="197"/>
      <c r="U93" s="197"/>
      <c r="V93" s="200"/>
      <c r="X93" s="151">
        <f t="shared" si="9"/>
        <v>0</v>
      </c>
      <c r="Y93" s="147">
        <f t="shared" si="10"/>
        <v>0</v>
      </c>
      <c r="Z93" s="147">
        <f t="shared" si="11"/>
        <v>0</v>
      </c>
      <c r="AA93" s="917">
        <f t="shared" si="12"/>
        <v>0</v>
      </c>
      <c r="AC93" s="151">
        <f t="shared" si="13"/>
        <v>0</v>
      </c>
      <c r="AD93" s="147">
        <f t="shared" si="14"/>
        <v>0</v>
      </c>
      <c r="AE93" s="147">
        <f t="shared" si="15"/>
        <v>0</v>
      </c>
      <c r="AF93" s="152">
        <f t="shared" si="16"/>
        <v>0</v>
      </c>
    </row>
    <row r="94" spans="1:32" x14ac:dyDescent="0.25">
      <c r="A94" s="1051" t="str">
        <f>IF(ISBLANK('M1'!A94),"",'M1'!A94)</f>
        <v/>
      </c>
      <c r="B94" s="1001" t="str">
        <f>IF(ISBLANK('M1'!B94),"",'M1'!B94)</f>
        <v/>
      </c>
      <c r="C94" s="264" t="str">
        <f>IF(ISBLANK('M1'!R94),"",'M1'!R94)</f>
        <v/>
      </c>
      <c r="D94" s="196"/>
      <c r="E94" s="197"/>
      <c r="F94" s="197"/>
      <c r="G94" s="197"/>
      <c r="H94" s="197"/>
      <c r="I94" s="197"/>
      <c r="J94" s="199"/>
      <c r="K94" s="478"/>
      <c r="L94" s="200"/>
      <c r="M94" s="198"/>
      <c r="N94" s="198"/>
      <c r="O94" s="198"/>
      <c r="P94" s="198"/>
      <c r="Q94" s="199"/>
      <c r="R94" s="197"/>
      <c r="S94" s="197"/>
      <c r="T94" s="197"/>
      <c r="U94" s="197"/>
      <c r="V94" s="200"/>
      <c r="X94" s="151">
        <f t="shared" si="9"/>
        <v>0</v>
      </c>
      <c r="Y94" s="147">
        <f t="shared" si="10"/>
        <v>0</v>
      </c>
      <c r="Z94" s="147">
        <f t="shared" si="11"/>
        <v>0</v>
      </c>
      <c r="AA94" s="917">
        <f t="shared" si="12"/>
        <v>0</v>
      </c>
      <c r="AC94" s="151">
        <f t="shared" si="13"/>
        <v>0</v>
      </c>
      <c r="AD94" s="147">
        <f t="shared" si="14"/>
        <v>0</v>
      </c>
      <c r="AE94" s="147">
        <f t="shared" si="15"/>
        <v>0</v>
      </c>
      <c r="AF94" s="152">
        <f t="shared" si="16"/>
        <v>0</v>
      </c>
    </row>
    <row r="95" spans="1:32" x14ac:dyDescent="0.25">
      <c r="A95" s="1051" t="str">
        <f>IF(ISBLANK('M1'!A95),"",'M1'!A95)</f>
        <v/>
      </c>
      <c r="B95" s="1001" t="str">
        <f>IF(ISBLANK('M1'!B95),"",'M1'!B95)</f>
        <v/>
      </c>
      <c r="C95" s="264" t="str">
        <f>IF(ISBLANK('M1'!R95),"",'M1'!R95)</f>
        <v/>
      </c>
      <c r="D95" s="196"/>
      <c r="E95" s="197"/>
      <c r="F95" s="197"/>
      <c r="G95" s="197"/>
      <c r="H95" s="197"/>
      <c r="I95" s="197"/>
      <c r="J95" s="199"/>
      <c r="K95" s="478"/>
      <c r="L95" s="200"/>
      <c r="M95" s="198"/>
      <c r="N95" s="198"/>
      <c r="O95" s="198"/>
      <c r="P95" s="198"/>
      <c r="Q95" s="199"/>
      <c r="R95" s="197"/>
      <c r="S95" s="197"/>
      <c r="T95" s="197"/>
      <c r="U95" s="197"/>
      <c r="V95" s="200"/>
      <c r="X95" s="151">
        <f t="shared" si="9"/>
        <v>0</v>
      </c>
      <c r="Y95" s="147">
        <f t="shared" si="10"/>
        <v>0</v>
      </c>
      <c r="Z95" s="147">
        <f t="shared" si="11"/>
        <v>0</v>
      </c>
      <c r="AA95" s="917">
        <f t="shared" si="12"/>
        <v>0</v>
      </c>
      <c r="AC95" s="151">
        <f t="shared" si="13"/>
        <v>0</v>
      </c>
      <c r="AD95" s="147">
        <f t="shared" si="14"/>
        <v>0</v>
      </c>
      <c r="AE95" s="147">
        <f t="shared" si="15"/>
        <v>0</v>
      </c>
      <c r="AF95" s="152">
        <f t="shared" si="16"/>
        <v>0</v>
      </c>
    </row>
    <row r="96" spans="1:32" x14ac:dyDescent="0.25">
      <c r="A96" s="1051" t="str">
        <f>IF(ISBLANK('M1'!A96),"",'M1'!A96)</f>
        <v/>
      </c>
      <c r="B96" s="1001" t="str">
        <f>IF(ISBLANK('M1'!B96),"",'M1'!B96)</f>
        <v/>
      </c>
      <c r="C96" s="264" t="str">
        <f>IF(ISBLANK('M1'!R96),"",'M1'!R96)</f>
        <v/>
      </c>
      <c r="D96" s="196"/>
      <c r="E96" s="197"/>
      <c r="F96" s="197"/>
      <c r="G96" s="197"/>
      <c r="H96" s="197"/>
      <c r="I96" s="197"/>
      <c r="J96" s="199"/>
      <c r="K96" s="478"/>
      <c r="L96" s="200"/>
      <c r="M96" s="198"/>
      <c r="N96" s="198"/>
      <c r="O96" s="198"/>
      <c r="P96" s="198"/>
      <c r="Q96" s="199"/>
      <c r="R96" s="197"/>
      <c r="S96" s="197"/>
      <c r="T96" s="197"/>
      <c r="U96" s="197"/>
      <c r="V96" s="200"/>
      <c r="X96" s="151">
        <f t="shared" si="9"/>
        <v>0</v>
      </c>
      <c r="Y96" s="147">
        <f t="shared" si="10"/>
        <v>0</v>
      </c>
      <c r="Z96" s="147">
        <f t="shared" si="11"/>
        <v>0</v>
      </c>
      <c r="AA96" s="917">
        <f t="shared" si="12"/>
        <v>0</v>
      </c>
      <c r="AC96" s="151">
        <f t="shared" si="13"/>
        <v>0</v>
      </c>
      <c r="AD96" s="147">
        <f t="shared" si="14"/>
        <v>0</v>
      </c>
      <c r="AE96" s="147">
        <f t="shared" si="15"/>
        <v>0</v>
      </c>
      <c r="AF96" s="152">
        <f t="shared" si="16"/>
        <v>0</v>
      </c>
    </row>
    <row r="97" spans="1:32" x14ac:dyDescent="0.25">
      <c r="A97" s="1051" t="str">
        <f>IF(ISBLANK('M1'!A97),"",'M1'!A97)</f>
        <v/>
      </c>
      <c r="B97" s="1001" t="str">
        <f>IF(ISBLANK('M1'!B97),"",'M1'!B97)</f>
        <v/>
      </c>
      <c r="C97" s="264" t="str">
        <f>IF(ISBLANK('M1'!R97),"",'M1'!R97)</f>
        <v/>
      </c>
      <c r="D97" s="196"/>
      <c r="E97" s="197"/>
      <c r="F97" s="197"/>
      <c r="G97" s="197"/>
      <c r="H97" s="197"/>
      <c r="I97" s="197"/>
      <c r="J97" s="199"/>
      <c r="K97" s="478"/>
      <c r="L97" s="200"/>
      <c r="M97" s="198"/>
      <c r="N97" s="198"/>
      <c r="O97" s="198"/>
      <c r="P97" s="198"/>
      <c r="Q97" s="199"/>
      <c r="R97" s="197"/>
      <c r="S97" s="197"/>
      <c r="T97" s="197"/>
      <c r="U97" s="197"/>
      <c r="V97" s="200"/>
      <c r="X97" s="151">
        <f t="shared" si="9"/>
        <v>0</v>
      </c>
      <c r="Y97" s="147">
        <f t="shared" si="10"/>
        <v>0</v>
      </c>
      <c r="Z97" s="147">
        <f t="shared" si="11"/>
        <v>0</v>
      </c>
      <c r="AA97" s="917">
        <f t="shared" si="12"/>
        <v>0</v>
      </c>
      <c r="AC97" s="151">
        <f t="shared" si="13"/>
        <v>0</v>
      </c>
      <c r="AD97" s="147">
        <f t="shared" si="14"/>
        <v>0</v>
      </c>
      <c r="AE97" s="147">
        <f t="shared" si="15"/>
        <v>0</v>
      </c>
      <c r="AF97" s="152">
        <f t="shared" si="16"/>
        <v>0</v>
      </c>
    </row>
    <row r="98" spans="1:32" x14ac:dyDescent="0.25">
      <c r="A98" s="1051" t="str">
        <f>IF(ISBLANK('M1'!A98),"",'M1'!A98)</f>
        <v/>
      </c>
      <c r="B98" s="1001" t="str">
        <f>IF(ISBLANK('M1'!B98),"",'M1'!B98)</f>
        <v/>
      </c>
      <c r="C98" s="264" t="str">
        <f>IF(ISBLANK('M1'!R98),"",'M1'!R98)</f>
        <v/>
      </c>
      <c r="D98" s="196"/>
      <c r="E98" s="197"/>
      <c r="F98" s="197"/>
      <c r="G98" s="197"/>
      <c r="H98" s="197"/>
      <c r="I98" s="197"/>
      <c r="J98" s="199"/>
      <c r="K98" s="478"/>
      <c r="L98" s="200"/>
      <c r="M98" s="198"/>
      <c r="N98" s="198"/>
      <c r="O98" s="198"/>
      <c r="P98" s="198"/>
      <c r="Q98" s="199"/>
      <c r="R98" s="197"/>
      <c r="S98" s="197"/>
      <c r="T98" s="197"/>
      <c r="U98" s="197"/>
      <c r="V98" s="200"/>
      <c r="X98" s="151">
        <f t="shared" si="9"/>
        <v>0</v>
      </c>
      <c r="Y98" s="147">
        <f t="shared" si="10"/>
        <v>0</v>
      </c>
      <c r="Z98" s="147">
        <f t="shared" si="11"/>
        <v>0</v>
      </c>
      <c r="AA98" s="917">
        <f t="shared" si="12"/>
        <v>0</v>
      </c>
      <c r="AC98" s="151">
        <f t="shared" si="13"/>
        <v>0</v>
      </c>
      <c r="AD98" s="147">
        <f t="shared" si="14"/>
        <v>0</v>
      </c>
      <c r="AE98" s="147">
        <f t="shared" si="15"/>
        <v>0</v>
      </c>
      <c r="AF98" s="152">
        <f t="shared" si="16"/>
        <v>0</v>
      </c>
    </row>
    <row r="99" spans="1:32" x14ac:dyDescent="0.25">
      <c r="A99" s="1051" t="str">
        <f>IF(ISBLANK('M1'!A99),"",'M1'!A99)</f>
        <v/>
      </c>
      <c r="B99" s="1001" t="str">
        <f>IF(ISBLANK('M1'!B99),"",'M1'!B99)</f>
        <v/>
      </c>
      <c r="C99" s="264" t="str">
        <f>IF(ISBLANK('M1'!R99),"",'M1'!R99)</f>
        <v/>
      </c>
      <c r="D99" s="196"/>
      <c r="E99" s="197"/>
      <c r="F99" s="197"/>
      <c r="G99" s="197"/>
      <c r="H99" s="197"/>
      <c r="I99" s="197"/>
      <c r="J99" s="199"/>
      <c r="K99" s="478"/>
      <c r="L99" s="200"/>
      <c r="M99" s="198"/>
      <c r="N99" s="198"/>
      <c r="O99" s="198"/>
      <c r="P99" s="198"/>
      <c r="Q99" s="199"/>
      <c r="R99" s="197"/>
      <c r="S99" s="197"/>
      <c r="T99" s="197"/>
      <c r="U99" s="197"/>
      <c r="V99" s="200"/>
      <c r="X99" s="151">
        <f t="shared" si="9"/>
        <v>0</v>
      </c>
      <c r="Y99" s="147">
        <f t="shared" si="10"/>
        <v>0</v>
      </c>
      <c r="Z99" s="147">
        <f t="shared" si="11"/>
        <v>0</v>
      </c>
      <c r="AA99" s="917">
        <f t="shared" si="12"/>
        <v>0</v>
      </c>
      <c r="AC99" s="151">
        <f t="shared" si="13"/>
        <v>0</v>
      </c>
      <c r="AD99" s="147">
        <f t="shared" si="14"/>
        <v>0</v>
      </c>
      <c r="AE99" s="147">
        <f t="shared" si="15"/>
        <v>0</v>
      </c>
      <c r="AF99" s="152">
        <f t="shared" si="16"/>
        <v>0</v>
      </c>
    </row>
    <row r="100" spans="1:32" x14ac:dyDescent="0.25">
      <c r="A100" s="1051" t="str">
        <f>IF(ISBLANK('M1'!A100),"",'M1'!A100)</f>
        <v/>
      </c>
      <c r="B100" s="1001" t="str">
        <f>IF(ISBLANK('M1'!B100),"",'M1'!B100)</f>
        <v/>
      </c>
      <c r="C100" s="264" t="str">
        <f>IF(ISBLANK('M1'!R100),"",'M1'!R100)</f>
        <v/>
      </c>
      <c r="D100" s="196"/>
      <c r="E100" s="197"/>
      <c r="F100" s="197"/>
      <c r="G100" s="197"/>
      <c r="H100" s="197"/>
      <c r="I100" s="197"/>
      <c r="J100" s="199"/>
      <c r="K100" s="478"/>
      <c r="L100" s="200"/>
      <c r="M100" s="198"/>
      <c r="N100" s="198"/>
      <c r="O100" s="198"/>
      <c r="P100" s="198"/>
      <c r="Q100" s="199"/>
      <c r="R100" s="197"/>
      <c r="S100" s="197"/>
      <c r="T100" s="197"/>
      <c r="U100" s="197"/>
      <c r="V100" s="200"/>
      <c r="X100" s="151">
        <f t="shared" si="9"/>
        <v>0</v>
      </c>
      <c r="Y100" s="147">
        <f t="shared" si="10"/>
        <v>0</v>
      </c>
      <c r="Z100" s="147">
        <f t="shared" si="11"/>
        <v>0</v>
      </c>
      <c r="AA100" s="917">
        <f t="shared" si="12"/>
        <v>0</v>
      </c>
      <c r="AC100" s="151">
        <f t="shared" si="13"/>
        <v>0</v>
      </c>
      <c r="AD100" s="147">
        <f t="shared" si="14"/>
        <v>0</v>
      </c>
      <c r="AE100" s="147">
        <f t="shared" si="15"/>
        <v>0</v>
      </c>
      <c r="AF100" s="152">
        <f t="shared" si="16"/>
        <v>0</v>
      </c>
    </row>
    <row r="101" spans="1:32" x14ac:dyDescent="0.25">
      <c r="A101" s="1051" t="str">
        <f>IF(ISBLANK('M1'!A101),"",'M1'!A101)</f>
        <v/>
      </c>
      <c r="B101" s="1001" t="str">
        <f>IF(ISBLANK('M1'!B101),"",'M1'!B101)</f>
        <v/>
      </c>
      <c r="C101" s="264" t="str">
        <f>IF(ISBLANK('M1'!R101),"",'M1'!R101)</f>
        <v/>
      </c>
      <c r="D101" s="196"/>
      <c r="E101" s="197"/>
      <c r="F101" s="197"/>
      <c r="G101" s="197"/>
      <c r="H101" s="197"/>
      <c r="I101" s="197"/>
      <c r="J101" s="199"/>
      <c r="K101" s="478"/>
      <c r="L101" s="200"/>
      <c r="M101" s="198"/>
      <c r="N101" s="198"/>
      <c r="O101" s="198"/>
      <c r="P101" s="198"/>
      <c r="Q101" s="199"/>
      <c r="R101" s="197"/>
      <c r="S101" s="197"/>
      <c r="T101" s="197"/>
      <c r="U101" s="197"/>
      <c r="V101" s="200"/>
      <c r="X101" s="151">
        <f t="shared" si="9"/>
        <v>0</v>
      </c>
      <c r="Y101" s="147">
        <f t="shared" si="10"/>
        <v>0</v>
      </c>
      <c r="Z101" s="147">
        <f t="shared" si="11"/>
        <v>0</v>
      </c>
      <c r="AA101" s="917">
        <f t="shared" si="12"/>
        <v>0</v>
      </c>
      <c r="AC101" s="151">
        <f t="shared" si="13"/>
        <v>0</v>
      </c>
      <c r="AD101" s="147">
        <f t="shared" si="14"/>
        <v>0</v>
      </c>
      <c r="AE101" s="147">
        <f t="shared" si="15"/>
        <v>0</v>
      </c>
      <c r="AF101" s="152">
        <f t="shared" si="16"/>
        <v>0</v>
      </c>
    </row>
    <row r="102" spans="1:32" x14ac:dyDescent="0.25">
      <c r="A102" s="1051" t="str">
        <f>IF(ISBLANK('M1'!A102),"",'M1'!A102)</f>
        <v/>
      </c>
      <c r="B102" s="1001" t="str">
        <f>IF(ISBLANK('M1'!B102),"",'M1'!B102)</f>
        <v/>
      </c>
      <c r="C102" s="264" t="str">
        <f>IF(ISBLANK('M1'!R102),"",'M1'!R102)</f>
        <v/>
      </c>
      <c r="D102" s="196"/>
      <c r="E102" s="197"/>
      <c r="F102" s="197"/>
      <c r="G102" s="197"/>
      <c r="H102" s="197"/>
      <c r="I102" s="197"/>
      <c r="J102" s="199"/>
      <c r="K102" s="478"/>
      <c r="L102" s="200"/>
      <c r="M102" s="198"/>
      <c r="N102" s="198"/>
      <c r="O102" s="198"/>
      <c r="P102" s="198"/>
      <c r="Q102" s="199"/>
      <c r="R102" s="197"/>
      <c r="S102" s="197"/>
      <c r="T102" s="197"/>
      <c r="U102" s="197"/>
      <c r="V102" s="200"/>
      <c r="X102" s="151">
        <f t="shared" si="9"/>
        <v>0</v>
      </c>
      <c r="Y102" s="147">
        <f t="shared" si="10"/>
        <v>0</v>
      </c>
      <c r="Z102" s="147">
        <f t="shared" si="11"/>
        <v>0</v>
      </c>
      <c r="AA102" s="917">
        <f t="shared" si="12"/>
        <v>0</v>
      </c>
      <c r="AC102" s="151">
        <f t="shared" si="13"/>
        <v>0</v>
      </c>
      <c r="AD102" s="147">
        <f t="shared" si="14"/>
        <v>0</v>
      </c>
      <c r="AE102" s="147">
        <f t="shared" si="15"/>
        <v>0</v>
      </c>
      <c r="AF102" s="152">
        <f t="shared" si="16"/>
        <v>0</v>
      </c>
    </row>
    <row r="103" spans="1:32" x14ac:dyDescent="0.25">
      <c r="A103" s="1051" t="str">
        <f>IF(ISBLANK('M1'!A103),"",'M1'!A103)</f>
        <v/>
      </c>
      <c r="B103" s="1001" t="str">
        <f>IF(ISBLANK('M1'!B103),"",'M1'!B103)</f>
        <v/>
      </c>
      <c r="C103" s="264" t="str">
        <f>IF(ISBLANK('M1'!R103),"",'M1'!R103)</f>
        <v/>
      </c>
      <c r="D103" s="196"/>
      <c r="E103" s="197"/>
      <c r="F103" s="197"/>
      <c r="G103" s="197"/>
      <c r="H103" s="197"/>
      <c r="I103" s="197"/>
      <c r="J103" s="199"/>
      <c r="K103" s="478"/>
      <c r="L103" s="200"/>
      <c r="M103" s="198"/>
      <c r="N103" s="198"/>
      <c r="O103" s="198"/>
      <c r="P103" s="198"/>
      <c r="Q103" s="199"/>
      <c r="R103" s="197"/>
      <c r="S103" s="197"/>
      <c r="T103" s="197"/>
      <c r="U103" s="197"/>
      <c r="V103" s="200"/>
      <c r="X103" s="151">
        <f t="shared" si="9"/>
        <v>0</v>
      </c>
      <c r="Y103" s="147">
        <f t="shared" si="10"/>
        <v>0</v>
      </c>
      <c r="Z103" s="147">
        <f t="shared" si="11"/>
        <v>0</v>
      </c>
      <c r="AA103" s="917">
        <f t="shared" si="12"/>
        <v>0</v>
      </c>
      <c r="AC103" s="151">
        <f t="shared" si="13"/>
        <v>0</v>
      </c>
      <c r="AD103" s="147">
        <f t="shared" si="14"/>
        <v>0</v>
      </c>
      <c r="AE103" s="147">
        <f t="shared" si="15"/>
        <v>0</v>
      </c>
      <c r="AF103" s="152">
        <f t="shared" si="16"/>
        <v>0</v>
      </c>
    </row>
    <row r="104" spans="1:32" x14ac:dyDescent="0.25">
      <c r="A104" s="1051" t="str">
        <f>IF(ISBLANK('M1'!A104),"",'M1'!A104)</f>
        <v/>
      </c>
      <c r="B104" s="1001" t="str">
        <f>IF(ISBLANK('M1'!B104),"",'M1'!B104)</f>
        <v/>
      </c>
      <c r="C104" s="264" t="str">
        <f>IF(ISBLANK('M1'!R104),"",'M1'!R104)</f>
        <v/>
      </c>
      <c r="D104" s="196"/>
      <c r="E104" s="197"/>
      <c r="F104" s="197"/>
      <c r="G104" s="197"/>
      <c r="H104" s="197"/>
      <c r="I104" s="197"/>
      <c r="J104" s="199"/>
      <c r="K104" s="478"/>
      <c r="L104" s="200"/>
      <c r="M104" s="198"/>
      <c r="N104" s="198"/>
      <c r="O104" s="198"/>
      <c r="P104" s="198"/>
      <c r="Q104" s="199"/>
      <c r="R104" s="197"/>
      <c r="S104" s="197"/>
      <c r="T104" s="197"/>
      <c r="U104" s="197"/>
      <c r="V104" s="200"/>
      <c r="X104" s="151">
        <f t="shared" si="9"/>
        <v>0</v>
      </c>
      <c r="Y104" s="147">
        <f t="shared" si="10"/>
        <v>0</v>
      </c>
      <c r="Z104" s="147">
        <f t="shared" si="11"/>
        <v>0</v>
      </c>
      <c r="AA104" s="917">
        <f t="shared" si="12"/>
        <v>0</v>
      </c>
      <c r="AC104" s="151">
        <f t="shared" si="13"/>
        <v>0</v>
      </c>
      <c r="AD104" s="147">
        <f t="shared" si="14"/>
        <v>0</v>
      </c>
      <c r="AE104" s="147">
        <f t="shared" si="15"/>
        <v>0</v>
      </c>
      <c r="AF104" s="152">
        <f t="shared" si="16"/>
        <v>0</v>
      </c>
    </row>
    <row r="105" spans="1:32" x14ac:dyDescent="0.25">
      <c r="A105" s="1051" t="str">
        <f>IF(ISBLANK('M1'!A105),"",'M1'!A105)</f>
        <v/>
      </c>
      <c r="B105" s="1001" t="str">
        <f>IF(ISBLANK('M1'!B105),"",'M1'!B105)</f>
        <v/>
      </c>
      <c r="C105" s="264" t="str">
        <f>IF(ISBLANK('M1'!R105),"",'M1'!R105)</f>
        <v/>
      </c>
      <c r="D105" s="196"/>
      <c r="E105" s="197"/>
      <c r="F105" s="197"/>
      <c r="G105" s="197"/>
      <c r="H105" s="197"/>
      <c r="I105" s="197"/>
      <c r="J105" s="199"/>
      <c r="K105" s="478"/>
      <c r="L105" s="200"/>
      <c r="M105" s="198"/>
      <c r="N105" s="198"/>
      <c r="O105" s="198"/>
      <c r="P105" s="198"/>
      <c r="Q105" s="199"/>
      <c r="R105" s="197"/>
      <c r="S105" s="197"/>
      <c r="T105" s="197"/>
      <c r="U105" s="197"/>
      <c r="V105" s="200"/>
      <c r="X105" s="151">
        <f t="shared" si="9"/>
        <v>0</v>
      </c>
      <c r="Y105" s="147">
        <f t="shared" si="10"/>
        <v>0</v>
      </c>
      <c r="Z105" s="147">
        <f t="shared" si="11"/>
        <v>0</v>
      </c>
      <c r="AA105" s="917">
        <f t="shared" si="12"/>
        <v>0</v>
      </c>
      <c r="AC105" s="151">
        <f t="shared" si="13"/>
        <v>0</v>
      </c>
      <c r="AD105" s="147">
        <f t="shared" si="14"/>
        <v>0</v>
      </c>
      <c r="AE105" s="147">
        <f t="shared" si="15"/>
        <v>0</v>
      </c>
      <c r="AF105" s="152">
        <f t="shared" si="16"/>
        <v>0</v>
      </c>
    </row>
    <row r="106" spans="1:32" x14ac:dyDescent="0.25">
      <c r="A106" s="1051" t="str">
        <f>IF(ISBLANK('M1'!A106),"",'M1'!A106)</f>
        <v/>
      </c>
      <c r="B106" s="1001" t="str">
        <f>IF(ISBLANK('M1'!B106),"",'M1'!B106)</f>
        <v/>
      </c>
      <c r="C106" s="264" t="str">
        <f>IF(ISBLANK('M1'!R106),"",'M1'!R106)</f>
        <v/>
      </c>
      <c r="D106" s="196"/>
      <c r="E106" s="197"/>
      <c r="F106" s="197"/>
      <c r="G106" s="197"/>
      <c r="H106" s="197"/>
      <c r="I106" s="197"/>
      <c r="J106" s="199"/>
      <c r="K106" s="478"/>
      <c r="L106" s="200"/>
      <c r="M106" s="198"/>
      <c r="N106" s="198"/>
      <c r="O106" s="198"/>
      <c r="P106" s="198"/>
      <c r="Q106" s="199"/>
      <c r="R106" s="197"/>
      <c r="S106" s="197"/>
      <c r="T106" s="197"/>
      <c r="U106" s="197"/>
      <c r="V106" s="200"/>
      <c r="X106" s="151">
        <f t="shared" si="9"/>
        <v>0</v>
      </c>
      <c r="Y106" s="147">
        <f t="shared" si="10"/>
        <v>0</v>
      </c>
      <c r="Z106" s="147">
        <f t="shared" si="11"/>
        <v>0</v>
      </c>
      <c r="AA106" s="917">
        <f t="shared" si="12"/>
        <v>0</v>
      </c>
      <c r="AC106" s="151">
        <f t="shared" si="13"/>
        <v>0</v>
      </c>
      <c r="AD106" s="147">
        <f t="shared" si="14"/>
        <v>0</v>
      </c>
      <c r="AE106" s="147">
        <f t="shared" si="15"/>
        <v>0</v>
      </c>
      <c r="AF106" s="152">
        <f t="shared" si="16"/>
        <v>0</v>
      </c>
    </row>
    <row r="107" spans="1:32" x14ac:dyDescent="0.25">
      <c r="A107" s="1051" t="str">
        <f>IF(ISBLANK('M1'!A107),"",'M1'!A107)</f>
        <v/>
      </c>
      <c r="B107" s="1001" t="str">
        <f>IF(ISBLANK('M1'!B107),"",'M1'!B107)</f>
        <v/>
      </c>
      <c r="C107" s="264" t="str">
        <f>IF(ISBLANK('M1'!R107),"",'M1'!R107)</f>
        <v/>
      </c>
      <c r="D107" s="196"/>
      <c r="E107" s="197"/>
      <c r="F107" s="197"/>
      <c r="G107" s="197"/>
      <c r="H107" s="197"/>
      <c r="I107" s="197"/>
      <c r="J107" s="199"/>
      <c r="K107" s="478"/>
      <c r="L107" s="200"/>
      <c r="M107" s="198"/>
      <c r="N107" s="198"/>
      <c r="O107" s="198"/>
      <c r="P107" s="198"/>
      <c r="Q107" s="199"/>
      <c r="R107" s="197"/>
      <c r="S107" s="197"/>
      <c r="T107" s="197"/>
      <c r="U107" s="197"/>
      <c r="V107" s="200"/>
      <c r="X107" s="151">
        <f t="shared" si="9"/>
        <v>0</v>
      </c>
      <c r="Y107" s="147">
        <f t="shared" si="10"/>
        <v>0</v>
      </c>
      <c r="Z107" s="147">
        <f t="shared" si="11"/>
        <v>0</v>
      </c>
      <c r="AA107" s="917">
        <f t="shared" si="12"/>
        <v>0</v>
      </c>
      <c r="AC107" s="151">
        <f t="shared" si="13"/>
        <v>0</v>
      </c>
      <c r="AD107" s="147">
        <f t="shared" si="14"/>
        <v>0</v>
      </c>
      <c r="AE107" s="147">
        <f t="shared" si="15"/>
        <v>0</v>
      </c>
      <c r="AF107" s="152">
        <f t="shared" si="16"/>
        <v>0</v>
      </c>
    </row>
    <row r="108" spans="1:32" x14ac:dyDescent="0.25">
      <c r="A108" s="1051" t="str">
        <f>IF(ISBLANK('M1'!A108),"",'M1'!A108)</f>
        <v/>
      </c>
      <c r="B108" s="1001" t="str">
        <f>IF(ISBLANK('M1'!B108),"",'M1'!B108)</f>
        <v/>
      </c>
      <c r="C108" s="264" t="str">
        <f>IF(ISBLANK('M1'!R108),"",'M1'!R108)</f>
        <v/>
      </c>
      <c r="D108" s="196"/>
      <c r="E108" s="197"/>
      <c r="F108" s="197"/>
      <c r="G108" s="197"/>
      <c r="H108" s="197"/>
      <c r="I108" s="197"/>
      <c r="J108" s="199"/>
      <c r="K108" s="478"/>
      <c r="L108" s="200"/>
      <c r="M108" s="198"/>
      <c r="N108" s="198"/>
      <c r="O108" s="198"/>
      <c r="P108" s="198"/>
      <c r="Q108" s="199"/>
      <c r="R108" s="197"/>
      <c r="S108" s="197"/>
      <c r="T108" s="197"/>
      <c r="U108" s="197"/>
      <c r="V108" s="200"/>
      <c r="X108" s="151">
        <f t="shared" si="9"/>
        <v>0</v>
      </c>
      <c r="Y108" s="147">
        <f t="shared" si="10"/>
        <v>0</v>
      </c>
      <c r="Z108" s="147">
        <f t="shared" si="11"/>
        <v>0</v>
      </c>
      <c r="AA108" s="917">
        <f t="shared" si="12"/>
        <v>0</v>
      </c>
      <c r="AC108" s="151">
        <f t="shared" si="13"/>
        <v>0</v>
      </c>
      <c r="AD108" s="147">
        <f t="shared" si="14"/>
        <v>0</v>
      </c>
      <c r="AE108" s="147">
        <f t="shared" si="15"/>
        <v>0</v>
      </c>
      <c r="AF108" s="152">
        <f t="shared" si="16"/>
        <v>0</v>
      </c>
    </row>
    <row r="109" spans="1:32" x14ac:dyDescent="0.25">
      <c r="A109" s="1051" t="str">
        <f>IF(ISBLANK('M1'!A109),"",'M1'!A109)</f>
        <v/>
      </c>
      <c r="B109" s="1001" t="str">
        <f>IF(ISBLANK('M1'!B109),"",'M1'!B109)</f>
        <v/>
      </c>
      <c r="C109" s="264" t="str">
        <f>IF(ISBLANK('M1'!R109),"",'M1'!R109)</f>
        <v/>
      </c>
      <c r="D109" s="196"/>
      <c r="E109" s="197"/>
      <c r="F109" s="197"/>
      <c r="G109" s="197"/>
      <c r="H109" s="197"/>
      <c r="I109" s="197"/>
      <c r="J109" s="199"/>
      <c r="K109" s="478"/>
      <c r="L109" s="200"/>
      <c r="M109" s="198"/>
      <c r="N109" s="198"/>
      <c r="O109" s="198"/>
      <c r="P109" s="198"/>
      <c r="Q109" s="199"/>
      <c r="R109" s="197"/>
      <c r="S109" s="197"/>
      <c r="T109" s="197"/>
      <c r="U109" s="197"/>
      <c r="V109" s="200"/>
      <c r="X109" s="151">
        <f t="shared" si="9"/>
        <v>0</v>
      </c>
      <c r="Y109" s="147">
        <f t="shared" si="10"/>
        <v>0</v>
      </c>
      <c r="Z109" s="147">
        <f t="shared" si="11"/>
        <v>0</v>
      </c>
      <c r="AA109" s="917">
        <f t="shared" si="12"/>
        <v>0</v>
      </c>
      <c r="AC109" s="151">
        <f t="shared" si="13"/>
        <v>0</v>
      </c>
      <c r="AD109" s="147">
        <f t="shared" si="14"/>
        <v>0</v>
      </c>
      <c r="AE109" s="147">
        <f t="shared" si="15"/>
        <v>0</v>
      </c>
      <c r="AF109" s="152">
        <f t="shared" si="16"/>
        <v>0</v>
      </c>
    </row>
    <row r="110" spans="1:32" x14ac:dyDescent="0.25">
      <c r="A110" s="1051" t="str">
        <f>IF(ISBLANK('M1'!A110),"",'M1'!A110)</f>
        <v/>
      </c>
      <c r="B110" s="1001" t="str">
        <f>IF(ISBLANK('M1'!B110),"",'M1'!B110)</f>
        <v/>
      </c>
      <c r="C110" s="264" t="str">
        <f>IF(ISBLANK('M1'!R110),"",'M1'!R110)</f>
        <v/>
      </c>
      <c r="D110" s="196"/>
      <c r="E110" s="197"/>
      <c r="F110" s="197"/>
      <c r="G110" s="197"/>
      <c r="H110" s="197"/>
      <c r="I110" s="197"/>
      <c r="J110" s="199"/>
      <c r="K110" s="478"/>
      <c r="L110" s="200"/>
      <c r="M110" s="198"/>
      <c r="N110" s="198"/>
      <c r="O110" s="198"/>
      <c r="P110" s="198"/>
      <c r="Q110" s="199"/>
      <c r="R110" s="197"/>
      <c r="S110" s="197"/>
      <c r="T110" s="197"/>
      <c r="U110" s="197"/>
      <c r="V110" s="200"/>
      <c r="X110" s="151">
        <f t="shared" si="9"/>
        <v>0</v>
      </c>
      <c r="Y110" s="147">
        <f t="shared" si="10"/>
        <v>0</v>
      </c>
      <c r="Z110" s="147">
        <f t="shared" si="11"/>
        <v>0</v>
      </c>
      <c r="AA110" s="917">
        <f t="shared" si="12"/>
        <v>0</v>
      </c>
      <c r="AC110" s="151">
        <f t="shared" si="13"/>
        <v>0</v>
      </c>
      <c r="AD110" s="147">
        <f t="shared" si="14"/>
        <v>0</v>
      </c>
      <c r="AE110" s="147">
        <f t="shared" si="15"/>
        <v>0</v>
      </c>
      <c r="AF110" s="152">
        <f t="shared" si="16"/>
        <v>0</v>
      </c>
    </row>
    <row r="111" spans="1:32" x14ac:dyDescent="0.25">
      <c r="A111" s="1051" t="str">
        <f>IF(ISBLANK('M1'!A111),"",'M1'!A111)</f>
        <v/>
      </c>
      <c r="B111" s="1001" t="str">
        <f>IF(ISBLANK('M1'!B111),"",'M1'!B111)</f>
        <v/>
      </c>
      <c r="C111" s="264" t="str">
        <f>IF(ISBLANK('M1'!R111),"",'M1'!R111)</f>
        <v/>
      </c>
      <c r="D111" s="196"/>
      <c r="E111" s="197"/>
      <c r="F111" s="197"/>
      <c r="G111" s="197"/>
      <c r="H111" s="197"/>
      <c r="I111" s="197"/>
      <c r="J111" s="199"/>
      <c r="K111" s="478"/>
      <c r="L111" s="200"/>
      <c r="M111" s="198"/>
      <c r="N111" s="198"/>
      <c r="O111" s="198"/>
      <c r="P111" s="198"/>
      <c r="Q111" s="199"/>
      <c r="R111" s="197"/>
      <c r="S111" s="197"/>
      <c r="T111" s="197"/>
      <c r="U111" s="197"/>
      <c r="V111" s="200"/>
      <c r="X111" s="151">
        <f t="shared" si="9"/>
        <v>0</v>
      </c>
      <c r="Y111" s="147">
        <f t="shared" si="10"/>
        <v>0</v>
      </c>
      <c r="Z111" s="147">
        <f t="shared" si="11"/>
        <v>0</v>
      </c>
      <c r="AA111" s="917">
        <f t="shared" si="12"/>
        <v>0</v>
      </c>
      <c r="AC111" s="151">
        <f t="shared" si="13"/>
        <v>0</v>
      </c>
      <c r="AD111" s="147">
        <f t="shared" si="14"/>
        <v>0</v>
      </c>
      <c r="AE111" s="147">
        <f t="shared" si="15"/>
        <v>0</v>
      </c>
      <c r="AF111" s="152">
        <f t="shared" si="16"/>
        <v>0</v>
      </c>
    </row>
    <row r="112" spans="1:32" x14ac:dyDescent="0.25">
      <c r="A112" s="1051" t="str">
        <f>IF(ISBLANK('M1'!A112),"",'M1'!A112)</f>
        <v/>
      </c>
      <c r="B112" s="1001" t="str">
        <f>IF(ISBLANK('M1'!B112),"",'M1'!B112)</f>
        <v/>
      </c>
      <c r="C112" s="264" t="str">
        <f>IF(ISBLANK('M1'!R112),"",'M1'!R112)</f>
        <v/>
      </c>
      <c r="D112" s="196"/>
      <c r="E112" s="197"/>
      <c r="F112" s="197"/>
      <c r="G112" s="197"/>
      <c r="H112" s="197"/>
      <c r="I112" s="197"/>
      <c r="J112" s="199"/>
      <c r="K112" s="478"/>
      <c r="L112" s="200"/>
      <c r="M112" s="198"/>
      <c r="N112" s="198"/>
      <c r="O112" s="198"/>
      <c r="P112" s="198"/>
      <c r="Q112" s="199"/>
      <c r="R112" s="197"/>
      <c r="S112" s="197"/>
      <c r="T112" s="197"/>
      <c r="U112" s="197"/>
      <c r="V112" s="200"/>
      <c r="X112" s="151">
        <f t="shared" si="9"/>
        <v>0</v>
      </c>
      <c r="Y112" s="147">
        <f t="shared" si="10"/>
        <v>0</v>
      </c>
      <c r="Z112" s="147">
        <f t="shared" si="11"/>
        <v>0</v>
      </c>
      <c r="AA112" s="917">
        <f t="shared" si="12"/>
        <v>0</v>
      </c>
      <c r="AC112" s="151">
        <f t="shared" si="13"/>
        <v>0</v>
      </c>
      <c r="AD112" s="147">
        <f t="shared" si="14"/>
        <v>0</v>
      </c>
      <c r="AE112" s="147">
        <f t="shared" si="15"/>
        <v>0</v>
      </c>
      <c r="AF112" s="152">
        <f t="shared" si="16"/>
        <v>0</v>
      </c>
    </row>
    <row r="113" spans="1:32" x14ac:dyDescent="0.25">
      <c r="A113" s="1051" t="str">
        <f>IF(ISBLANK('M1'!A113),"",'M1'!A113)</f>
        <v/>
      </c>
      <c r="B113" s="1001" t="str">
        <f>IF(ISBLANK('M1'!B113),"",'M1'!B113)</f>
        <v/>
      </c>
      <c r="C113" s="264" t="str">
        <f>IF(ISBLANK('M1'!R113),"",'M1'!R113)</f>
        <v/>
      </c>
      <c r="D113" s="196"/>
      <c r="E113" s="197"/>
      <c r="F113" s="197"/>
      <c r="G113" s="197"/>
      <c r="H113" s="197"/>
      <c r="I113" s="197"/>
      <c r="J113" s="199"/>
      <c r="K113" s="478"/>
      <c r="L113" s="200"/>
      <c r="M113" s="198"/>
      <c r="N113" s="198"/>
      <c r="O113" s="198"/>
      <c r="P113" s="198"/>
      <c r="Q113" s="199"/>
      <c r="R113" s="197"/>
      <c r="S113" s="197"/>
      <c r="T113" s="197"/>
      <c r="U113" s="197"/>
      <c r="V113" s="200"/>
      <c r="X113" s="151">
        <f t="shared" si="9"/>
        <v>0</v>
      </c>
      <c r="Y113" s="147">
        <f t="shared" si="10"/>
        <v>0</v>
      </c>
      <c r="Z113" s="147">
        <f t="shared" si="11"/>
        <v>0</v>
      </c>
      <c r="AA113" s="917">
        <f t="shared" si="12"/>
        <v>0</v>
      </c>
      <c r="AC113" s="151">
        <f t="shared" si="13"/>
        <v>0</v>
      </c>
      <c r="AD113" s="147">
        <f t="shared" si="14"/>
        <v>0</v>
      </c>
      <c r="AE113" s="147">
        <f t="shared" si="15"/>
        <v>0</v>
      </c>
      <c r="AF113" s="152">
        <f t="shared" si="16"/>
        <v>0</v>
      </c>
    </row>
    <row r="114" spans="1:32" x14ac:dyDescent="0.25">
      <c r="A114" s="1051" t="str">
        <f>IF(ISBLANK('M1'!A114),"",'M1'!A114)</f>
        <v/>
      </c>
      <c r="B114" s="1001" t="str">
        <f>IF(ISBLANK('M1'!B114),"",'M1'!B114)</f>
        <v/>
      </c>
      <c r="C114" s="264" t="str">
        <f>IF(ISBLANK('M1'!R114),"",'M1'!R114)</f>
        <v/>
      </c>
      <c r="D114" s="196"/>
      <c r="E114" s="197"/>
      <c r="F114" s="197"/>
      <c r="G114" s="197"/>
      <c r="H114" s="197"/>
      <c r="I114" s="197"/>
      <c r="J114" s="199"/>
      <c r="K114" s="478"/>
      <c r="L114" s="200"/>
      <c r="M114" s="198"/>
      <c r="N114" s="198"/>
      <c r="O114" s="198"/>
      <c r="P114" s="198"/>
      <c r="Q114" s="199"/>
      <c r="R114" s="197"/>
      <c r="S114" s="197"/>
      <c r="T114" s="197"/>
      <c r="U114" s="197"/>
      <c r="V114" s="200"/>
      <c r="X114" s="151">
        <f t="shared" si="9"/>
        <v>0</v>
      </c>
      <c r="Y114" s="147">
        <f t="shared" si="10"/>
        <v>0</v>
      </c>
      <c r="Z114" s="147">
        <f t="shared" si="11"/>
        <v>0</v>
      </c>
      <c r="AA114" s="917">
        <f t="shared" si="12"/>
        <v>0</v>
      </c>
      <c r="AC114" s="151">
        <f t="shared" si="13"/>
        <v>0</v>
      </c>
      <c r="AD114" s="147">
        <f t="shared" si="14"/>
        <v>0</v>
      </c>
      <c r="AE114" s="147">
        <f t="shared" si="15"/>
        <v>0</v>
      </c>
      <c r="AF114" s="152">
        <f t="shared" si="16"/>
        <v>0</v>
      </c>
    </row>
    <row r="115" spans="1:32" x14ac:dyDescent="0.25">
      <c r="A115" s="1051" t="str">
        <f>IF(ISBLANK('M1'!A115),"",'M1'!A115)</f>
        <v/>
      </c>
      <c r="B115" s="1001" t="str">
        <f>IF(ISBLANK('M1'!B115),"",'M1'!B115)</f>
        <v/>
      </c>
      <c r="C115" s="264" t="str">
        <f>IF(ISBLANK('M1'!R115),"",'M1'!R115)</f>
        <v/>
      </c>
      <c r="D115" s="196"/>
      <c r="E115" s="197"/>
      <c r="F115" s="197"/>
      <c r="G115" s="197"/>
      <c r="H115" s="197"/>
      <c r="I115" s="197"/>
      <c r="J115" s="199"/>
      <c r="K115" s="478"/>
      <c r="L115" s="200"/>
      <c r="M115" s="198"/>
      <c r="N115" s="198"/>
      <c r="O115" s="198"/>
      <c r="P115" s="198"/>
      <c r="Q115" s="199"/>
      <c r="R115" s="197"/>
      <c r="S115" s="197"/>
      <c r="T115" s="197"/>
      <c r="U115" s="197"/>
      <c r="V115" s="200"/>
      <c r="X115" s="151">
        <f t="shared" si="9"/>
        <v>0</v>
      </c>
      <c r="Y115" s="147">
        <f t="shared" si="10"/>
        <v>0</v>
      </c>
      <c r="Z115" s="147">
        <f t="shared" si="11"/>
        <v>0</v>
      </c>
      <c r="AA115" s="917">
        <f t="shared" si="12"/>
        <v>0</v>
      </c>
      <c r="AC115" s="151">
        <f t="shared" si="13"/>
        <v>0</v>
      </c>
      <c r="AD115" s="147">
        <f t="shared" si="14"/>
        <v>0</v>
      </c>
      <c r="AE115" s="147">
        <f t="shared" si="15"/>
        <v>0</v>
      </c>
      <c r="AF115" s="152">
        <f t="shared" si="16"/>
        <v>0</v>
      </c>
    </row>
    <row r="116" spans="1:32" x14ac:dyDescent="0.25">
      <c r="A116" s="1051" t="str">
        <f>IF(ISBLANK('M1'!A116),"",'M1'!A116)</f>
        <v/>
      </c>
      <c r="B116" s="1001" t="str">
        <f>IF(ISBLANK('M1'!B116),"",'M1'!B116)</f>
        <v/>
      </c>
      <c r="C116" s="264" t="str">
        <f>IF(ISBLANK('M1'!R116),"",'M1'!R116)</f>
        <v/>
      </c>
      <c r="D116" s="196"/>
      <c r="E116" s="197"/>
      <c r="F116" s="197"/>
      <c r="G116" s="197"/>
      <c r="H116" s="197"/>
      <c r="I116" s="197"/>
      <c r="J116" s="199"/>
      <c r="K116" s="478"/>
      <c r="L116" s="200"/>
      <c r="M116" s="198"/>
      <c r="N116" s="198"/>
      <c r="O116" s="198"/>
      <c r="P116" s="198"/>
      <c r="Q116" s="199"/>
      <c r="R116" s="197"/>
      <c r="S116" s="197"/>
      <c r="T116" s="197"/>
      <c r="U116" s="197"/>
      <c r="V116" s="200"/>
      <c r="X116" s="151">
        <f t="shared" si="9"/>
        <v>0</v>
      </c>
      <c r="Y116" s="147">
        <f t="shared" si="10"/>
        <v>0</v>
      </c>
      <c r="Z116" s="147">
        <f t="shared" si="11"/>
        <v>0</v>
      </c>
      <c r="AA116" s="917">
        <f t="shared" si="12"/>
        <v>0</v>
      </c>
      <c r="AC116" s="151">
        <f t="shared" si="13"/>
        <v>0</v>
      </c>
      <c r="AD116" s="147">
        <f t="shared" si="14"/>
        <v>0</v>
      </c>
      <c r="AE116" s="147">
        <f t="shared" si="15"/>
        <v>0</v>
      </c>
      <c r="AF116" s="152">
        <f t="shared" si="16"/>
        <v>0</v>
      </c>
    </row>
    <row r="117" spans="1:32" x14ac:dyDescent="0.25">
      <c r="A117" s="1051" t="str">
        <f>IF(ISBLANK('M1'!A117),"",'M1'!A117)</f>
        <v/>
      </c>
      <c r="B117" s="1001" t="str">
        <f>IF(ISBLANK('M1'!B117),"",'M1'!B117)</f>
        <v/>
      </c>
      <c r="C117" s="264" t="str">
        <f>IF(ISBLANK('M1'!R117),"",'M1'!R117)</f>
        <v/>
      </c>
      <c r="D117" s="196"/>
      <c r="E117" s="197"/>
      <c r="F117" s="197"/>
      <c r="G117" s="197"/>
      <c r="H117" s="197"/>
      <c r="I117" s="197"/>
      <c r="J117" s="199"/>
      <c r="K117" s="478"/>
      <c r="L117" s="200"/>
      <c r="M117" s="198"/>
      <c r="N117" s="198"/>
      <c r="O117" s="198"/>
      <c r="P117" s="198"/>
      <c r="Q117" s="199"/>
      <c r="R117" s="197"/>
      <c r="S117" s="197"/>
      <c r="T117" s="197"/>
      <c r="U117" s="197"/>
      <c r="V117" s="200"/>
      <c r="X117" s="151">
        <f t="shared" si="9"/>
        <v>0</v>
      </c>
      <c r="Y117" s="147">
        <f t="shared" si="10"/>
        <v>0</v>
      </c>
      <c r="Z117" s="147">
        <f t="shared" si="11"/>
        <v>0</v>
      </c>
      <c r="AA117" s="917">
        <f t="shared" si="12"/>
        <v>0</v>
      </c>
      <c r="AC117" s="151">
        <f t="shared" si="13"/>
        <v>0</v>
      </c>
      <c r="AD117" s="147">
        <f t="shared" si="14"/>
        <v>0</v>
      </c>
      <c r="AE117" s="147">
        <f t="shared" si="15"/>
        <v>0</v>
      </c>
      <c r="AF117" s="152">
        <f t="shared" si="16"/>
        <v>0</v>
      </c>
    </row>
    <row r="118" spans="1:32" x14ac:dyDescent="0.25">
      <c r="A118" s="1051" t="str">
        <f>IF(ISBLANK('M1'!A118),"",'M1'!A118)</f>
        <v/>
      </c>
      <c r="B118" s="1001" t="str">
        <f>IF(ISBLANK('M1'!B118),"",'M1'!B118)</f>
        <v/>
      </c>
      <c r="C118" s="264" t="str">
        <f>IF(ISBLANK('M1'!R118),"",'M1'!R118)</f>
        <v/>
      </c>
      <c r="D118" s="196"/>
      <c r="E118" s="197"/>
      <c r="F118" s="197"/>
      <c r="G118" s="197"/>
      <c r="H118" s="197"/>
      <c r="I118" s="197"/>
      <c r="J118" s="199"/>
      <c r="K118" s="478"/>
      <c r="L118" s="200"/>
      <c r="M118" s="198"/>
      <c r="N118" s="198"/>
      <c r="O118" s="198"/>
      <c r="P118" s="198"/>
      <c r="Q118" s="199"/>
      <c r="R118" s="197"/>
      <c r="S118" s="197"/>
      <c r="T118" s="197"/>
      <c r="U118" s="197"/>
      <c r="V118" s="200"/>
      <c r="X118" s="151">
        <f t="shared" si="9"/>
        <v>0</v>
      </c>
      <c r="Y118" s="147">
        <f t="shared" si="10"/>
        <v>0</v>
      </c>
      <c r="Z118" s="147">
        <f t="shared" si="11"/>
        <v>0</v>
      </c>
      <c r="AA118" s="917">
        <f t="shared" si="12"/>
        <v>0</v>
      </c>
      <c r="AC118" s="151">
        <f t="shared" si="13"/>
        <v>0</v>
      </c>
      <c r="AD118" s="147">
        <f t="shared" si="14"/>
        <v>0</v>
      </c>
      <c r="AE118" s="147">
        <f t="shared" si="15"/>
        <v>0</v>
      </c>
      <c r="AF118" s="152">
        <f t="shared" si="16"/>
        <v>0</v>
      </c>
    </row>
    <row r="119" spans="1:32" x14ac:dyDescent="0.25">
      <c r="A119" s="1051" t="str">
        <f>IF(ISBLANK('M1'!A119),"",'M1'!A119)</f>
        <v/>
      </c>
      <c r="B119" s="1001" t="str">
        <f>IF(ISBLANK('M1'!B119),"",'M1'!B119)</f>
        <v/>
      </c>
      <c r="C119" s="264" t="str">
        <f>IF(ISBLANK('M1'!R119),"",'M1'!R119)</f>
        <v/>
      </c>
      <c r="D119" s="196"/>
      <c r="E119" s="197"/>
      <c r="F119" s="197"/>
      <c r="G119" s="197"/>
      <c r="H119" s="197"/>
      <c r="I119" s="197"/>
      <c r="J119" s="199"/>
      <c r="K119" s="478"/>
      <c r="L119" s="200"/>
      <c r="M119" s="198"/>
      <c r="N119" s="198"/>
      <c r="O119" s="198"/>
      <c r="P119" s="198"/>
      <c r="Q119" s="199"/>
      <c r="R119" s="197"/>
      <c r="S119" s="197"/>
      <c r="T119" s="197"/>
      <c r="U119" s="197"/>
      <c r="V119" s="200"/>
      <c r="X119" s="151">
        <f t="shared" si="9"/>
        <v>0</v>
      </c>
      <c r="Y119" s="147">
        <f t="shared" si="10"/>
        <v>0</v>
      </c>
      <c r="Z119" s="147">
        <f t="shared" si="11"/>
        <v>0</v>
      </c>
      <c r="AA119" s="917">
        <f t="shared" si="12"/>
        <v>0</v>
      </c>
      <c r="AC119" s="151">
        <f t="shared" si="13"/>
        <v>0</v>
      </c>
      <c r="AD119" s="147">
        <f t="shared" si="14"/>
        <v>0</v>
      </c>
      <c r="AE119" s="147">
        <f t="shared" si="15"/>
        <v>0</v>
      </c>
      <c r="AF119" s="152">
        <f t="shared" si="16"/>
        <v>0</v>
      </c>
    </row>
    <row r="120" spans="1:32" x14ac:dyDescent="0.25">
      <c r="A120" s="1051" t="str">
        <f>IF(ISBLANK('M1'!A120),"",'M1'!A120)</f>
        <v/>
      </c>
      <c r="B120" s="1001" t="str">
        <f>IF(ISBLANK('M1'!B120),"",'M1'!B120)</f>
        <v/>
      </c>
      <c r="C120" s="264" t="str">
        <f>IF(ISBLANK('M1'!R120),"",'M1'!R120)</f>
        <v/>
      </c>
      <c r="D120" s="196"/>
      <c r="E120" s="197"/>
      <c r="F120" s="197"/>
      <c r="G120" s="197"/>
      <c r="H120" s="197"/>
      <c r="I120" s="197"/>
      <c r="J120" s="199"/>
      <c r="K120" s="478"/>
      <c r="L120" s="200"/>
      <c r="M120" s="198"/>
      <c r="N120" s="198"/>
      <c r="O120" s="198"/>
      <c r="P120" s="198"/>
      <c r="Q120" s="199"/>
      <c r="R120" s="197"/>
      <c r="S120" s="197"/>
      <c r="T120" s="197"/>
      <c r="U120" s="197"/>
      <c r="V120" s="200"/>
      <c r="X120" s="151">
        <f t="shared" si="9"/>
        <v>0</v>
      </c>
      <c r="Y120" s="147">
        <f t="shared" si="10"/>
        <v>0</v>
      </c>
      <c r="Z120" s="147">
        <f t="shared" si="11"/>
        <v>0</v>
      </c>
      <c r="AA120" s="917">
        <f t="shared" si="12"/>
        <v>0</v>
      </c>
      <c r="AC120" s="151">
        <f t="shared" si="13"/>
        <v>0</v>
      </c>
      <c r="AD120" s="147">
        <f t="shared" si="14"/>
        <v>0</v>
      </c>
      <c r="AE120" s="147">
        <f t="shared" si="15"/>
        <v>0</v>
      </c>
      <c r="AF120" s="152">
        <f t="shared" si="16"/>
        <v>0</v>
      </c>
    </row>
    <row r="121" spans="1:32" x14ac:dyDescent="0.25">
      <c r="A121" s="1051" t="str">
        <f>IF(ISBLANK('M1'!A121),"",'M1'!A121)</f>
        <v/>
      </c>
      <c r="B121" s="1001" t="str">
        <f>IF(ISBLANK('M1'!B121),"",'M1'!B121)</f>
        <v/>
      </c>
      <c r="C121" s="264" t="str">
        <f>IF(ISBLANK('M1'!R121),"",'M1'!R121)</f>
        <v/>
      </c>
      <c r="D121" s="196"/>
      <c r="E121" s="197"/>
      <c r="F121" s="197"/>
      <c r="G121" s="197"/>
      <c r="H121" s="197"/>
      <c r="I121" s="197"/>
      <c r="J121" s="199"/>
      <c r="K121" s="478"/>
      <c r="L121" s="200"/>
      <c r="M121" s="198"/>
      <c r="N121" s="198"/>
      <c r="O121" s="198"/>
      <c r="P121" s="198"/>
      <c r="Q121" s="199"/>
      <c r="R121" s="197"/>
      <c r="S121" s="197"/>
      <c r="T121" s="197"/>
      <c r="U121" s="197"/>
      <c r="V121" s="200"/>
      <c r="X121" s="151">
        <f t="shared" si="9"/>
        <v>0</v>
      </c>
      <c r="Y121" s="147">
        <f t="shared" si="10"/>
        <v>0</v>
      </c>
      <c r="Z121" s="147">
        <f t="shared" si="11"/>
        <v>0</v>
      </c>
      <c r="AA121" s="917">
        <f t="shared" si="12"/>
        <v>0</v>
      </c>
      <c r="AC121" s="151">
        <f t="shared" si="13"/>
        <v>0</v>
      </c>
      <c r="AD121" s="147">
        <f t="shared" si="14"/>
        <v>0</v>
      </c>
      <c r="AE121" s="147">
        <f t="shared" si="15"/>
        <v>0</v>
      </c>
      <c r="AF121" s="152">
        <f t="shared" si="16"/>
        <v>0</v>
      </c>
    </row>
    <row r="122" spans="1:32" x14ac:dyDescent="0.25">
      <c r="A122" s="1051" t="str">
        <f>IF(ISBLANK('M1'!A122),"",'M1'!A122)</f>
        <v/>
      </c>
      <c r="B122" s="1001" t="str">
        <f>IF(ISBLANK('M1'!B122),"",'M1'!B122)</f>
        <v/>
      </c>
      <c r="C122" s="264" t="str">
        <f>IF(ISBLANK('M1'!R122),"",'M1'!R122)</f>
        <v/>
      </c>
      <c r="D122" s="196"/>
      <c r="E122" s="197"/>
      <c r="F122" s="197"/>
      <c r="G122" s="197"/>
      <c r="H122" s="197"/>
      <c r="I122" s="197"/>
      <c r="J122" s="199"/>
      <c r="K122" s="478"/>
      <c r="L122" s="200"/>
      <c r="M122" s="198"/>
      <c r="N122" s="198"/>
      <c r="O122" s="198"/>
      <c r="P122" s="198"/>
      <c r="Q122" s="199"/>
      <c r="R122" s="197"/>
      <c r="S122" s="197"/>
      <c r="T122" s="197"/>
      <c r="U122" s="197"/>
      <c r="V122" s="200"/>
      <c r="X122" s="151">
        <f t="shared" si="9"/>
        <v>0</v>
      </c>
      <c r="Y122" s="147">
        <f t="shared" si="10"/>
        <v>0</v>
      </c>
      <c r="Z122" s="147">
        <f t="shared" si="11"/>
        <v>0</v>
      </c>
      <c r="AA122" s="917">
        <f t="shared" si="12"/>
        <v>0</v>
      </c>
      <c r="AC122" s="151">
        <f t="shared" si="13"/>
        <v>0</v>
      </c>
      <c r="AD122" s="147">
        <f t="shared" si="14"/>
        <v>0</v>
      </c>
      <c r="AE122" s="147">
        <f t="shared" si="15"/>
        <v>0</v>
      </c>
      <c r="AF122" s="152">
        <f t="shared" si="16"/>
        <v>0</v>
      </c>
    </row>
    <row r="123" spans="1:32" x14ac:dyDescent="0.25">
      <c r="A123" s="1051" t="str">
        <f>IF(ISBLANK('M1'!A123),"",'M1'!A123)</f>
        <v/>
      </c>
      <c r="B123" s="1001" t="str">
        <f>IF(ISBLANK('M1'!B123),"",'M1'!B123)</f>
        <v/>
      </c>
      <c r="C123" s="264" t="str">
        <f>IF(ISBLANK('M1'!R123),"",'M1'!R123)</f>
        <v/>
      </c>
      <c r="D123" s="196"/>
      <c r="E123" s="197"/>
      <c r="F123" s="197"/>
      <c r="G123" s="197"/>
      <c r="H123" s="197"/>
      <c r="I123" s="197"/>
      <c r="J123" s="199"/>
      <c r="K123" s="478"/>
      <c r="L123" s="200"/>
      <c r="M123" s="198"/>
      <c r="N123" s="198"/>
      <c r="O123" s="198"/>
      <c r="P123" s="198"/>
      <c r="Q123" s="199"/>
      <c r="R123" s="197"/>
      <c r="S123" s="197"/>
      <c r="T123" s="197"/>
      <c r="U123" s="197"/>
      <c r="V123" s="200"/>
      <c r="X123" s="151">
        <f t="shared" si="9"/>
        <v>0</v>
      </c>
      <c r="Y123" s="147">
        <f t="shared" si="10"/>
        <v>0</v>
      </c>
      <c r="Z123" s="147">
        <f t="shared" si="11"/>
        <v>0</v>
      </c>
      <c r="AA123" s="917">
        <f t="shared" si="12"/>
        <v>0</v>
      </c>
      <c r="AC123" s="151">
        <f t="shared" si="13"/>
        <v>0</v>
      </c>
      <c r="AD123" s="147">
        <f t="shared" si="14"/>
        <v>0</v>
      </c>
      <c r="AE123" s="147">
        <f t="shared" si="15"/>
        <v>0</v>
      </c>
      <c r="AF123" s="152">
        <f t="shared" si="16"/>
        <v>0</v>
      </c>
    </row>
    <row r="124" spans="1:32" x14ac:dyDescent="0.25">
      <c r="A124" s="1051" t="str">
        <f>IF(ISBLANK('M1'!A124),"",'M1'!A124)</f>
        <v/>
      </c>
      <c r="B124" s="1001" t="str">
        <f>IF(ISBLANK('M1'!B124),"",'M1'!B124)</f>
        <v/>
      </c>
      <c r="C124" s="264" t="str">
        <f>IF(ISBLANK('M1'!R124),"",'M1'!R124)</f>
        <v/>
      </c>
      <c r="D124" s="196"/>
      <c r="E124" s="197"/>
      <c r="F124" s="197"/>
      <c r="G124" s="197"/>
      <c r="H124" s="197"/>
      <c r="I124" s="197"/>
      <c r="J124" s="199"/>
      <c r="K124" s="478"/>
      <c r="L124" s="200"/>
      <c r="M124" s="198"/>
      <c r="N124" s="198"/>
      <c r="O124" s="198"/>
      <c r="P124" s="198"/>
      <c r="Q124" s="199"/>
      <c r="R124" s="197"/>
      <c r="S124" s="197"/>
      <c r="T124" s="197"/>
      <c r="U124" s="197"/>
      <c r="V124" s="200"/>
      <c r="X124" s="151">
        <f t="shared" si="9"/>
        <v>0</v>
      </c>
      <c r="Y124" s="147">
        <f t="shared" si="10"/>
        <v>0</v>
      </c>
      <c r="Z124" s="147">
        <f t="shared" si="11"/>
        <v>0</v>
      </c>
      <c r="AA124" s="917">
        <f t="shared" si="12"/>
        <v>0</v>
      </c>
      <c r="AC124" s="151">
        <f t="shared" si="13"/>
        <v>0</v>
      </c>
      <c r="AD124" s="147">
        <f t="shared" si="14"/>
        <v>0</v>
      </c>
      <c r="AE124" s="147">
        <f t="shared" si="15"/>
        <v>0</v>
      </c>
      <c r="AF124" s="152">
        <f t="shared" si="16"/>
        <v>0</v>
      </c>
    </row>
    <row r="125" spans="1:32" x14ac:dyDescent="0.25">
      <c r="A125" s="1051" t="str">
        <f>IF(ISBLANK('M1'!A125),"",'M1'!A125)</f>
        <v/>
      </c>
      <c r="B125" s="1001" t="str">
        <f>IF(ISBLANK('M1'!B125),"",'M1'!B125)</f>
        <v/>
      </c>
      <c r="C125" s="264" t="str">
        <f>IF(ISBLANK('M1'!R125),"",'M1'!R125)</f>
        <v/>
      </c>
      <c r="D125" s="196"/>
      <c r="E125" s="197"/>
      <c r="F125" s="197"/>
      <c r="G125" s="197"/>
      <c r="H125" s="197"/>
      <c r="I125" s="197"/>
      <c r="J125" s="199"/>
      <c r="K125" s="478"/>
      <c r="L125" s="200"/>
      <c r="M125" s="198"/>
      <c r="N125" s="198"/>
      <c r="O125" s="198"/>
      <c r="P125" s="198"/>
      <c r="Q125" s="199"/>
      <c r="R125" s="197"/>
      <c r="S125" s="197"/>
      <c r="T125" s="197"/>
      <c r="U125" s="197"/>
      <c r="V125" s="200"/>
      <c r="X125" s="151">
        <f t="shared" si="9"/>
        <v>0</v>
      </c>
      <c r="Y125" s="147">
        <f t="shared" si="10"/>
        <v>0</v>
      </c>
      <c r="Z125" s="147">
        <f t="shared" si="11"/>
        <v>0</v>
      </c>
      <c r="AA125" s="917">
        <f t="shared" si="12"/>
        <v>0</v>
      </c>
      <c r="AC125" s="151">
        <f t="shared" si="13"/>
        <v>0</v>
      </c>
      <c r="AD125" s="147">
        <f t="shared" si="14"/>
        <v>0</v>
      </c>
      <c r="AE125" s="147">
        <f t="shared" si="15"/>
        <v>0</v>
      </c>
      <c r="AF125" s="152">
        <f t="shared" si="16"/>
        <v>0</v>
      </c>
    </row>
    <row r="126" spans="1:32" x14ac:dyDescent="0.25">
      <c r="A126" s="1051" t="str">
        <f>IF(ISBLANK('M1'!A126),"",'M1'!A126)</f>
        <v/>
      </c>
      <c r="B126" s="1001" t="str">
        <f>IF(ISBLANK('M1'!B126),"",'M1'!B126)</f>
        <v/>
      </c>
      <c r="C126" s="264" t="str">
        <f>IF(ISBLANK('M1'!R126),"",'M1'!R126)</f>
        <v/>
      </c>
      <c r="D126" s="196"/>
      <c r="E126" s="197"/>
      <c r="F126" s="197"/>
      <c r="G126" s="197"/>
      <c r="H126" s="197"/>
      <c r="I126" s="197"/>
      <c r="J126" s="199"/>
      <c r="K126" s="478"/>
      <c r="L126" s="200"/>
      <c r="M126" s="198"/>
      <c r="N126" s="198"/>
      <c r="O126" s="198"/>
      <c r="P126" s="198"/>
      <c r="Q126" s="199"/>
      <c r="R126" s="197"/>
      <c r="S126" s="197"/>
      <c r="T126" s="197"/>
      <c r="U126" s="197"/>
      <c r="V126" s="200"/>
      <c r="X126" s="151">
        <f t="shared" si="9"/>
        <v>0</v>
      </c>
      <c r="Y126" s="147">
        <f t="shared" si="10"/>
        <v>0</v>
      </c>
      <c r="Z126" s="147">
        <f t="shared" si="11"/>
        <v>0</v>
      </c>
      <c r="AA126" s="917">
        <f t="shared" si="12"/>
        <v>0</v>
      </c>
      <c r="AC126" s="151">
        <f t="shared" si="13"/>
        <v>0</v>
      </c>
      <c r="AD126" s="147">
        <f t="shared" si="14"/>
        <v>0</v>
      </c>
      <c r="AE126" s="147">
        <f t="shared" si="15"/>
        <v>0</v>
      </c>
      <c r="AF126" s="152">
        <f t="shared" si="16"/>
        <v>0</v>
      </c>
    </row>
    <row r="127" spans="1:32" x14ac:dyDescent="0.25">
      <c r="A127" s="1051" t="str">
        <f>IF(ISBLANK('M1'!A127),"",'M1'!A127)</f>
        <v/>
      </c>
      <c r="B127" s="1001" t="str">
        <f>IF(ISBLANK('M1'!B127),"",'M1'!B127)</f>
        <v/>
      </c>
      <c r="C127" s="264" t="str">
        <f>IF(ISBLANK('M1'!R127),"",'M1'!R127)</f>
        <v/>
      </c>
      <c r="D127" s="196"/>
      <c r="E127" s="197"/>
      <c r="F127" s="197"/>
      <c r="G127" s="197"/>
      <c r="H127" s="197"/>
      <c r="I127" s="197"/>
      <c r="J127" s="199"/>
      <c r="K127" s="478"/>
      <c r="L127" s="200"/>
      <c r="M127" s="198"/>
      <c r="N127" s="198"/>
      <c r="O127" s="198"/>
      <c r="P127" s="198"/>
      <c r="Q127" s="199"/>
      <c r="R127" s="197"/>
      <c r="S127" s="197"/>
      <c r="T127" s="197"/>
      <c r="U127" s="197"/>
      <c r="V127" s="200"/>
      <c r="X127" s="151">
        <f t="shared" si="9"/>
        <v>0</v>
      </c>
      <c r="Y127" s="147">
        <f t="shared" si="10"/>
        <v>0</v>
      </c>
      <c r="Z127" s="147">
        <f t="shared" si="11"/>
        <v>0</v>
      </c>
      <c r="AA127" s="917">
        <f t="shared" si="12"/>
        <v>0</v>
      </c>
      <c r="AC127" s="151">
        <f t="shared" si="13"/>
        <v>0</v>
      </c>
      <c r="AD127" s="147">
        <f t="shared" si="14"/>
        <v>0</v>
      </c>
      <c r="AE127" s="147">
        <f t="shared" si="15"/>
        <v>0</v>
      </c>
      <c r="AF127" s="152">
        <f t="shared" si="16"/>
        <v>0</v>
      </c>
    </row>
    <row r="128" spans="1:32" x14ac:dyDescent="0.25">
      <c r="A128" s="1051" t="str">
        <f>IF(ISBLANK('M1'!A128),"",'M1'!A128)</f>
        <v/>
      </c>
      <c r="B128" s="1001" t="str">
        <f>IF(ISBLANK('M1'!B128),"",'M1'!B128)</f>
        <v/>
      </c>
      <c r="C128" s="264" t="str">
        <f>IF(ISBLANK('M1'!R128),"",'M1'!R128)</f>
        <v/>
      </c>
      <c r="D128" s="196"/>
      <c r="E128" s="197"/>
      <c r="F128" s="197"/>
      <c r="G128" s="197"/>
      <c r="H128" s="197"/>
      <c r="I128" s="197"/>
      <c r="J128" s="199"/>
      <c r="K128" s="478"/>
      <c r="L128" s="200"/>
      <c r="M128" s="198"/>
      <c r="N128" s="198"/>
      <c r="O128" s="198"/>
      <c r="P128" s="198"/>
      <c r="Q128" s="199"/>
      <c r="R128" s="197"/>
      <c r="S128" s="197"/>
      <c r="T128" s="197"/>
      <c r="U128" s="197"/>
      <c r="V128" s="200"/>
      <c r="X128" s="151">
        <f t="shared" si="9"/>
        <v>0</v>
      </c>
      <c r="Y128" s="147">
        <f t="shared" si="10"/>
        <v>0</v>
      </c>
      <c r="Z128" s="147">
        <f t="shared" si="11"/>
        <v>0</v>
      </c>
      <c r="AA128" s="917">
        <f t="shared" si="12"/>
        <v>0</v>
      </c>
      <c r="AC128" s="151">
        <f t="shared" si="13"/>
        <v>0</v>
      </c>
      <c r="AD128" s="147">
        <f t="shared" si="14"/>
        <v>0</v>
      </c>
      <c r="AE128" s="147">
        <f t="shared" si="15"/>
        <v>0</v>
      </c>
      <c r="AF128" s="152">
        <f t="shared" si="16"/>
        <v>0</v>
      </c>
    </row>
    <row r="129" spans="1:32" x14ac:dyDescent="0.25">
      <c r="A129" s="1051" t="str">
        <f>IF(ISBLANK('M1'!A129),"",'M1'!A129)</f>
        <v/>
      </c>
      <c r="B129" s="1001" t="str">
        <f>IF(ISBLANK('M1'!B129),"",'M1'!B129)</f>
        <v/>
      </c>
      <c r="C129" s="264" t="str">
        <f>IF(ISBLANK('M1'!R129),"",'M1'!R129)</f>
        <v/>
      </c>
      <c r="D129" s="196"/>
      <c r="E129" s="197"/>
      <c r="F129" s="197"/>
      <c r="G129" s="197"/>
      <c r="H129" s="197"/>
      <c r="I129" s="197"/>
      <c r="J129" s="199"/>
      <c r="K129" s="478"/>
      <c r="L129" s="200"/>
      <c r="M129" s="198"/>
      <c r="N129" s="198"/>
      <c r="O129" s="198"/>
      <c r="P129" s="198"/>
      <c r="Q129" s="199"/>
      <c r="R129" s="197"/>
      <c r="S129" s="197"/>
      <c r="T129" s="197"/>
      <c r="U129" s="197"/>
      <c r="V129" s="200"/>
      <c r="X129" s="151">
        <f t="shared" si="9"/>
        <v>0</v>
      </c>
      <c r="Y129" s="147">
        <f t="shared" si="10"/>
        <v>0</v>
      </c>
      <c r="Z129" s="147">
        <f t="shared" si="11"/>
        <v>0</v>
      </c>
      <c r="AA129" s="917">
        <f t="shared" si="12"/>
        <v>0</v>
      </c>
      <c r="AC129" s="151">
        <f t="shared" si="13"/>
        <v>0</v>
      </c>
      <c r="AD129" s="147">
        <f t="shared" si="14"/>
        <v>0</v>
      </c>
      <c r="AE129" s="147">
        <f t="shared" si="15"/>
        <v>0</v>
      </c>
      <c r="AF129" s="152">
        <f t="shared" si="16"/>
        <v>0</v>
      </c>
    </row>
    <row r="130" spans="1:32" x14ac:dyDescent="0.25">
      <c r="A130" s="1051" t="str">
        <f>IF(ISBLANK('M1'!A130),"",'M1'!A130)</f>
        <v/>
      </c>
      <c r="B130" s="1001" t="str">
        <f>IF(ISBLANK('M1'!B130),"",'M1'!B130)</f>
        <v/>
      </c>
      <c r="C130" s="264" t="str">
        <f>IF(ISBLANK('M1'!R130),"",'M1'!R130)</f>
        <v/>
      </c>
      <c r="D130" s="196"/>
      <c r="E130" s="197"/>
      <c r="F130" s="197"/>
      <c r="G130" s="197"/>
      <c r="H130" s="197"/>
      <c r="I130" s="197"/>
      <c r="J130" s="199"/>
      <c r="K130" s="478"/>
      <c r="L130" s="200"/>
      <c r="M130" s="198"/>
      <c r="N130" s="198"/>
      <c r="O130" s="198"/>
      <c r="P130" s="198"/>
      <c r="Q130" s="199"/>
      <c r="R130" s="197"/>
      <c r="S130" s="197"/>
      <c r="T130" s="197"/>
      <c r="U130" s="197"/>
      <c r="V130" s="200"/>
      <c r="X130" s="151">
        <f t="shared" si="9"/>
        <v>0</v>
      </c>
      <c r="Y130" s="147">
        <f t="shared" si="10"/>
        <v>0</v>
      </c>
      <c r="Z130" s="147">
        <f t="shared" si="11"/>
        <v>0</v>
      </c>
      <c r="AA130" s="917">
        <f t="shared" si="12"/>
        <v>0</v>
      </c>
      <c r="AC130" s="151">
        <f t="shared" si="13"/>
        <v>0</v>
      </c>
      <c r="AD130" s="147">
        <f t="shared" si="14"/>
        <v>0</v>
      </c>
      <c r="AE130" s="147">
        <f t="shared" si="15"/>
        <v>0</v>
      </c>
      <c r="AF130" s="152">
        <f t="shared" si="16"/>
        <v>0</v>
      </c>
    </row>
    <row r="131" spans="1:32" x14ac:dyDescent="0.25">
      <c r="A131" s="1051" t="str">
        <f>IF(ISBLANK('M1'!A131),"",'M1'!A131)</f>
        <v/>
      </c>
      <c r="B131" s="1001" t="str">
        <f>IF(ISBLANK('M1'!B131),"",'M1'!B131)</f>
        <v/>
      </c>
      <c r="C131" s="264" t="str">
        <f>IF(ISBLANK('M1'!R131),"",'M1'!R131)</f>
        <v/>
      </c>
      <c r="D131" s="196"/>
      <c r="E131" s="197"/>
      <c r="F131" s="197"/>
      <c r="G131" s="197"/>
      <c r="H131" s="197"/>
      <c r="I131" s="197"/>
      <c r="J131" s="199"/>
      <c r="K131" s="478"/>
      <c r="L131" s="200"/>
      <c r="M131" s="198"/>
      <c r="N131" s="198"/>
      <c r="O131" s="198"/>
      <c r="P131" s="198"/>
      <c r="Q131" s="199"/>
      <c r="R131" s="197"/>
      <c r="S131" s="197"/>
      <c r="T131" s="197"/>
      <c r="U131" s="197"/>
      <c r="V131" s="200"/>
      <c r="X131" s="151">
        <f t="shared" si="9"/>
        <v>0</v>
      </c>
      <c r="Y131" s="147">
        <f t="shared" si="10"/>
        <v>0</v>
      </c>
      <c r="Z131" s="147">
        <f t="shared" si="11"/>
        <v>0</v>
      </c>
      <c r="AA131" s="917">
        <f t="shared" si="12"/>
        <v>0</v>
      </c>
      <c r="AC131" s="151">
        <f t="shared" si="13"/>
        <v>0</v>
      </c>
      <c r="AD131" s="147">
        <f t="shared" si="14"/>
        <v>0</v>
      </c>
      <c r="AE131" s="147">
        <f t="shared" si="15"/>
        <v>0</v>
      </c>
      <c r="AF131" s="152">
        <f t="shared" si="16"/>
        <v>0</v>
      </c>
    </row>
    <row r="132" spans="1:32" x14ac:dyDescent="0.25">
      <c r="A132" s="1051" t="str">
        <f>IF(ISBLANK('M1'!A132),"",'M1'!A132)</f>
        <v/>
      </c>
      <c r="B132" s="1001" t="str">
        <f>IF(ISBLANK('M1'!B132),"",'M1'!B132)</f>
        <v/>
      </c>
      <c r="C132" s="264" t="str">
        <f>IF(ISBLANK('M1'!R132),"",'M1'!R132)</f>
        <v/>
      </c>
      <c r="D132" s="196"/>
      <c r="E132" s="197"/>
      <c r="F132" s="197"/>
      <c r="G132" s="197"/>
      <c r="H132" s="197"/>
      <c r="I132" s="197"/>
      <c r="J132" s="199"/>
      <c r="K132" s="478"/>
      <c r="L132" s="200"/>
      <c r="M132" s="198"/>
      <c r="N132" s="198"/>
      <c r="O132" s="198"/>
      <c r="P132" s="198"/>
      <c r="Q132" s="199"/>
      <c r="R132" s="197"/>
      <c r="S132" s="197"/>
      <c r="T132" s="197"/>
      <c r="U132" s="197"/>
      <c r="V132" s="200"/>
      <c r="X132" s="151">
        <f t="shared" si="9"/>
        <v>0</v>
      </c>
      <c r="Y132" s="147">
        <f t="shared" si="10"/>
        <v>0</v>
      </c>
      <c r="Z132" s="147">
        <f t="shared" si="11"/>
        <v>0</v>
      </c>
      <c r="AA132" s="917">
        <f t="shared" si="12"/>
        <v>0</v>
      </c>
      <c r="AC132" s="151">
        <f t="shared" si="13"/>
        <v>0</v>
      </c>
      <c r="AD132" s="147">
        <f t="shared" si="14"/>
        <v>0</v>
      </c>
      <c r="AE132" s="147">
        <f t="shared" si="15"/>
        <v>0</v>
      </c>
      <c r="AF132" s="152">
        <f t="shared" si="16"/>
        <v>0</v>
      </c>
    </row>
    <row r="133" spans="1:32" x14ac:dyDescent="0.25">
      <c r="A133" s="1051" t="str">
        <f>IF(ISBLANK('M1'!A133),"",'M1'!A133)</f>
        <v/>
      </c>
      <c r="B133" s="1001" t="str">
        <f>IF(ISBLANK('M1'!B133),"",'M1'!B133)</f>
        <v/>
      </c>
      <c r="C133" s="264" t="str">
        <f>IF(ISBLANK('M1'!R133),"",'M1'!R133)</f>
        <v/>
      </c>
      <c r="D133" s="196"/>
      <c r="E133" s="197"/>
      <c r="F133" s="197"/>
      <c r="G133" s="197"/>
      <c r="H133" s="197"/>
      <c r="I133" s="197"/>
      <c r="J133" s="199"/>
      <c r="K133" s="478"/>
      <c r="L133" s="200"/>
      <c r="M133" s="198"/>
      <c r="N133" s="198"/>
      <c r="O133" s="198"/>
      <c r="P133" s="198"/>
      <c r="Q133" s="199"/>
      <c r="R133" s="197"/>
      <c r="S133" s="197"/>
      <c r="T133" s="197"/>
      <c r="U133" s="197"/>
      <c r="V133" s="200"/>
      <c r="X133" s="151">
        <f t="shared" si="9"/>
        <v>0</v>
      </c>
      <c r="Y133" s="147">
        <f t="shared" si="10"/>
        <v>0</v>
      </c>
      <c r="Z133" s="147">
        <f t="shared" si="11"/>
        <v>0</v>
      </c>
      <c r="AA133" s="917">
        <f t="shared" si="12"/>
        <v>0</v>
      </c>
      <c r="AC133" s="151">
        <f t="shared" si="13"/>
        <v>0</v>
      </c>
      <c r="AD133" s="147">
        <f t="shared" si="14"/>
        <v>0</v>
      </c>
      <c r="AE133" s="147">
        <f t="shared" si="15"/>
        <v>0</v>
      </c>
      <c r="AF133" s="152">
        <f t="shared" si="16"/>
        <v>0</v>
      </c>
    </row>
    <row r="134" spans="1:32" x14ac:dyDescent="0.25">
      <c r="A134" s="1051" t="str">
        <f>IF(ISBLANK('M1'!A134),"",'M1'!A134)</f>
        <v/>
      </c>
      <c r="B134" s="1001" t="str">
        <f>IF(ISBLANK('M1'!B134),"",'M1'!B134)</f>
        <v/>
      </c>
      <c r="C134" s="264" t="str">
        <f>IF(ISBLANK('M1'!R134),"",'M1'!R134)</f>
        <v/>
      </c>
      <c r="D134" s="196"/>
      <c r="E134" s="197"/>
      <c r="F134" s="197"/>
      <c r="G134" s="197"/>
      <c r="H134" s="197"/>
      <c r="I134" s="197"/>
      <c r="J134" s="199"/>
      <c r="K134" s="478"/>
      <c r="L134" s="200"/>
      <c r="M134" s="198"/>
      <c r="N134" s="198"/>
      <c r="O134" s="198"/>
      <c r="P134" s="198"/>
      <c r="Q134" s="199"/>
      <c r="R134" s="197"/>
      <c r="S134" s="197"/>
      <c r="T134" s="197"/>
      <c r="U134" s="197"/>
      <c r="V134" s="200"/>
      <c r="X134" s="151">
        <f t="shared" si="9"/>
        <v>0</v>
      </c>
      <c r="Y134" s="147">
        <f t="shared" si="10"/>
        <v>0</v>
      </c>
      <c r="Z134" s="147">
        <f t="shared" si="11"/>
        <v>0</v>
      </c>
      <c r="AA134" s="917">
        <f t="shared" si="12"/>
        <v>0</v>
      </c>
      <c r="AC134" s="151">
        <f t="shared" si="13"/>
        <v>0</v>
      </c>
      <c r="AD134" s="147">
        <f t="shared" si="14"/>
        <v>0</v>
      </c>
      <c r="AE134" s="147">
        <f t="shared" si="15"/>
        <v>0</v>
      </c>
      <c r="AF134" s="152">
        <f t="shared" si="16"/>
        <v>0</v>
      </c>
    </row>
    <row r="135" spans="1:32" x14ac:dyDescent="0.25">
      <c r="A135" s="1051" t="str">
        <f>IF(ISBLANK('M1'!A135),"",'M1'!A135)</f>
        <v/>
      </c>
      <c r="B135" s="1001" t="str">
        <f>IF(ISBLANK('M1'!B135),"",'M1'!B135)</f>
        <v/>
      </c>
      <c r="C135" s="264" t="str">
        <f>IF(ISBLANK('M1'!R135),"",'M1'!R135)</f>
        <v/>
      </c>
      <c r="D135" s="196"/>
      <c r="E135" s="197"/>
      <c r="F135" s="197"/>
      <c r="G135" s="197"/>
      <c r="H135" s="197"/>
      <c r="I135" s="197"/>
      <c r="J135" s="199"/>
      <c r="K135" s="478"/>
      <c r="L135" s="200"/>
      <c r="M135" s="198"/>
      <c r="N135" s="198"/>
      <c r="O135" s="198"/>
      <c r="P135" s="198"/>
      <c r="Q135" s="199"/>
      <c r="R135" s="197"/>
      <c r="S135" s="197"/>
      <c r="T135" s="197"/>
      <c r="U135" s="197"/>
      <c r="V135" s="200"/>
      <c r="X135" s="151">
        <f t="shared" si="9"/>
        <v>0</v>
      </c>
      <c r="Y135" s="147">
        <f t="shared" si="10"/>
        <v>0</v>
      </c>
      <c r="Z135" s="147">
        <f t="shared" si="11"/>
        <v>0</v>
      </c>
      <c r="AA135" s="917">
        <f t="shared" si="12"/>
        <v>0</v>
      </c>
      <c r="AC135" s="151">
        <f t="shared" si="13"/>
        <v>0</v>
      </c>
      <c r="AD135" s="147">
        <f t="shared" si="14"/>
        <v>0</v>
      </c>
      <c r="AE135" s="147">
        <f t="shared" si="15"/>
        <v>0</v>
      </c>
      <c r="AF135" s="152">
        <f t="shared" si="16"/>
        <v>0</v>
      </c>
    </row>
    <row r="136" spans="1:32" x14ac:dyDescent="0.25">
      <c r="A136" s="1051" t="str">
        <f>IF(ISBLANK('M1'!A136),"",'M1'!A136)</f>
        <v/>
      </c>
      <c r="B136" s="1001" t="str">
        <f>IF(ISBLANK('M1'!B136),"",'M1'!B136)</f>
        <v/>
      </c>
      <c r="C136" s="264" t="str">
        <f>IF(ISBLANK('M1'!R136),"",'M1'!R136)</f>
        <v/>
      </c>
      <c r="D136" s="196"/>
      <c r="E136" s="197"/>
      <c r="F136" s="197"/>
      <c r="G136" s="197"/>
      <c r="H136" s="197"/>
      <c r="I136" s="197"/>
      <c r="J136" s="199"/>
      <c r="K136" s="478"/>
      <c r="L136" s="200"/>
      <c r="M136" s="198"/>
      <c r="N136" s="198"/>
      <c r="O136" s="198"/>
      <c r="P136" s="198"/>
      <c r="Q136" s="199"/>
      <c r="R136" s="197"/>
      <c r="S136" s="197"/>
      <c r="T136" s="197"/>
      <c r="U136" s="197"/>
      <c r="V136" s="200"/>
      <c r="X136" s="151">
        <f t="shared" si="9"/>
        <v>0</v>
      </c>
      <c r="Y136" s="147">
        <f t="shared" si="10"/>
        <v>0</v>
      </c>
      <c r="Z136" s="147">
        <f t="shared" si="11"/>
        <v>0</v>
      </c>
      <c r="AA136" s="917">
        <f t="shared" si="12"/>
        <v>0</v>
      </c>
      <c r="AC136" s="151">
        <f t="shared" si="13"/>
        <v>0</v>
      </c>
      <c r="AD136" s="147">
        <f t="shared" si="14"/>
        <v>0</v>
      </c>
      <c r="AE136" s="147">
        <f t="shared" si="15"/>
        <v>0</v>
      </c>
      <c r="AF136" s="152">
        <f t="shared" si="16"/>
        <v>0</v>
      </c>
    </row>
    <row r="137" spans="1:32" x14ac:dyDescent="0.25">
      <c r="A137" s="1051" t="str">
        <f>IF(ISBLANK('M1'!A137),"",'M1'!A137)</f>
        <v/>
      </c>
      <c r="B137" s="1001" t="str">
        <f>IF(ISBLANK('M1'!B137),"",'M1'!B137)</f>
        <v/>
      </c>
      <c r="C137" s="264" t="str">
        <f>IF(ISBLANK('M1'!R137),"",'M1'!R137)</f>
        <v/>
      </c>
      <c r="D137" s="196"/>
      <c r="E137" s="197"/>
      <c r="F137" s="197"/>
      <c r="G137" s="197"/>
      <c r="H137" s="197"/>
      <c r="I137" s="197"/>
      <c r="J137" s="199"/>
      <c r="K137" s="478"/>
      <c r="L137" s="200"/>
      <c r="M137" s="198"/>
      <c r="N137" s="198"/>
      <c r="O137" s="198"/>
      <c r="P137" s="198"/>
      <c r="Q137" s="199"/>
      <c r="R137" s="197"/>
      <c r="S137" s="197"/>
      <c r="T137" s="197"/>
      <c r="U137" s="197"/>
      <c r="V137" s="200"/>
      <c r="X137" s="151">
        <f t="shared" si="9"/>
        <v>0</v>
      </c>
      <c r="Y137" s="147">
        <f t="shared" si="10"/>
        <v>0</v>
      </c>
      <c r="Z137" s="147">
        <f t="shared" si="11"/>
        <v>0</v>
      </c>
      <c r="AA137" s="917">
        <f t="shared" si="12"/>
        <v>0</v>
      </c>
      <c r="AC137" s="151">
        <f t="shared" si="13"/>
        <v>0</v>
      </c>
      <c r="AD137" s="147">
        <f t="shared" si="14"/>
        <v>0</v>
      </c>
      <c r="AE137" s="147">
        <f t="shared" si="15"/>
        <v>0</v>
      </c>
      <c r="AF137" s="152">
        <f t="shared" si="16"/>
        <v>0</v>
      </c>
    </row>
    <row r="138" spans="1:32" x14ac:dyDescent="0.25">
      <c r="A138" s="1051" t="str">
        <f>IF(ISBLANK('M1'!A138),"",'M1'!A138)</f>
        <v/>
      </c>
      <c r="B138" s="1001" t="str">
        <f>IF(ISBLANK('M1'!B138),"",'M1'!B138)</f>
        <v/>
      </c>
      <c r="C138" s="264" t="str">
        <f>IF(ISBLANK('M1'!R138),"",'M1'!R138)</f>
        <v/>
      </c>
      <c r="D138" s="196"/>
      <c r="E138" s="197"/>
      <c r="F138" s="197"/>
      <c r="G138" s="197"/>
      <c r="H138" s="197"/>
      <c r="I138" s="197"/>
      <c r="J138" s="199"/>
      <c r="K138" s="478"/>
      <c r="L138" s="200"/>
      <c r="M138" s="198"/>
      <c r="N138" s="198"/>
      <c r="O138" s="198"/>
      <c r="P138" s="198"/>
      <c r="Q138" s="199"/>
      <c r="R138" s="197"/>
      <c r="S138" s="197"/>
      <c r="T138" s="197"/>
      <c r="U138" s="197"/>
      <c r="V138" s="200"/>
      <c r="X138" s="151">
        <f t="shared" si="9"/>
        <v>0</v>
      </c>
      <c r="Y138" s="147">
        <f t="shared" si="10"/>
        <v>0</v>
      </c>
      <c r="Z138" s="147">
        <f t="shared" si="11"/>
        <v>0</v>
      </c>
      <c r="AA138" s="917">
        <f t="shared" si="12"/>
        <v>0</v>
      </c>
      <c r="AC138" s="151">
        <f t="shared" si="13"/>
        <v>0</v>
      </c>
      <c r="AD138" s="147">
        <f t="shared" si="14"/>
        <v>0</v>
      </c>
      <c r="AE138" s="147">
        <f t="shared" si="15"/>
        <v>0</v>
      </c>
      <c r="AF138" s="152">
        <f t="shared" si="16"/>
        <v>0</v>
      </c>
    </row>
    <row r="139" spans="1:32" x14ac:dyDescent="0.25">
      <c r="A139" s="1051" t="str">
        <f>IF(ISBLANK('M1'!A139),"",'M1'!A139)</f>
        <v/>
      </c>
      <c r="B139" s="1001" t="str">
        <f>IF(ISBLANK('M1'!B139),"",'M1'!B139)</f>
        <v/>
      </c>
      <c r="C139" s="264" t="str">
        <f>IF(ISBLANK('M1'!R139),"",'M1'!R139)</f>
        <v/>
      </c>
      <c r="D139" s="196"/>
      <c r="E139" s="197"/>
      <c r="F139" s="197"/>
      <c r="G139" s="197"/>
      <c r="H139" s="197"/>
      <c r="I139" s="197"/>
      <c r="J139" s="199"/>
      <c r="K139" s="478"/>
      <c r="L139" s="200"/>
      <c r="M139" s="198"/>
      <c r="N139" s="198"/>
      <c r="O139" s="198"/>
      <c r="P139" s="198"/>
      <c r="Q139" s="199"/>
      <c r="R139" s="197"/>
      <c r="S139" s="197"/>
      <c r="T139" s="197"/>
      <c r="U139" s="197"/>
      <c r="V139" s="200"/>
      <c r="X139" s="151">
        <f t="shared" si="9"/>
        <v>0</v>
      </c>
      <c r="Y139" s="147">
        <f t="shared" si="10"/>
        <v>0</v>
      </c>
      <c r="Z139" s="147">
        <f t="shared" si="11"/>
        <v>0</v>
      </c>
      <c r="AA139" s="917">
        <f t="shared" si="12"/>
        <v>0</v>
      </c>
      <c r="AC139" s="151">
        <f t="shared" si="13"/>
        <v>0</v>
      </c>
      <c r="AD139" s="147">
        <f t="shared" si="14"/>
        <v>0</v>
      </c>
      <c r="AE139" s="147">
        <f t="shared" si="15"/>
        <v>0</v>
      </c>
      <c r="AF139" s="152">
        <f t="shared" si="16"/>
        <v>0</v>
      </c>
    </row>
    <row r="140" spans="1:32" x14ac:dyDescent="0.25">
      <c r="A140" s="1051" t="str">
        <f>IF(ISBLANK('M1'!A140),"",'M1'!A140)</f>
        <v/>
      </c>
      <c r="B140" s="1001" t="str">
        <f>IF(ISBLANK('M1'!B140),"",'M1'!B140)</f>
        <v/>
      </c>
      <c r="C140" s="264" t="str">
        <f>IF(ISBLANK('M1'!R140),"",'M1'!R140)</f>
        <v/>
      </c>
      <c r="D140" s="196"/>
      <c r="E140" s="197"/>
      <c r="F140" s="197"/>
      <c r="G140" s="197"/>
      <c r="H140" s="197"/>
      <c r="I140" s="197"/>
      <c r="J140" s="199"/>
      <c r="K140" s="478"/>
      <c r="L140" s="200"/>
      <c r="M140" s="198"/>
      <c r="N140" s="198"/>
      <c r="O140" s="198"/>
      <c r="P140" s="198"/>
      <c r="Q140" s="199"/>
      <c r="R140" s="197"/>
      <c r="S140" s="197"/>
      <c r="T140" s="197"/>
      <c r="U140" s="197"/>
      <c r="V140" s="200"/>
      <c r="X140" s="151">
        <f t="shared" si="9"/>
        <v>0</v>
      </c>
      <c r="Y140" s="147">
        <f t="shared" si="10"/>
        <v>0</v>
      </c>
      <c r="Z140" s="147">
        <f t="shared" si="11"/>
        <v>0</v>
      </c>
      <c r="AA140" s="917">
        <f t="shared" si="12"/>
        <v>0</v>
      </c>
      <c r="AC140" s="151">
        <f t="shared" si="13"/>
        <v>0</v>
      </c>
      <c r="AD140" s="147">
        <f t="shared" si="14"/>
        <v>0</v>
      </c>
      <c r="AE140" s="147">
        <f t="shared" si="15"/>
        <v>0</v>
      </c>
      <c r="AF140" s="152">
        <f t="shared" si="16"/>
        <v>0</v>
      </c>
    </row>
    <row r="141" spans="1:32" x14ac:dyDescent="0.25">
      <c r="A141" s="1051" t="str">
        <f>IF(ISBLANK('M1'!A141),"",'M1'!A141)</f>
        <v/>
      </c>
      <c r="B141" s="1001" t="str">
        <f>IF(ISBLANK('M1'!B141),"",'M1'!B141)</f>
        <v/>
      </c>
      <c r="C141" s="264" t="str">
        <f>IF(ISBLANK('M1'!R141),"",'M1'!R141)</f>
        <v/>
      </c>
      <c r="D141" s="196"/>
      <c r="E141" s="197"/>
      <c r="F141" s="197"/>
      <c r="G141" s="197"/>
      <c r="H141" s="197"/>
      <c r="I141" s="197"/>
      <c r="J141" s="199"/>
      <c r="K141" s="478"/>
      <c r="L141" s="200"/>
      <c r="M141" s="198"/>
      <c r="N141" s="198"/>
      <c r="O141" s="198"/>
      <c r="P141" s="198"/>
      <c r="Q141" s="199"/>
      <c r="R141" s="197"/>
      <c r="S141" s="197"/>
      <c r="T141" s="197"/>
      <c r="U141" s="197"/>
      <c r="V141" s="200"/>
      <c r="X141" s="151">
        <f t="shared" si="9"/>
        <v>0</v>
      </c>
      <c r="Y141" s="147">
        <f t="shared" si="10"/>
        <v>0</v>
      </c>
      <c r="Z141" s="147">
        <f t="shared" si="11"/>
        <v>0</v>
      </c>
      <c r="AA141" s="917">
        <f t="shared" si="12"/>
        <v>0</v>
      </c>
      <c r="AC141" s="151">
        <f t="shared" si="13"/>
        <v>0</v>
      </c>
      <c r="AD141" s="147">
        <f t="shared" si="14"/>
        <v>0</v>
      </c>
      <c r="AE141" s="147">
        <f t="shared" si="15"/>
        <v>0</v>
      </c>
      <c r="AF141" s="152">
        <f t="shared" si="16"/>
        <v>0</v>
      </c>
    </row>
    <row r="142" spans="1:32" x14ac:dyDescent="0.25">
      <c r="A142" s="1051" t="str">
        <f>IF(ISBLANK('M1'!A142),"",'M1'!A142)</f>
        <v/>
      </c>
      <c r="B142" s="1001" t="str">
        <f>IF(ISBLANK('M1'!B142),"",'M1'!B142)</f>
        <v/>
      </c>
      <c r="C142" s="264" t="str">
        <f>IF(ISBLANK('M1'!R142),"",'M1'!R142)</f>
        <v/>
      </c>
      <c r="D142" s="196"/>
      <c r="E142" s="197"/>
      <c r="F142" s="197"/>
      <c r="G142" s="197"/>
      <c r="H142" s="197"/>
      <c r="I142" s="197"/>
      <c r="J142" s="199"/>
      <c r="K142" s="478"/>
      <c r="L142" s="200"/>
      <c r="M142" s="198"/>
      <c r="N142" s="198"/>
      <c r="O142" s="198"/>
      <c r="P142" s="198"/>
      <c r="Q142" s="199"/>
      <c r="R142" s="197"/>
      <c r="S142" s="197"/>
      <c r="T142" s="197"/>
      <c r="U142" s="197"/>
      <c r="V142" s="200"/>
      <c r="X142" s="151">
        <f t="shared" si="9"/>
        <v>0</v>
      </c>
      <c r="Y142" s="147">
        <f t="shared" si="10"/>
        <v>0</v>
      </c>
      <c r="Z142" s="147">
        <f t="shared" si="11"/>
        <v>0</v>
      </c>
      <c r="AA142" s="917">
        <f t="shared" si="12"/>
        <v>0</v>
      </c>
      <c r="AC142" s="151">
        <f t="shared" si="13"/>
        <v>0</v>
      </c>
      <c r="AD142" s="147">
        <f t="shared" si="14"/>
        <v>0</v>
      </c>
      <c r="AE142" s="147">
        <f t="shared" si="15"/>
        <v>0</v>
      </c>
      <c r="AF142" s="152">
        <f t="shared" si="16"/>
        <v>0</v>
      </c>
    </row>
    <row r="143" spans="1:32" x14ac:dyDescent="0.25">
      <c r="A143" s="1051" t="str">
        <f>IF(ISBLANK('M1'!A143),"",'M1'!A143)</f>
        <v/>
      </c>
      <c r="B143" s="1001" t="str">
        <f>IF(ISBLANK('M1'!B143),"",'M1'!B143)</f>
        <v/>
      </c>
      <c r="C143" s="264" t="str">
        <f>IF(ISBLANK('M1'!R143),"",'M1'!R143)</f>
        <v/>
      </c>
      <c r="D143" s="196"/>
      <c r="E143" s="197"/>
      <c r="F143" s="197"/>
      <c r="G143" s="197"/>
      <c r="H143" s="197"/>
      <c r="I143" s="197"/>
      <c r="J143" s="199"/>
      <c r="K143" s="478"/>
      <c r="L143" s="200"/>
      <c r="M143" s="198"/>
      <c r="N143" s="198"/>
      <c r="O143" s="198"/>
      <c r="P143" s="198"/>
      <c r="Q143" s="199"/>
      <c r="R143" s="197"/>
      <c r="S143" s="197"/>
      <c r="T143" s="197"/>
      <c r="U143" s="197"/>
      <c r="V143" s="200"/>
      <c r="X143" s="151">
        <f t="shared" si="9"/>
        <v>0</v>
      </c>
      <c r="Y143" s="147">
        <f t="shared" si="10"/>
        <v>0</v>
      </c>
      <c r="Z143" s="147">
        <f t="shared" si="11"/>
        <v>0</v>
      </c>
      <c r="AA143" s="917">
        <f t="shared" si="12"/>
        <v>0</v>
      </c>
      <c r="AC143" s="151">
        <f t="shared" si="13"/>
        <v>0</v>
      </c>
      <c r="AD143" s="147">
        <f t="shared" si="14"/>
        <v>0</v>
      </c>
      <c r="AE143" s="147">
        <f t="shared" si="15"/>
        <v>0</v>
      </c>
      <c r="AF143" s="152">
        <f t="shared" si="16"/>
        <v>0</v>
      </c>
    </row>
    <row r="144" spans="1:32" x14ac:dyDescent="0.25">
      <c r="A144" s="1051" t="str">
        <f>IF(ISBLANK('M1'!A144),"",'M1'!A144)</f>
        <v/>
      </c>
      <c r="B144" s="1001" t="str">
        <f>IF(ISBLANK('M1'!B144),"",'M1'!B144)</f>
        <v/>
      </c>
      <c r="C144" s="264" t="str">
        <f>IF(ISBLANK('M1'!R144),"",'M1'!R144)</f>
        <v/>
      </c>
      <c r="D144" s="196"/>
      <c r="E144" s="197"/>
      <c r="F144" s="197"/>
      <c r="G144" s="197"/>
      <c r="H144" s="197"/>
      <c r="I144" s="197"/>
      <c r="J144" s="199"/>
      <c r="K144" s="478"/>
      <c r="L144" s="200"/>
      <c r="M144" s="198"/>
      <c r="N144" s="198"/>
      <c r="O144" s="198"/>
      <c r="P144" s="198"/>
      <c r="Q144" s="199"/>
      <c r="R144" s="197"/>
      <c r="S144" s="197"/>
      <c r="T144" s="197"/>
      <c r="U144" s="197"/>
      <c r="V144" s="200"/>
      <c r="X144" s="151">
        <f t="shared" si="9"/>
        <v>0</v>
      </c>
      <c r="Y144" s="147">
        <f t="shared" si="10"/>
        <v>0</v>
      </c>
      <c r="Z144" s="147">
        <f t="shared" si="11"/>
        <v>0</v>
      </c>
      <c r="AA144" s="917">
        <f t="shared" si="12"/>
        <v>0</v>
      </c>
      <c r="AC144" s="151">
        <f t="shared" si="13"/>
        <v>0</v>
      </c>
      <c r="AD144" s="147">
        <f t="shared" si="14"/>
        <v>0</v>
      </c>
      <c r="AE144" s="147">
        <f t="shared" si="15"/>
        <v>0</v>
      </c>
      <c r="AF144" s="152">
        <f t="shared" si="16"/>
        <v>0</v>
      </c>
    </row>
    <row r="145" spans="1:32" x14ac:dyDescent="0.25">
      <c r="A145" s="1051" t="str">
        <f>IF(ISBLANK('M1'!A145),"",'M1'!A145)</f>
        <v/>
      </c>
      <c r="B145" s="1001" t="str">
        <f>IF(ISBLANK('M1'!B145),"",'M1'!B145)</f>
        <v/>
      </c>
      <c r="C145" s="264" t="str">
        <f>IF(ISBLANK('M1'!R145),"",'M1'!R145)</f>
        <v/>
      </c>
      <c r="D145" s="196"/>
      <c r="E145" s="197"/>
      <c r="F145" s="197"/>
      <c r="G145" s="197"/>
      <c r="H145" s="197"/>
      <c r="I145" s="197"/>
      <c r="J145" s="199"/>
      <c r="K145" s="478"/>
      <c r="L145" s="200"/>
      <c r="M145" s="198"/>
      <c r="N145" s="198"/>
      <c r="O145" s="198"/>
      <c r="P145" s="198"/>
      <c r="Q145" s="199"/>
      <c r="R145" s="197"/>
      <c r="S145" s="197"/>
      <c r="T145" s="197"/>
      <c r="U145" s="197"/>
      <c r="V145" s="200"/>
      <c r="X145" s="151">
        <f t="shared" si="9"/>
        <v>0</v>
      </c>
      <c r="Y145" s="147">
        <f t="shared" si="10"/>
        <v>0</v>
      </c>
      <c r="Z145" s="147">
        <f t="shared" si="11"/>
        <v>0</v>
      </c>
      <c r="AA145" s="917">
        <f t="shared" si="12"/>
        <v>0</v>
      </c>
      <c r="AC145" s="151">
        <f t="shared" si="13"/>
        <v>0</v>
      </c>
      <c r="AD145" s="147">
        <f t="shared" si="14"/>
        <v>0</v>
      </c>
      <c r="AE145" s="147">
        <f t="shared" si="15"/>
        <v>0</v>
      </c>
      <c r="AF145" s="152">
        <f t="shared" si="16"/>
        <v>0</v>
      </c>
    </row>
    <row r="146" spans="1:32" x14ac:dyDescent="0.25">
      <c r="A146" s="1051" t="str">
        <f>IF(ISBLANK('M1'!A146),"",'M1'!A146)</f>
        <v/>
      </c>
      <c r="B146" s="1001" t="str">
        <f>IF(ISBLANK('M1'!B146),"",'M1'!B146)</f>
        <v/>
      </c>
      <c r="C146" s="264" t="str">
        <f>IF(ISBLANK('M1'!R146),"",'M1'!R146)</f>
        <v/>
      </c>
      <c r="D146" s="196"/>
      <c r="E146" s="197"/>
      <c r="F146" s="197"/>
      <c r="G146" s="197"/>
      <c r="H146" s="197"/>
      <c r="I146" s="197"/>
      <c r="J146" s="199"/>
      <c r="K146" s="478"/>
      <c r="L146" s="200"/>
      <c r="M146" s="198"/>
      <c r="N146" s="198"/>
      <c r="O146" s="198"/>
      <c r="P146" s="198"/>
      <c r="Q146" s="199"/>
      <c r="R146" s="197"/>
      <c r="S146" s="197"/>
      <c r="T146" s="197"/>
      <c r="U146" s="197"/>
      <c r="V146" s="200"/>
      <c r="X146" s="151">
        <f t="shared" ref="X146:X196" si="17">SUM(D146:I146)</f>
        <v>0</v>
      </c>
      <c r="Y146" s="147">
        <f t="shared" ref="Y146:Y196" si="18">SUM(J146:L146)</f>
        <v>0</v>
      </c>
      <c r="Z146" s="147">
        <f t="shared" ref="Z146:Z196" si="19">SUM(M146:P146)</f>
        <v>0</v>
      </c>
      <c r="AA146" s="917">
        <f t="shared" ref="AA146:AA196" si="20">SUM(Q146:V146)</f>
        <v>0</v>
      </c>
      <c r="AC146" s="151">
        <f t="shared" ref="AC146:AC196" si="21">IF(C146="",X146,C146-X146)</f>
        <v>0</v>
      </c>
      <c r="AD146" s="147">
        <f t="shared" ref="AD146:AD196" si="22">IF(C146="",Y146,C146-Y146)</f>
        <v>0</v>
      </c>
      <c r="AE146" s="147">
        <f t="shared" ref="AE146:AE196" si="23">IF(C146="",Z146,C146-Z146)</f>
        <v>0</v>
      </c>
      <c r="AF146" s="152">
        <f t="shared" ref="AF146:AF196" si="24">IF(C146="",AA146,C146-AA146)</f>
        <v>0</v>
      </c>
    </row>
    <row r="147" spans="1:32" x14ac:dyDescent="0.25">
      <c r="A147" s="1051" t="str">
        <f>IF(ISBLANK('M1'!A147),"",'M1'!A147)</f>
        <v/>
      </c>
      <c r="B147" s="1001" t="str">
        <f>IF(ISBLANK('M1'!B147),"",'M1'!B147)</f>
        <v/>
      </c>
      <c r="C147" s="264" t="str">
        <f>IF(ISBLANK('M1'!R147),"",'M1'!R147)</f>
        <v/>
      </c>
      <c r="D147" s="196"/>
      <c r="E147" s="197"/>
      <c r="F147" s="197"/>
      <c r="G147" s="197"/>
      <c r="H147" s="197"/>
      <c r="I147" s="197"/>
      <c r="J147" s="199"/>
      <c r="K147" s="478"/>
      <c r="L147" s="200"/>
      <c r="M147" s="198"/>
      <c r="N147" s="198"/>
      <c r="O147" s="198"/>
      <c r="P147" s="198"/>
      <c r="Q147" s="199"/>
      <c r="R147" s="197"/>
      <c r="S147" s="197"/>
      <c r="T147" s="197"/>
      <c r="U147" s="197"/>
      <c r="V147" s="200"/>
      <c r="X147" s="151">
        <f t="shared" si="17"/>
        <v>0</v>
      </c>
      <c r="Y147" s="147">
        <f t="shared" si="18"/>
        <v>0</v>
      </c>
      <c r="Z147" s="147">
        <f t="shared" si="19"/>
        <v>0</v>
      </c>
      <c r="AA147" s="917">
        <f t="shared" si="20"/>
        <v>0</v>
      </c>
      <c r="AC147" s="151">
        <f t="shared" si="21"/>
        <v>0</v>
      </c>
      <c r="AD147" s="147">
        <f t="shared" si="22"/>
        <v>0</v>
      </c>
      <c r="AE147" s="147">
        <f t="shared" si="23"/>
        <v>0</v>
      </c>
      <c r="AF147" s="152">
        <f t="shared" si="24"/>
        <v>0</v>
      </c>
    </row>
    <row r="148" spans="1:32" x14ac:dyDescent="0.25">
      <c r="A148" s="1051" t="str">
        <f>IF(ISBLANK('M1'!A148),"",'M1'!A148)</f>
        <v/>
      </c>
      <c r="B148" s="1001" t="str">
        <f>IF(ISBLANK('M1'!B148),"",'M1'!B148)</f>
        <v/>
      </c>
      <c r="C148" s="264" t="str">
        <f>IF(ISBLANK('M1'!R148),"",'M1'!R148)</f>
        <v/>
      </c>
      <c r="D148" s="196"/>
      <c r="E148" s="197"/>
      <c r="F148" s="197"/>
      <c r="G148" s="197"/>
      <c r="H148" s="197"/>
      <c r="I148" s="197"/>
      <c r="J148" s="199"/>
      <c r="K148" s="478"/>
      <c r="L148" s="200"/>
      <c r="M148" s="198"/>
      <c r="N148" s="198"/>
      <c r="O148" s="198"/>
      <c r="P148" s="198"/>
      <c r="Q148" s="199"/>
      <c r="R148" s="197"/>
      <c r="S148" s="197"/>
      <c r="T148" s="197"/>
      <c r="U148" s="197"/>
      <c r="V148" s="200"/>
      <c r="X148" s="151">
        <f t="shared" si="17"/>
        <v>0</v>
      </c>
      <c r="Y148" s="147">
        <f t="shared" si="18"/>
        <v>0</v>
      </c>
      <c r="Z148" s="147">
        <f t="shared" si="19"/>
        <v>0</v>
      </c>
      <c r="AA148" s="917">
        <f t="shared" si="20"/>
        <v>0</v>
      </c>
      <c r="AC148" s="151">
        <f t="shared" si="21"/>
        <v>0</v>
      </c>
      <c r="AD148" s="147">
        <f t="shared" si="22"/>
        <v>0</v>
      </c>
      <c r="AE148" s="147">
        <f t="shared" si="23"/>
        <v>0</v>
      </c>
      <c r="AF148" s="152">
        <f t="shared" si="24"/>
        <v>0</v>
      </c>
    </row>
    <row r="149" spans="1:32" x14ac:dyDescent="0.25">
      <c r="A149" s="1051" t="str">
        <f>IF(ISBLANK('M1'!A149),"",'M1'!A149)</f>
        <v/>
      </c>
      <c r="B149" s="1001" t="str">
        <f>IF(ISBLANK('M1'!B149),"",'M1'!B149)</f>
        <v/>
      </c>
      <c r="C149" s="264" t="str">
        <f>IF(ISBLANK('M1'!R149),"",'M1'!R149)</f>
        <v/>
      </c>
      <c r="D149" s="196"/>
      <c r="E149" s="197"/>
      <c r="F149" s="197"/>
      <c r="G149" s="197"/>
      <c r="H149" s="197"/>
      <c r="I149" s="197"/>
      <c r="J149" s="199"/>
      <c r="K149" s="478"/>
      <c r="L149" s="200"/>
      <c r="M149" s="198"/>
      <c r="N149" s="198"/>
      <c r="O149" s="198"/>
      <c r="P149" s="198"/>
      <c r="Q149" s="199"/>
      <c r="R149" s="197"/>
      <c r="S149" s="197"/>
      <c r="T149" s="197"/>
      <c r="U149" s="197"/>
      <c r="V149" s="200"/>
      <c r="X149" s="151">
        <f t="shared" si="17"/>
        <v>0</v>
      </c>
      <c r="Y149" s="147">
        <f t="shared" si="18"/>
        <v>0</v>
      </c>
      <c r="Z149" s="147">
        <f t="shared" si="19"/>
        <v>0</v>
      </c>
      <c r="AA149" s="917">
        <f t="shared" si="20"/>
        <v>0</v>
      </c>
      <c r="AC149" s="151">
        <f t="shared" si="21"/>
        <v>0</v>
      </c>
      <c r="AD149" s="147">
        <f t="shared" si="22"/>
        <v>0</v>
      </c>
      <c r="AE149" s="147">
        <f t="shared" si="23"/>
        <v>0</v>
      </c>
      <c r="AF149" s="152">
        <f t="shared" si="24"/>
        <v>0</v>
      </c>
    </row>
    <row r="150" spans="1:32" x14ac:dyDescent="0.25">
      <c r="A150" s="1051" t="str">
        <f>IF(ISBLANK('M1'!A150),"",'M1'!A150)</f>
        <v/>
      </c>
      <c r="B150" s="1001" t="str">
        <f>IF(ISBLANK('M1'!B150),"",'M1'!B150)</f>
        <v/>
      </c>
      <c r="C150" s="264" t="str">
        <f>IF(ISBLANK('M1'!R150),"",'M1'!R150)</f>
        <v/>
      </c>
      <c r="D150" s="196"/>
      <c r="E150" s="197"/>
      <c r="F150" s="197"/>
      <c r="G150" s="197"/>
      <c r="H150" s="197"/>
      <c r="I150" s="197"/>
      <c r="J150" s="199"/>
      <c r="K150" s="478"/>
      <c r="L150" s="200"/>
      <c r="M150" s="198"/>
      <c r="N150" s="198"/>
      <c r="O150" s="198"/>
      <c r="P150" s="198"/>
      <c r="Q150" s="199"/>
      <c r="R150" s="197"/>
      <c r="S150" s="197"/>
      <c r="T150" s="197"/>
      <c r="U150" s="197"/>
      <c r="V150" s="200"/>
      <c r="X150" s="151">
        <f t="shared" si="17"/>
        <v>0</v>
      </c>
      <c r="Y150" s="147">
        <f t="shared" si="18"/>
        <v>0</v>
      </c>
      <c r="Z150" s="147">
        <f t="shared" si="19"/>
        <v>0</v>
      </c>
      <c r="AA150" s="917">
        <f t="shared" si="20"/>
        <v>0</v>
      </c>
      <c r="AC150" s="151">
        <f t="shared" si="21"/>
        <v>0</v>
      </c>
      <c r="AD150" s="147">
        <f t="shared" si="22"/>
        <v>0</v>
      </c>
      <c r="AE150" s="147">
        <f t="shared" si="23"/>
        <v>0</v>
      </c>
      <c r="AF150" s="152">
        <f t="shared" si="24"/>
        <v>0</v>
      </c>
    </row>
    <row r="151" spans="1:32" x14ac:dyDescent="0.25">
      <c r="A151" s="1051" t="str">
        <f>IF(ISBLANK('M1'!A151),"",'M1'!A151)</f>
        <v/>
      </c>
      <c r="B151" s="1001" t="str">
        <f>IF(ISBLANK('M1'!B151),"",'M1'!B151)</f>
        <v/>
      </c>
      <c r="C151" s="264" t="str">
        <f>IF(ISBLANK('M1'!R151),"",'M1'!R151)</f>
        <v/>
      </c>
      <c r="D151" s="196"/>
      <c r="E151" s="197"/>
      <c r="F151" s="197"/>
      <c r="G151" s="197"/>
      <c r="H151" s="197"/>
      <c r="I151" s="197"/>
      <c r="J151" s="199"/>
      <c r="K151" s="478"/>
      <c r="L151" s="200"/>
      <c r="M151" s="198"/>
      <c r="N151" s="198"/>
      <c r="O151" s="198"/>
      <c r="P151" s="198"/>
      <c r="Q151" s="199"/>
      <c r="R151" s="197"/>
      <c r="S151" s="197"/>
      <c r="T151" s="197"/>
      <c r="U151" s="197"/>
      <c r="V151" s="200"/>
      <c r="X151" s="151">
        <f t="shared" si="17"/>
        <v>0</v>
      </c>
      <c r="Y151" s="147">
        <f t="shared" si="18"/>
        <v>0</v>
      </c>
      <c r="Z151" s="147">
        <f t="shared" si="19"/>
        <v>0</v>
      </c>
      <c r="AA151" s="917">
        <f t="shared" si="20"/>
        <v>0</v>
      </c>
      <c r="AC151" s="151">
        <f t="shared" si="21"/>
        <v>0</v>
      </c>
      <c r="AD151" s="147">
        <f t="shared" si="22"/>
        <v>0</v>
      </c>
      <c r="AE151" s="147">
        <f t="shared" si="23"/>
        <v>0</v>
      </c>
      <c r="AF151" s="152">
        <f t="shared" si="24"/>
        <v>0</v>
      </c>
    </row>
    <row r="152" spans="1:32" x14ac:dyDescent="0.25">
      <c r="A152" s="1051" t="str">
        <f>IF(ISBLANK('M1'!A152),"",'M1'!A152)</f>
        <v/>
      </c>
      <c r="B152" s="1001" t="str">
        <f>IF(ISBLANK('M1'!B152),"",'M1'!B152)</f>
        <v/>
      </c>
      <c r="C152" s="264" t="str">
        <f>IF(ISBLANK('M1'!R152),"",'M1'!R152)</f>
        <v/>
      </c>
      <c r="D152" s="196"/>
      <c r="E152" s="197"/>
      <c r="F152" s="197"/>
      <c r="G152" s="197"/>
      <c r="H152" s="197"/>
      <c r="I152" s="197"/>
      <c r="J152" s="199"/>
      <c r="K152" s="478"/>
      <c r="L152" s="200"/>
      <c r="M152" s="198"/>
      <c r="N152" s="198"/>
      <c r="O152" s="198"/>
      <c r="P152" s="198"/>
      <c r="Q152" s="199"/>
      <c r="R152" s="197"/>
      <c r="S152" s="197"/>
      <c r="T152" s="197"/>
      <c r="U152" s="197"/>
      <c r="V152" s="200"/>
      <c r="X152" s="151">
        <f t="shared" si="17"/>
        <v>0</v>
      </c>
      <c r="Y152" s="147">
        <f t="shared" si="18"/>
        <v>0</v>
      </c>
      <c r="Z152" s="147">
        <f t="shared" si="19"/>
        <v>0</v>
      </c>
      <c r="AA152" s="917">
        <f t="shared" si="20"/>
        <v>0</v>
      </c>
      <c r="AC152" s="151">
        <f t="shared" si="21"/>
        <v>0</v>
      </c>
      <c r="AD152" s="147">
        <f t="shared" si="22"/>
        <v>0</v>
      </c>
      <c r="AE152" s="147">
        <f t="shared" si="23"/>
        <v>0</v>
      </c>
      <c r="AF152" s="152">
        <f t="shared" si="24"/>
        <v>0</v>
      </c>
    </row>
    <row r="153" spans="1:32" x14ac:dyDescent="0.25">
      <c r="A153" s="1051" t="str">
        <f>IF(ISBLANK('M1'!A153),"",'M1'!A153)</f>
        <v/>
      </c>
      <c r="B153" s="1001" t="str">
        <f>IF(ISBLANK('M1'!B153),"",'M1'!B153)</f>
        <v/>
      </c>
      <c r="C153" s="264" t="str">
        <f>IF(ISBLANK('M1'!R153),"",'M1'!R153)</f>
        <v/>
      </c>
      <c r="D153" s="196"/>
      <c r="E153" s="197"/>
      <c r="F153" s="197"/>
      <c r="G153" s="197"/>
      <c r="H153" s="197"/>
      <c r="I153" s="197"/>
      <c r="J153" s="199"/>
      <c r="K153" s="478"/>
      <c r="L153" s="200"/>
      <c r="M153" s="198"/>
      <c r="N153" s="198"/>
      <c r="O153" s="198"/>
      <c r="P153" s="198"/>
      <c r="Q153" s="199"/>
      <c r="R153" s="197"/>
      <c r="S153" s="197"/>
      <c r="T153" s="197"/>
      <c r="U153" s="197"/>
      <c r="V153" s="200"/>
      <c r="X153" s="151">
        <f t="shared" si="17"/>
        <v>0</v>
      </c>
      <c r="Y153" s="147">
        <f t="shared" si="18"/>
        <v>0</v>
      </c>
      <c r="Z153" s="147">
        <f t="shared" si="19"/>
        <v>0</v>
      </c>
      <c r="AA153" s="917">
        <f t="shared" si="20"/>
        <v>0</v>
      </c>
      <c r="AC153" s="151">
        <f t="shared" si="21"/>
        <v>0</v>
      </c>
      <c r="AD153" s="147">
        <f t="shared" si="22"/>
        <v>0</v>
      </c>
      <c r="AE153" s="147">
        <f t="shared" si="23"/>
        <v>0</v>
      </c>
      <c r="AF153" s="152">
        <f t="shared" si="24"/>
        <v>0</v>
      </c>
    </row>
    <row r="154" spans="1:32" x14ac:dyDescent="0.25">
      <c r="A154" s="1051" t="str">
        <f>IF(ISBLANK('M1'!A154),"",'M1'!A154)</f>
        <v/>
      </c>
      <c r="B154" s="1001" t="str">
        <f>IF(ISBLANK('M1'!B154),"",'M1'!B154)</f>
        <v/>
      </c>
      <c r="C154" s="264" t="str">
        <f>IF(ISBLANK('M1'!R154),"",'M1'!R154)</f>
        <v/>
      </c>
      <c r="D154" s="196"/>
      <c r="E154" s="197"/>
      <c r="F154" s="197"/>
      <c r="G154" s="197"/>
      <c r="H154" s="197"/>
      <c r="I154" s="197"/>
      <c r="J154" s="199"/>
      <c r="K154" s="478"/>
      <c r="L154" s="200"/>
      <c r="M154" s="198"/>
      <c r="N154" s="198"/>
      <c r="O154" s="198"/>
      <c r="P154" s="198"/>
      <c r="Q154" s="199"/>
      <c r="R154" s="197"/>
      <c r="S154" s="197"/>
      <c r="T154" s="197"/>
      <c r="U154" s="197"/>
      <c r="V154" s="200"/>
      <c r="X154" s="151">
        <f t="shared" si="17"/>
        <v>0</v>
      </c>
      <c r="Y154" s="147">
        <f t="shared" si="18"/>
        <v>0</v>
      </c>
      <c r="Z154" s="147">
        <f t="shared" si="19"/>
        <v>0</v>
      </c>
      <c r="AA154" s="917">
        <f t="shared" si="20"/>
        <v>0</v>
      </c>
      <c r="AC154" s="151">
        <f t="shared" si="21"/>
        <v>0</v>
      </c>
      <c r="AD154" s="147">
        <f t="shared" si="22"/>
        <v>0</v>
      </c>
      <c r="AE154" s="147">
        <f t="shared" si="23"/>
        <v>0</v>
      </c>
      <c r="AF154" s="152">
        <f t="shared" si="24"/>
        <v>0</v>
      </c>
    </row>
    <row r="155" spans="1:32" x14ac:dyDescent="0.25">
      <c r="A155" s="1051" t="str">
        <f>IF(ISBLANK('M1'!A155),"",'M1'!A155)</f>
        <v/>
      </c>
      <c r="B155" s="1001" t="str">
        <f>IF(ISBLANK('M1'!B155),"",'M1'!B155)</f>
        <v/>
      </c>
      <c r="C155" s="264" t="str">
        <f>IF(ISBLANK('M1'!R155),"",'M1'!R155)</f>
        <v/>
      </c>
      <c r="D155" s="196"/>
      <c r="E155" s="197"/>
      <c r="F155" s="197"/>
      <c r="G155" s="197"/>
      <c r="H155" s="197"/>
      <c r="I155" s="197"/>
      <c r="J155" s="199"/>
      <c r="K155" s="478"/>
      <c r="L155" s="200"/>
      <c r="M155" s="198"/>
      <c r="N155" s="198"/>
      <c r="O155" s="198"/>
      <c r="P155" s="198"/>
      <c r="Q155" s="199"/>
      <c r="R155" s="197"/>
      <c r="S155" s="197"/>
      <c r="T155" s="197"/>
      <c r="U155" s="197"/>
      <c r="V155" s="200"/>
      <c r="X155" s="151">
        <f t="shared" si="17"/>
        <v>0</v>
      </c>
      <c r="Y155" s="147">
        <f t="shared" si="18"/>
        <v>0</v>
      </c>
      <c r="Z155" s="147">
        <f t="shared" si="19"/>
        <v>0</v>
      </c>
      <c r="AA155" s="917">
        <f t="shared" si="20"/>
        <v>0</v>
      </c>
      <c r="AC155" s="151">
        <f t="shared" si="21"/>
        <v>0</v>
      </c>
      <c r="AD155" s="147">
        <f t="shared" si="22"/>
        <v>0</v>
      </c>
      <c r="AE155" s="147">
        <f t="shared" si="23"/>
        <v>0</v>
      </c>
      <c r="AF155" s="152">
        <f t="shared" si="24"/>
        <v>0</v>
      </c>
    </row>
    <row r="156" spans="1:32" x14ac:dyDescent="0.25">
      <c r="A156" s="1051" t="str">
        <f>IF(ISBLANK('M1'!A156),"",'M1'!A156)</f>
        <v/>
      </c>
      <c r="B156" s="1001" t="str">
        <f>IF(ISBLANK('M1'!B156),"",'M1'!B156)</f>
        <v/>
      </c>
      <c r="C156" s="264" t="str">
        <f>IF(ISBLANK('M1'!R156),"",'M1'!R156)</f>
        <v/>
      </c>
      <c r="D156" s="196"/>
      <c r="E156" s="197"/>
      <c r="F156" s="197"/>
      <c r="G156" s="197"/>
      <c r="H156" s="197"/>
      <c r="I156" s="197"/>
      <c r="J156" s="199"/>
      <c r="K156" s="478"/>
      <c r="L156" s="200"/>
      <c r="M156" s="198"/>
      <c r="N156" s="198"/>
      <c r="O156" s="198"/>
      <c r="P156" s="198"/>
      <c r="Q156" s="199"/>
      <c r="R156" s="197"/>
      <c r="S156" s="197"/>
      <c r="T156" s="197"/>
      <c r="U156" s="197"/>
      <c r="V156" s="200"/>
      <c r="X156" s="151">
        <f t="shared" si="17"/>
        <v>0</v>
      </c>
      <c r="Y156" s="147">
        <f t="shared" si="18"/>
        <v>0</v>
      </c>
      <c r="Z156" s="147">
        <f t="shared" si="19"/>
        <v>0</v>
      </c>
      <c r="AA156" s="917">
        <f t="shared" si="20"/>
        <v>0</v>
      </c>
      <c r="AC156" s="151">
        <f t="shared" si="21"/>
        <v>0</v>
      </c>
      <c r="AD156" s="147">
        <f t="shared" si="22"/>
        <v>0</v>
      </c>
      <c r="AE156" s="147">
        <f t="shared" si="23"/>
        <v>0</v>
      </c>
      <c r="AF156" s="152">
        <f t="shared" si="24"/>
        <v>0</v>
      </c>
    </row>
    <row r="157" spans="1:32" x14ac:dyDescent="0.25">
      <c r="A157" s="1051" t="str">
        <f>IF(ISBLANK('M1'!A157),"",'M1'!A157)</f>
        <v/>
      </c>
      <c r="B157" s="1001" t="str">
        <f>IF(ISBLANK('M1'!B157),"",'M1'!B157)</f>
        <v/>
      </c>
      <c r="C157" s="264" t="str">
        <f>IF(ISBLANK('M1'!R157),"",'M1'!R157)</f>
        <v/>
      </c>
      <c r="D157" s="196"/>
      <c r="E157" s="197"/>
      <c r="F157" s="197"/>
      <c r="G157" s="197"/>
      <c r="H157" s="197"/>
      <c r="I157" s="197"/>
      <c r="J157" s="199"/>
      <c r="K157" s="478"/>
      <c r="L157" s="200"/>
      <c r="M157" s="198"/>
      <c r="N157" s="198"/>
      <c r="O157" s="198"/>
      <c r="P157" s="198"/>
      <c r="Q157" s="199"/>
      <c r="R157" s="197"/>
      <c r="S157" s="197"/>
      <c r="T157" s="197"/>
      <c r="U157" s="197"/>
      <c r="V157" s="200"/>
      <c r="X157" s="151">
        <f t="shared" si="17"/>
        <v>0</v>
      </c>
      <c r="Y157" s="147">
        <f t="shared" si="18"/>
        <v>0</v>
      </c>
      <c r="Z157" s="147">
        <f t="shared" si="19"/>
        <v>0</v>
      </c>
      <c r="AA157" s="917">
        <f t="shared" si="20"/>
        <v>0</v>
      </c>
      <c r="AC157" s="151">
        <f t="shared" si="21"/>
        <v>0</v>
      </c>
      <c r="AD157" s="147">
        <f t="shared" si="22"/>
        <v>0</v>
      </c>
      <c r="AE157" s="147">
        <f t="shared" si="23"/>
        <v>0</v>
      </c>
      <c r="AF157" s="152">
        <f t="shared" si="24"/>
        <v>0</v>
      </c>
    </row>
    <row r="158" spans="1:32" x14ac:dyDescent="0.25">
      <c r="A158" s="1051" t="str">
        <f>IF(ISBLANK('M1'!A158),"",'M1'!A158)</f>
        <v/>
      </c>
      <c r="B158" s="1001" t="str">
        <f>IF(ISBLANK('M1'!B158),"",'M1'!B158)</f>
        <v/>
      </c>
      <c r="C158" s="264" t="str">
        <f>IF(ISBLANK('M1'!R158),"",'M1'!R158)</f>
        <v/>
      </c>
      <c r="D158" s="196"/>
      <c r="E158" s="197"/>
      <c r="F158" s="197"/>
      <c r="G158" s="197"/>
      <c r="H158" s="197"/>
      <c r="I158" s="197"/>
      <c r="J158" s="199"/>
      <c r="K158" s="478"/>
      <c r="L158" s="200"/>
      <c r="M158" s="198"/>
      <c r="N158" s="198"/>
      <c r="O158" s="198"/>
      <c r="P158" s="198"/>
      <c r="Q158" s="199"/>
      <c r="R158" s="197"/>
      <c r="S158" s="197"/>
      <c r="T158" s="197"/>
      <c r="U158" s="197"/>
      <c r="V158" s="200"/>
      <c r="X158" s="151">
        <f t="shared" si="17"/>
        <v>0</v>
      </c>
      <c r="Y158" s="147">
        <f t="shared" si="18"/>
        <v>0</v>
      </c>
      <c r="Z158" s="147">
        <f t="shared" si="19"/>
        <v>0</v>
      </c>
      <c r="AA158" s="917">
        <f t="shared" si="20"/>
        <v>0</v>
      </c>
      <c r="AC158" s="151">
        <f t="shared" si="21"/>
        <v>0</v>
      </c>
      <c r="AD158" s="147">
        <f t="shared" si="22"/>
        <v>0</v>
      </c>
      <c r="AE158" s="147">
        <f t="shared" si="23"/>
        <v>0</v>
      </c>
      <c r="AF158" s="152">
        <f t="shared" si="24"/>
        <v>0</v>
      </c>
    </row>
    <row r="159" spans="1:32" x14ac:dyDescent="0.25">
      <c r="A159" s="1051" t="str">
        <f>IF(ISBLANK('M1'!A159),"",'M1'!A159)</f>
        <v/>
      </c>
      <c r="B159" s="1001" t="str">
        <f>IF(ISBLANK('M1'!B159),"",'M1'!B159)</f>
        <v/>
      </c>
      <c r="C159" s="264" t="str">
        <f>IF(ISBLANK('M1'!R159),"",'M1'!R159)</f>
        <v/>
      </c>
      <c r="D159" s="196"/>
      <c r="E159" s="197"/>
      <c r="F159" s="197"/>
      <c r="G159" s="197"/>
      <c r="H159" s="197"/>
      <c r="I159" s="197"/>
      <c r="J159" s="199"/>
      <c r="K159" s="478"/>
      <c r="L159" s="200"/>
      <c r="M159" s="198"/>
      <c r="N159" s="198"/>
      <c r="O159" s="198"/>
      <c r="P159" s="198"/>
      <c r="Q159" s="199"/>
      <c r="R159" s="197"/>
      <c r="S159" s="197"/>
      <c r="T159" s="197"/>
      <c r="U159" s="197"/>
      <c r="V159" s="200"/>
      <c r="X159" s="151">
        <f t="shared" si="17"/>
        <v>0</v>
      </c>
      <c r="Y159" s="147">
        <f t="shared" si="18"/>
        <v>0</v>
      </c>
      <c r="Z159" s="147">
        <f t="shared" si="19"/>
        <v>0</v>
      </c>
      <c r="AA159" s="917">
        <f t="shared" si="20"/>
        <v>0</v>
      </c>
      <c r="AC159" s="151">
        <f t="shared" si="21"/>
        <v>0</v>
      </c>
      <c r="AD159" s="147">
        <f t="shared" si="22"/>
        <v>0</v>
      </c>
      <c r="AE159" s="147">
        <f t="shared" si="23"/>
        <v>0</v>
      </c>
      <c r="AF159" s="152">
        <f t="shared" si="24"/>
        <v>0</v>
      </c>
    </row>
    <row r="160" spans="1:32" x14ac:dyDescent="0.25">
      <c r="A160" s="1051" t="str">
        <f>IF(ISBLANK('M1'!A160),"",'M1'!A160)</f>
        <v/>
      </c>
      <c r="B160" s="1001" t="str">
        <f>IF(ISBLANK('M1'!B160),"",'M1'!B160)</f>
        <v/>
      </c>
      <c r="C160" s="264" t="str">
        <f>IF(ISBLANK('M1'!R160),"",'M1'!R160)</f>
        <v/>
      </c>
      <c r="D160" s="196"/>
      <c r="E160" s="197"/>
      <c r="F160" s="197"/>
      <c r="G160" s="197"/>
      <c r="H160" s="197"/>
      <c r="I160" s="197"/>
      <c r="J160" s="199"/>
      <c r="K160" s="478"/>
      <c r="L160" s="200"/>
      <c r="M160" s="198"/>
      <c r="N160" s="198"/>
      <c r="O160" s="198"/>
      <c r="P160" s="198"/>
      <c r="Q160" s="199"/>
      <c r="R160" s="197"/>
      <c r="S160" s="197"/>
      <c r="T160" s="197"/>
      <c r="U160" s="197"/>
      <c r="V160" s="200"/>
      <c r="X160" s="151">
        <f t="shared" si="17"/>
        <v>0</v>
      </c>
      <c r="Y160" s="147">
        <f t="shared" si="18"/>
        <v>0</v>
      </c>
      <c r="Z160" s="147">
        <f t="shared" si="19"/>
        <v>0</v>
      </c>
      <c r="AA160" s="917">
        <f t="shared" si="20"/>
        <v>0</v>
      </c>
      <c r="AC160" s="151">
        <f t="shared" si="21"/>
        <v>0</v>
      </c>
      <c r="AD160" s="147">
        <f t="shared" si="22"/>
        <v>0</v>
      </c>
      <c r="AE160" s="147">
        <f t="shared" si="23"/>
        <v>0</v>
      </c>
      <c r="AF160" s="152">
        <f t="shared" si="24"/>
        <v>0</v>
      </c>
    </row>
    <row r="161" spans="1:32" x14ac:dyDescent="0.25">
      <c r="A161" s="1051" t="str">
        <f>IF(ISBLANK('M1'!A161),"",'M1'!A161)</f>
        <v/>
      </c>
      <c r="B161" s="1001" t="str">
        <f>IF(ISBLANK('M1'!B161),"",'M1'!B161)</f>
        <v/>
      </c>
      <c r="C161" s="264" t="str">
        <f>IF(ISBLANK('M1'!R161),"",'M1'!R161)</f>
        <v/>
      </c>
      <c r="D161" s="196"/>
      <c r="E161" s="197"/>
      <c r="F161" s="197"/>
      <c r="G161" s="197"/>
      <c r="H161" s="197"/>
      <c r="I161" s="197"/>
      <c r="J161" s="199"/>
      <c r="K161" s="478"/>
      <c r="L161" s="200"/>
      <c r="M161" s="198"/>
      <c r="N161" s="198"/>
      <c r="O161" s="198"/>
      <c r="P161" s="198"/>
      <c r="Q161" s="199"/>
      <c r="R161" s="197"/>
      <c r="S161" s="197"/>
      <c r="T161" s="197"/>
      <c r="U161" s="197"/>
      <c r="V161" s="200"/>
      <c r="X161" s="151">
        <f t="shared" si="17"/>
        <v>0</v>
      </c>
      <c r="Y161" s="147">
        <f t="shared" si="18"/>
        <v>0</v>
      </c>
      <c r="Z161" s="147">
        <f t="shared" si="19"/>
        <v>0</v>
      </c>
      <c r="AA161" s="917">
        <f t="shared" si="20"/>
        <v>0</v>
      </c>
      <c r="AC161" s="151">
        <f t="shared" si="21"/>
        <v>0</v>
      </c>
      <c r="AD161" s="147">
        <f t="shared" si="22"/>
        <v>0</v>
      </c>
      <c r="AE161" s="147">
        <f t="shared" si="23"/>
        <v>0</v>
      </c>
      <c r="AF161" s="152">
        <f t="shared" si="24"/>
        <v>0</v>
      </c>
    </row>
    <row r="162" spans="1:32" x14ac:dyDescent="0.25">
      <c r="A162" s="1051" t="str">
        <f>IF(ISBLANK('M1'!A162),"",'M1'!A162)</f>
        <v/>
      </c>
      <c r="B162" s="1001" t="str">
        <f>IF(ISBLANK('M1'!B162),"",'M1'!B162)</f>
        <v/>
      </c>
      <c r="C162" s="264" t="str">
        <f>IF(ISBLANK('M1'!R162),"",'M1'!R162)</f>
        <v/>
      </c>
      <c r="D162" s="196"/>
      <c r="E162" s="197"/>
      <c r="F162" s="197"/>
      <c r="G162" s="197"/>
      <c r="H162" s="197"/>
      <c r="I162" s="197"/>
      <c r="J162" s="199"/>
      <c r="K162" s="478"/>
      <c r="L162" s="200"/>
      <c r="M162" s="198"/>
      <c r="N162" s="198"/>
      <c r="O162" s="198"/>
      <c r="P162" s="198"/>
      <c r="Q162" s="199"/>
      <c r="R162" s="197"/>
      <c r="S162" s="197"/>
      <c r="T162" s="197"/>
      <c r="U162" s="197"/>
      <c r="V162" s="200"/>
      <c r="X162" s="151">
        <f t="shared" si="17"/>
        <v>0</v>
      </c>
      <c r="Y162" s="147">
        <f t="shared" si="18"/>
        <v>0</v>
      </c>
      <c r="Z162" s="147">
        <f t="shared" si="19"/>
        <v>0</v>
      </c>
      <c r="AA162" s="917">
        <f t="shared" si="20"/>
        <v>0</v>
      </c>
      <c r="AC162" s="151">
        <f t="shared" si="21"/>
        <v>0</v>
      </c>
      <c r="AD162" s="147">
        <f t="shared" si="22"/>
        <v>0</v>
      </c>
      <c r="AE162" s="147">
        <f t="shared" si="23"/>
        <v>0</v>
      </c>
      <c r="AF162" s="152">
        <f t="shared" si="24"/>
        <v>0</v>
      </c>
    </row>
    <row r="163" spans="1:32" x14ac:dyDescent="0.25">
      <c r="A163" s="1051" t="str">
        <f>IF(ISBLANK('M1'!A163),"",'M1'!A163)</f>
        <v/>
      </c>
      <c r="B163" s="1001" t="str">
        <f>IF(ISBLANK('M1'!B163),"",'M1'!B163)</f>
        <v/>
      </c>
      <c r="C163" s="264" t="str">
        <f>IF(ISBLANK('M1'!R163),"",'M1'!R163)</f>
        <v/>
      </c>
      <c r="D163" s="196"/>
      <c r="E163" s="197"/>
      <c r="F163" s="197"/>
      <c r="G163" s="197"/>
      <c r="H163" s="197"/>
      <c r="I163" s="197"/>
      <c r="J163" s="199"/>
      <c r="K163" s="478"/>
      <c r="L163" s="200"/>
      <c r="M163" s="198"/>
      <c r="N163" s="198"/>
      <c r="O163" s="198"/>
      <c r="P163" s="198"/>
      <c r="Q163" s="199"/>
      <c r="R163" s="197"/>
      <c r="S163" s="197"/>
      <c r="T163" s="197"/>
      <c r="U163" s="197"/>
      <c r="V163" s="200"/>
      <c r="X163" s="151">
        <f t="shared" si="17"/>
        <v>0</v>
      </c>
      <c r="Y163" s="147">
        <f t="shared" si="18"/>
        <v>0</v>
      </c>
      <c r="Z163" s="147">
        <f t="shared" si="19"/>
        <v>0</v>
      </c>
      <c r="AA163" s="917">
        <f t="shared" si="20"/>
        <v>0</v>
      </c>
      <c r="AC163" s="151">
        <f t="shared" si="21"/>
        <v>0</v>
      </c>
      <c r="AD163" s="147">
        <f t="shared" si="22"/>
        <v>0</v>
      </c>
      <c r="AE163" s="147">
        <f t="shared" si="23"/>
        <v>0</v>
      </c>
      <c r="AF163" s="152">
        <f t="shared" si="24"/>
        <v>0</v>
      </c>
    </row>
    <row r="164" spans="1:32" x14ac:dyDescent="0.25">
      <c r="A164" s="1051" t="str">
        <f>IF(ISBLANK('M1'!A164),"",'M1'!A164)</f>
        <v/>
      </c>
      <c r="B164" s="1001" t="str">
        <f>IF(ISBLANK('M1'!B164),"",'M1'!B164)</f>
        <v/>
      </c>
      <c r="C164" s="264" t="str">
        <f>IF(ISBLANK('M1'!R164),"",'M1'!R164)</f>
        <v/>
      </c>
      <c r="D164" s="196"/>
      <c r="E164" s="197"/>
      <c r="F164" s="197"/>
      <c r="G164" s="197"/>
      <c r="H164" s="197"/>
      <c r="I164" s="197"/>
      <c r="J164" s="199"/>
      <c r="K164" s="478"/>
      <c r="L164" s="200"/>
      <c r="M164" s="198"/>
      <c r="N164" s="198"/>
      <c r="O164" s="198"/>
      <c r="P164" s="198"/>
      <c r="Q164" s="199"/>
      <c r="R164" s="197"/>
      <c r="S164" s="197"/>
      <c r="T164" s="197"/>
      <c r="U164" s="197"/>
      <c r="V164" s="200"/>
      <c r="X164" s="151">
        <f t="shared" si="17"/>
        <v>0</v>
      </c>
      <c r="Y164" s="147">
        <f t="shared" si="18"/>
        <v>0</v>
      </c>
      <c r="Z164" s="147">
        <f t="shared" si="19"/>
        <v>0</v>
      </c>
      <c r="AA164" s="917">
        <f t="shared" si="20"/>
        <v>0</v>
      </c>
      <c r="AC164" s="151">
        <f t="shared" si="21"/>
        <v>0</v>
      </c>
      <c r="AD164" s="147">
        <f t="shared" si="22"/>
        <v>0</v>
      </c>
      <c r="AE164" s="147">
        <f t="shared" si="23"/>
        <v>0</v>
      </c>
      <c r="AF164" s="152">
        <f t="shared" si="24"/>
        <v>0</v>
      </c>
    </row>
    <row r="165" spans="1:32" x14ac:dyDescent="0.25">
      <c r="A165" s="1051" t="str">
        <f>IF(ISBLANK('M1'!A165),"",'M1'!A165)</f>
        <v/>
      </c>
      <c r="B165" s="1001" t="str">
        <f>IF(ISBLANK('M1'!B165),"",'M1'!B165)</f>
        <v/>
      </c>
      <c r="C165" s="264" t="str">
        <f>IF(ISBLANK('M1'!R165),"",'M1'!R165)</f>
        <v/>
      </c>
      <c r="D165" s="196"/>
      <c r="E165" s="197"/>
      <c r="F165" s="197"/>
      <c r="G165" s="197"/>
      <c r="H165" s="197"/>
      <c r="I165" s="197"/>
      <c r="J165" s="199"/>
      <c r="K165" s="478"/>
      <c r="L165" s="200"/>
      <c r="M165" s="198"/>
      <c r="N165" s="198"/>
      <c r="O165" s="198"/>
      <c r="P165" s="198"/>
      <c r="Q165" s="199"/>
      <c r="R165" s="197"/>
      <c r="S165" s="197"/>
      <c r="T165" s="197"/>
      <c r="U165" s="197"/>
      <c r="V165" s="200"/>
      <c r="X165" s="151">
        <f t="shared" si="17"/>
        <v>0</v>
      </c>
      <c r="Y165" s="147">
        <f t="shared" si="18"/>
        <v>0</v>
      </c>
      <c r="Z165" s="147">
        <f t="shared" si="19"/>
        <v>0</v>
      </c>
      <c r="AA165" s="917">
        <f t="shared" si="20"/>
        <v>0</v>
      </c>
      <c r="AC165" s="151">
        <f t="shared" si="21"/>
        <v>0</v>
      </c>
      <c r="AD165" s="147">
        <f t="shared" si="22"/>
        <v>0</v>
      </c>
      <c r="AE165" s="147">
        <f t="shared" si="23"/>
        <v>0</v>
      </c>
      <c r="AF165" s="152">
        <f t="shared" si="24"/>
        <v>0</v>
      </c>
    </row>
    <row r="166" spans="1:32" x14ac:dyDescent="0.25">
      <c r="A166" s="1051" t="str">
        <f>IF(ISBLANK('M1'!A166),"",'M1'!A166)</f>
        <v/>
      </c>
      <c r="B166" s="1001" t="str">
        <f>IF(ISBLANK('M1'!B166),"",'M1'!B166)</f>
        <v/>
      </c>
      <c r="C166" s="264" t="str">
        <f>IF(ISBLANK('M1'!R166),"",'M1'!R166)</f>
        <v/>
      </c>
      <c r="D166" s="196"/>
      <c r="E166" s="197"/>
      <c r="F166" s="197"/>
      <c r="G166" s="197"/>
      <c r="H166" s="197"/>
      <c r="I166" s="197"/>
      <c r="J166" s="199"/>
      <c r="K166" s="478"/>
      <c r="L166" s="200"/>
      <c r="M166" s="198"/>
      <c r="N166" s="198"/>
      <c r="O166" s="198"/>
      <c r="P166" s="198"/>
      <c r="Q166" s="199"/>
      <c r="R166" s="197"/>
      <c r="S166" s="197"/>
      <c r="T166" s="197"/>
      <c r="U166" s="197"/>
      <c r="V166" s="200"/>
      <c r="X166" s="151">
        <f t="shared" si="17"/>
        <v>0</v>
      </c>
      <c r="Y166" s="147">
        <f t="shared" si="18"/>
        <v>0</v>
      </c>
      <c r="Z166" s="147">
        <f t="shared" si="19"/>
        <v>0</v>
      </c>
      <c r="AA166" s="917">
        <f t="shared" si="20"/>
        <v>0</v>
      </c>
      <c r="AC166" s="151">
        <f t="shared" si="21"/>
        <v>0</v>
      </c>
      <c r="AD166" s="147">
        <f t="shared" si="22"/>
        <v>0</v>
      </c>
      <c r="AE166" s="147">
        <f t="shared" si="23"/>
        <v>0</v>
      </c>
      <c r="AF166" s="152">
        <f t="shared" si="24"/>
        <v>0</v>
      </c>
    </row>
    <row r="167" spans="1:32" x14ac:dyDescent="0.25">
      <c r="A167" s="1051" t="str">
        <f>IF(ISBLANK('M1'!A167),"",'M1'!A167)</f>
        <v/>
      </c>
      <c r="B167" s="1001" t="str">
        <f>IF(ISBLANK('M1'!B167),"",'M1'!B167)</f>
        <v/>
      </c>
      <c r="C167" s="264" t="str">
        <f>IF(ISBLANK('M1'!R167),"",'M1'!R167)</f>
        <v/>
      </c>
      <c r="D167" s="196"/>
      <c r="E167" s="197"/>
      <c r="F167" s="197"/>
      <c r="G167" s="197"/>
      <c r="H167" s="197"/>
      <c r="I167" s="197"/>
      <c r="J167" s="199"/>
      <c r="K167" s="478"/>
      <c r="L167" s="200"/>
      <c r="M167" s="198"/>
      <c r="N167" s="198"/>
      <c r="O167" s="198"/>
      <c r="P167" s="198"/>
      <c r="Q167" s="199"/>
      <c r="R167" s="197"/>
      <c r="S167" s="197"/>
      <c r="T167" s="197"/>
      <c r="U167" s="197"/>
      <c r="V167" s="200"/>
      <c r="X167" s="151">
        <f t="shared" si="17"/>
        <v>0</v>
      </c>
      <c r="Y167" s="147">
        <f t="shared" si="18"/>
        <v>0</v>
      </c>
      <c r="Z167" s="147">
        <f t="shared" si="19"/>
        <v>0</v>
      </c>
      <c r="AA167" s="917">
        <f t="shared" si="20"/>
        <v>0</v>
      </c>
      <c r="AC167" s="151">
        <f t="shared" si="21"/>
        <v>0</v>
      </c>
      <c r="AD167" s="147">
        <f t="shared" si="22"/>
        <v>0</v>
      </c>
      <c r="AE167" s="147">
        <f t="shared" si="23"/>
        <v>0</v>
      </c>
      <c r="AF167" s="152">
        <f t="shared" si="24"/>
        <v>0</v>
      </c>
    </row>
    <row r="168" spans="1:32" x14ac:dyDescent="0.25">
      <c r="A168" s="1051" t="str">
        <f>IF(ISBLANK('M1'!A168),"",'M1'!A168)</f>
        <v/>
      </c>
      <c r="B168" s="1001" t="str">
        <f>IF(ISBLANK('M1'!B168),"",'M1'!B168)</f>
        <v/>
      </c>
      <c r="C168" s="264" t="str">
        <f>IF(ISBLANK('M1'!R168),"",'M1'!R168)</f>
        <v/>
      </c>
      <c r="D168" s="196"/>
      <c r="E168" s="197"/>
      <c r="F168" s="197"/>
      <c r="G168" s="197"/>
      <c r="H168" s="197"/>
      <c r="I168" s="197"/>
      <c r="J168" s="199"/>
      <c r="K168" s="478"/>
      <c r="L168" s="200"/>
      <c r="M168" s="198"/>
      <c r="N168" s="198"/>
      <c r="O168" s="198"/>
      <c r="P168" s="198"/>
      <c r="Q168" s="199"/>
      <c r="R168" s="197"/>
      <c r="S168" s="197"/>
      <c r="T168" s="197"/>
      <c r="U168" s="197"/>
      <c r="V168" s="200"/>
      <c r="X168" s="151">
        <f t="shared" si="17"/>
        <v>0</v>
      </c>
      <c r="Y168" s="147">
        <f t="shared" si="18"/>
        <v>0</v>
      </c>
      <c r="Z168" s="147">
        <f t="shared" si="19"/>
        <v>0</v>
      </c>
      <c r="AA168" s="917">
        <f t="shared" si="20"/>
        <v>0</v>
      </c>
      <c r="AC168" s="151">
        <f t="shared" si="21"/>
        <v>0</v>
      </c>
      <c r="AD168" s="147">
        <f t="shared" si="22"/>
        <v>0</v>
      </c>
      <c r="AE168" s="147">
        <f t="shared" si="23"/>
        <v>0</v>
      </c>
      <c r="AF168" s="152">
        <f t="shared" si="24"/>
        <v>0</v>
      </c>
    </row>
    <row r="169" spans="1:32" x14ac:dyDescent="0.25">
      <c r="A169" s="1051" t="str">
        <f>IF(ISBLANK('M1'!A169),"",'M1'!A169)</f>
        <v/>
      </c>
      <c r="B169" s="1001" t="str">
        <f>IF(ISBLANK('M1'!B169),"",'M1'!B169)</f>
        <v/>
      </c>
      <c r="C169" s="264" t="str">
        <f>IF(ISBLANK('M1'!R169),"",'M1'!R169)</f>
        <v/>
      </c>
      <c r="D169" s="196"/>
      <c r="E169" s="197"/>
      <c r="F169" s="197"/>
      <c r="G169" s="197"/>
      <c r="H169" s="197"/>
      <c r="I169" s="197"/>
      <c r="J169" s="199"/>
      <c r="K169" s="478"/>
      <c r="L169" s="200"/>
      <c r="M169" s="198"/>
      <c r="N169" s="198"/>
      <c r="O169" s="198"/>
      <c r="P169" s="198"/>
      <c r="Q169" s="199"/>
      <c r="R169" s="197"/>
      <c r="S169" s="197"/>
      <c r="T169" s="197"/>
      <c r="U169" s="197"/>
      <c r="V169" s="200"/>
      <c r="X169" s="151">
        <f t="shared" si="17"/>
        <v>0</v>
      </c>
      <c r="Y169" s="147">
        <f t="shared" si="18"/>
        <v>0</v>
      </c>
      <c r="Z169" s="147">
        <f t="shared" si="19"/>
        <v>0</v>
      </c>
      <c r="AA169" s="917">
        <f t="shared" si="20"/>
        <v>0</v>
      </c>
      <c r="AC169" s="151">
        <f t="shared" si="21"/>
        <v>0</v>
      </c>
      <c r="AD169" s="147">
        <f t="shared" si="22"/>
        <v>0</v>
      </c>
      <c r="AE169" s="147">
        <f t="shared" si="23"/>
        <v>0</v>
      </c>
      <c r="AF169" s="152">
        <f t="shared" si="24"/>
        <v>0</v>
      </c>
    </row>
    <row r="170" spans="1:32" x14ac:dyDescent="0.25">
      <c r="A170" s="1051" t="str">
        <f>IF(ISBLANK('M1'!A170),"",'M1'!A170)</f>
        <v/>
      </c>
      <c r="B170" s="1001" t="str">
        <f>IF(ISBLANK('M1'!B170),"",'M1'!B170)</f>
        <v/>
      </c>
      <c r="C170" s="264" t="str">
        <f>IF(ISBLANK('M1'!R170),"",'M1'!R170)</f>
        <v/>
      </c>
      <c r="D170" s="196"/>
      <c r="E170" s="197"/>
      <c r="F170" s="197"/>
      <c r="G170" s="197"/>
      <c r="H170" s="197"/>
      <c r="I170" s="197"/>
      <c r="J170" s="199"/>
      <c r="K170" s="478"/>
      <c r="L170" s="200"/>
      <c r="M170" s="198"/>
      <c r="N170" s="198"/>
      <c r="O170" s="198"/>
      <c r="P170" s="198"/>
      <c r="Q170" s="199"/>
      <c r="R170" s="197"/>
      <c r="S170" s="197"/>
      <c r="T170" s="197"/>
      <c r="U170" s="197"/>
      <c r="V170" s="200"/>
      <c r="X170" s="151">
        <f t="shared" si="17"/>
        <v>0</v>
      </c>
      <c r="Y170" s="147">
        <f t="shared" si="18"/>
        <v>0</v>
      </c>
      <c r="Z170" s="147">
        <f t="shared" si="19"/>
        <v>0</v>
      </c>
      <c r="AA170" s="917">
        <f t="shared" si="20"/>
        <v>0</v>
      </c>
      <c r="AC170" s="151">
        <f t="shared" si="21"/>
        <v>0</v>
      </c>
      <c r="AD170" s="147">
        <f t="shared" si="22"/>
        <v>0</v>
      </c>
      <c r="AE170" s="147">
        <f t="shared" si="23"/>
        <v>0</v>
      </c>
      <c r="AF170" s="152">
        <f t="shared" si="24"/>
        <v>0</v>
      </c>
    </row>
    <row r="171" spans="1:32" x14ac:dyDescent="0.25">
      <c r="A171" s="1051" t="str">
        <f>IF(ISBLANK('M1'!A171),"",'M1'!A171)</f>
        <v/>
      </c>
      <c r="B171" s="1001" t="str">
        <f>IF(ISBLANK('M1'!B171),"",'M1'!B171)</f>
        <v/>
      </c>
      <c r="C171" s="264" t="str">
        <f>IF(ISBLANK('M1'!R171),"",'M1'!R171)</f>
        <v/>
      </c>
      <c r="D171" s="196"/>
      <c r="E171" s="197"/>
      <c r="F171" s="197"/>
      <c r="G171" s="197"/>
      <c r="H171" s="197"/>
      <c r="I171" s="197"/>
      <c r="J171" s="199"/>
      <c r="K171" s="478"/>
      <c r="L171" s="200"/>
      <c r="M171" s="198"/>
      <c r="N171" s="198"/>
      <c r="O171" s="198"/>
      <c r="P171" s="198"/>
      <c r="Q171" s="199"/>
      <c r="R171" s="197"/>
      <c r="S171" s="197"/>
      <c r="T171" s="197"/>
      <c r="U171" s="197"/>
      <c r="V171" s="200"/>
      <c r="X171" s="151">
        <f t="shared" si="17"/>
        <v>0</v>
      </c>
      <c r="Y171" s="147">
        <f t="shared" si="18"/>
        <v>0</v>
      </c>
      <c r="Z171" s="147">
        <f t="shared" si="19"/>
        <v>0</v>
      </c>
      <c r="AA171" s="917">
        <f t="shared" si="20"/>
        <v>0</v>
      </c>
      <c r="AC171" s="151">
        <f t="shared" si="21"/>
        <v>0</v>
      </c>
      <c r="AD171" s="147">
        <f t="shared" si="22"/>
        <v>0</v>
      </c>
      <c r="AE171" s="147">
        <f t="shared" si="23"/>
        <v>0</v>
      </c>
      <c r="AF171" s="152">
        <f t="shared" si="24"/>
        <v>0</v>
      </c>
    </row>
    <row r="172" spans="1:32" x14ac:dyDescent="0.25">
      <c r="A172" s="1051" t="str">
        <f>IF(ISBLANK('M1'!A172),"",'M1'!A172)</f>
        <v/>
      </c>
      <c r="B172" s="1001" t="str">
        <f>IF(ISBLANK('M1'!B172),"",'M1'!B172)</f>
        <v/>
      </c>
      <c r="C172" s="264" t="str">
        <f>IF(ISBLANK('M1'!R172),"",'M1'!R172)</f>
        <v/>
      </c>
      <c r="D172" s="196"/>
      <c r="E172" s="197"/>
      <c r="F172" s="197"/>
      <c r="G172" s="197"/>
      <c r="H172" s="197"/>
      <c r="I172" s="197"/>
      <c r="J172" s="199"/>
      <c r="K172" s="478"/>
      <c r="L172" s="200"/>
      <c r="M172" s="198"/>
      <c r="N172" s="198"/>
      <c r="O172" s="198"/>
      <c r="P172" s="198"/>
      <c r="Q172" s="199"/>
      <c r="R172" s="197"/>
      <c r="S172" s="197"/>
      <c r="T172" s="197"/>
      <c r="U172" s="197"/>
      <c r="V172" s="200"/>
      <c r="X172" s="151">
        <f t="shared" si="17"/>
        <v>0</v>
      </c>
      <c r="Y172" s="147">
        <f t="shared" si="18"/>
        <v>0</v>
      </c>
      <c r="Z172" s="147">
        <f t="shared" si="19"/>
        <v>0</v>
      </c>
      <c r="AA172" s="917">
        <f t="shared" si="20"/>
        <v>0</v>
      </c>
      <c r="AC172" s="151">
        <f t="shared" si="21"/>
        <v>0</v>
      </c>
      <c r="AD172" s="147">
        <f t="shared" si="22"/>
        <v>0</v>
      </c>
      <c r="AE172" s="147">
        <f t="shared" si="23"/>
        <v>0</v>
      </c>
      <c r="AF172" s="152">
        <f t="shared" si="24"/>
        <v>0</v>
      </c>
    </row>
    <row r="173" spans="1:32" x14ac:dyDescent="0.25">
      <c r="A173" s="1051" t="str">
        <f>IF(ISBLANK('M1'!A173),"",'M1'!A173)</f>
        <v/>
      </c>
      <c r="B173" s="1001" t="str">
        <f>IF(ISBLANK('M1'!B173),"",'M1'!B173)</f>
        <v/>
      </c>
      <c r="C173" s="264" t="str">
        <f>IF(ISBLANK('M1'!R173),"",'M1'!R173)</f>
        <v/>
      </c>
      <c r="D173" s="196"/>
      <c r="E173" s="197"/>
      <c r="F173" s="197"/>
      <c r="G173" s="197"/>
      <c r="H173" s="197"/>
      <c r="I173" s="197"/>
      <c r="J173" s="199"/>
      <c r="K173" s="478"/>
      <c r="L173" s="200"/>
      <c r="M173" s="198"/>
      <c r="N173" s="198"/>
      <c r="O173" s="198"/>
      <c r="P173" s="198"/>
      <c r="Q173" s="199"/>
      <c r="R173" s="197"/>
      <c r="S173" s="197"/>
      <c r="T173" s="197"/>
      <c r="U173" s="197"/>
      <c r="V173" s="200"/>
      <c r="X173" s="151">
        <f t="shared" si="17"/>
        <v>0</v>
      </c>
      <c r="Y173" s="147">
        <f t="shared" si="18"/>
        <v>0</v>
      </c>
      <c r="Z173" s="147">
        <f t="shared" si="19"/>
        <v>0</v>
      </c>
      <c r="AA173" s="917">
        <f t="shared" si="20"/>
        <v>0</v>
      </c>
      <c r="AC173" s="151">
        <f t="shared" si="21"/>
        <v>0</v>
      </c>
      <c r="AD173" s="147">
        <f t="shared" si="22"/>
        <v>0</v>
      </c>
      <c r="AE173" s="147">
        <f t="shared" si="23"/>
        <v>0</v>
      </c>
      <c r="AF173" s="152">
        <f t="shared" si="24"/>
        <v>0</v>
      </c>
    </row>
    <row r="174" spans="1:32" x14ac:dyDescent="0.25">
      <c r="A174" s="1051" t="str">
        <f>IF(ISBLANK('M1'!A174),"",'M1'!A174)</f>
        <v/>
      </c>
      <c r="B174" s="1001" t="str">
        <f>IF(ISBLANK('M1'!B174),"",'M1'!B174)</f>
        <v/>
      </c>
      <c r="C174" s="264" t="str">
        <f>IF(ISBLANK('M1'!R174),"",'M1'!R174)</f>
        <v/>
      </c>
      <c r="D174" s="196"/>
      <c r="E174" s="197"/>
      <c r="F174" s="197"/>
      <c r="G174" s="197"/>
      <c r="H174" s="197"/>
      <c r="I174" s="197"/>
      <c r="J174" s="199"/>
      <c r="K174" s="478"/>
      <c r="L174" s="200"/>
      <c r="M174" s="198"/>
      <c r="N174" s="198"/>
      <c r="O174" s="198"/>
      <c r="P174" s="198"/>
      <c r="Q174" s="199"/>
      <c r="R174" s="197"/>
      <c r="S174" s="197"/>
      <c r="T174" s="197"/>
      <c r="U174" s="197"/>
      <c r="V174" s="200"/>
      <c r="X174" s="151">
        <f t="shared" si="17"/>
        <v>0</v>
      </c>
      <c r="Y174" s="147">
        <f t="shared" si="18"/>
        <v>0</v>
      </c>
      <c r="Z174" s="147">
        <f t="shared" si="19"/>
        <v>0</v>
      </c>
      <c r="AA174" s="917">
        <f t="shared" si="20"/>
        <v>0</v>
      </c>
      <c r="AC174" s="151">
        <f t="shared" si="21"/>
        <v>0</v>
      </c>
      <c r="AD174" s="147">
        <f t="shared" si="22"/>
        <v>0</v>
      </c>
      <c r="AE174" s="147">
        <f t="shared" si="23"/>
        <v>0</v>
      </c>
      <c r="AF174" s="152">
        <f t="shared" si="24"/>
        <v>0</v>
      </c>
    </row>
    <row r="175" spans="1:32" x14ac:dyDescent="0.25">
      <c r="A175" s="1051" t="str">
        <f>IF(ISBLANK('M1'!A175),"",'M1'!A175)</f>
        <v/>
      </c>
      <c r="B175" s="1001" t="str">
        <f>IF(ISBLANK('M1'!B175),"",'M1'!B175)</f>
        <v/>
      </c>
      <c r="C175" s="264" t="str">
        <f>IF(ISBLANK('M1'!R175),"",'M1'!R175)</f>
        <v/>
      </c>
      <c r="D175" s="196"/>
      <c r="E175" s="197"/>
      <c r="F175" s="197"/>
      <c r="G175" s="197"/>
      <c r="H175" s="197"/>
      <c r="I175" s="197"/>
      <c r="J175" s="199"/>
      <c r="K175" s="478"/>
      <c r="L175" s="200"/>
      <c r="M175" s="198"/>
      <c r="N175" s="198"/>
      <c r="O175" s="198"/>
      <c r="P175" s="198"/>
      <c r="Q175" s="199"/>
      <c r="R175" s="197"/>
      <c r="S175" s="197"/>
      <c r="T175" s="197"/>
      <c r="U175" s="197"/>
      <c r="V175" s="200"/>
      <c r="X175" s="151">
        <f t="shared" si="17"/>
        <v>0</v>
      </c>
      <c r="Y175" s="147">
        <f t="shared" si="18"/>
        <v>0</v>
      </c>
      <c r="Z175" s="147">
        <f t="shared" si="19"/>
        <v>0</v>
      </c>
      <c r="AA175" s="917">
        <f t="shared" si="20"/>
        <v>0</v>
      </c>
      <c r="AC175" s="151">
        <f t="shared" si="21"/>
        <v>0</v>
      </c>
      <c r="AD175" s="147">
        <f t="shared" si="22"/>
        <v>0</v>
      </c>
      <c r="AE175" s="147">
        <f t="shared" si="23"/>
        <v>0</v>
      </c>
      <c r="AF175" s="152">
        <f t="shared" si="24"/>
        <v>0</v>
      </c>
    </row>
    <row r="176" spans="1:32" x14ac:dyDescent="0.25">
      <c r="A176" s="1051" t="str">
        <f>IF(ISBLANK('M1'!A176),"",'M1'!A176)</f>
        <v/>
      </c>
      <c r="B176" s="1001" t="str">
        <f>IF(ISBLANK('M1'!B176),"",'M1'!B176)</f>
        <v/>
      </c>
      <c r="C176" s="264" t="str">
        <f>IF(ISBLANK('M1'!R176),"",'M1'!R176)</f>
        <v/>
      </c>
      <c r="D176" s="196"/>
      <c r="E176" s="197"/>
      <c r="F176" s="197"/>
      <c r="G176" s="197"/>
      <c r="H176" s="197"/>
      <c r="I176" s="197"/>
      <c r="J176" s="199"/>
      <c r="K176" s="478"/>
      <c r="L176" s="200"/>
      <c r="M176" s="198"/>
      <c r="N176" s="198"/>
      <c r="O176" s="198"/>
      <c r="P176" s="198"/>
      <c r="Q176" s="199"/>
      <c r="R176" s="197"/>
      <c r="S176" s="197"/>
      <c r="T176" s="197"/>
      <c r="U176" s="197"/>
      <c r="V176" s="200"/>
      <c r="X176" s="151">
        <f t="shared" si="17"/>
        <v>0</v>
      </c>
      <c r="Y176" s="147">
        <f t="shared" si="18"/>
        <v>0</v>
      </c>
      <c r="Z176" s="147">
        <f t="shared" si="19"/>
        <v>0</v>
      </c>
      <c r="AA176" s="917">
        <f t="shared" si="20"/>
        <v>0</v>
      </c>
      <c r="AC176" s="151">
        <f t="shared" si="21"/>
        <v>0</v>
      </c>
      <c r="AD176" s="147">
        <f t="shared" si="22"/>
        <v>0</v>
      </c>
      <c r="AE176" s="147">
        <f t="shared" si="23"/>
        <v>0</v>
      </c>
      <c r="AF176" s="152">
        <f t="shared" si="24"/>
        <v>0</v>
      </c>
    </row>
    <row r="177" spans="1:32" x14ac:dyDescent="0.25">
      <c r="A177" s="1051" t="str">
        <f>IF(ISBLANK('M1'!A177),"",'M1'!A177)</f>
        <v/>
      </c>
      <c r="B177" s="1001" t="str">
        <f>IF(ISBLANK('M1'!B177),"",'M1'!B177)</f>
        <v/>
      </c>
      <c r="C177" s="264" t="str">
        <f>IF(ISBLANK('M1'!R177),"",'M1'!R177)</f>
        <v/>
      </c>
      <c r="D177" s="196"/>
      <c r="E177" s="197"/>
      <c r="F177" s="197"/>
      <c r="G177" s="197"/>
      <c r="H177" s="197"/>
      <c r="I177" s="197"/>
      <c r="J177" s="199"/>
      <c r="K177" s="478"/>
      <c r="L177" s="200"/>
      <c r="M177" s="198"/>
      <c r="N177" s="198"/>
      <c r="O177" s="198"/>
      <c r="P177" s="198"/>
      <c r="Q177" s="199"/>
      <c r="R177" s="197"/>
      <c r="S177" s="197"/>
      <c r="T177" s="197"/>
      <c r="U177" s="197"/>
      <c r="V177" s="200"/>
      <c r="X177" s="151">
        <f t="shared" si="17"/>
        <v>0</v>
      </c>
      <c r="Y177" s="147">
        <f t="shared" si="18"/>
        <v>0</v>
      </c>
      <c r="Z177" s="147">
        <f t="shared" si="19"/>
        <v>0</v>
      </c>
      <c r="AA177" s="917">
        <f t="shared" si="20"/>
        <v>0</v>
      </c>
      <c r="AC177" s="151">
        <f t="shared" si="21"/>
        <v>0</v>
      </c>
      <c r="AD177" s="147">
        <f t="shared" si="22"/>
        <v>0</v>
      </c>
      <c r="AE177" s="147">
        <f t="shared" si="23"/>
        <v>0</v>
      </c>
      <c r="AF177" s="152">
        <f t="shared" si="24"/>
        <v>0</v>
      </c>
    </row>
    <row r="178" spans="1:32" x14ac:dyDescent="0.25">
      <c r="A178" s="1051" t="str">
        <f>IF(ISBLANK('M1'!A178),"",'M1'!A178)</f>
        <v/>
      </c>
      <c r="B178" s="1001" t="str">
        <f>IF(ISBLANK('M1'!B178),"",'M1'!B178)</f>
        <v/>
      </c>
      <c r="C178" s="264" t="str">
        <f>IF(ISBLANK('M1'!R178),"",'M1'!R178)</f>
        <v/>
      </c>
      <c r="D178" s="196"/>
      <c r="E178" s="197"/>
      <c r="F178" s="197"/>
      <c r="G178" s="197"/>
      <c r="H178" s="197"/>
      <c r="I178" s="197"/>
      <c r="J178" s="199"/>
      <c r="K178" s="478"/>
      <c r="L178" s="200"/>
      <c r="M178" s="198"/>
      <c r="N178" s="198"/>
      <c r="O178" s="198"/>
      <c r="P178" s="198"/>
      <c r="Q178" s="199"/>
      <c r="R178" s="197"/>
      <c r="S178" s="197"/>
      <c r="T178" s="197"/>
      <c r="U178" s="197"/>
      <c r="V178" s="200"/>
      <c r="X178" s="151">
        <f t="shared" si="17"/>
        <v>0</v>
      </c>
      <c r="Y178" s="147">
        <f t="shared" si="18"/>
        <v>0</v>
      </c>
      <c r="Z178" s="147">
        <f t="shared" si="19"/>
        <v>0</v>
      </c>
      <c r="AA178" s="917">
        <f t="shared" si="20"/>
        <v>0</v>
      </c>
      <c r="AC178" s="151">
        <f t="shared" si="21"/>
        <v>0</v>
      </c>
      <c r="AD178" s="147">
        <f t="shared" si="22"/>
        <v>0</v>
      </c>
      <c r="AE178" s="147">
        <f t="shared" si="23"/>
        <v>0</v>
      </c>
      <c r="AF178" s="152">
        <f t="shared" si="24"/>
        <v>0</v>
      </c>
    </row>
    <row r="179" spans="1:32" x14ac:dyDescent="0.25">
      <c r="A179" s="1051" t="str">
        <f>IF(ISBLANK('M1'!A179),"",'M1'!A179)</f>
        <v/>
      </c>
      <c r="B179" s="1001" t="str">
        <f>IF(ISBLANK('M1'!B179),"",'M1'!B179)</f>
        <v/>
      </c>
      <c r="C179" s="264" t="str">
        <f>IF(ISBLANK('M1'!R179),"",'M1'!R179)</f>
        <v/>
      </c>
      <c r="D179" s="196"/>
      <c r="E179" s="197"/>
      <c r="F179" s="197"/>
      <c r="G179" s="197"/>
      <c r="H179" s="197"/>
      <c r="I179" s="197"/>
      <c r="J179" s="199"/>
      <c r="K179" s="478"/>
      <c r="L179" s="200"/>
      <c r="M179" s="198"/>
      <c r="N179" s="198"/>
      <c r="O179" s="198"/>
      <c r="P179" s="198"/>
      <c r="Q179" s="199"/>
      <c r="R179" s="197"/>
      <c r="S179" s="197"/>
      <c r="T179" s="197"/>
      <c r="U179" s="197"/>
      <c r="V179" s="200"/>
      <c r="X179" s="151">
        <f t="shared" si="17"/>
        <v>0</v>
      </c>
      <c r="Y179" s="147">
        <f t="shared" si="18"/>
        <v>0</v>
      </c>
      <c r="Z179" s="147">
        <f t="shared" si="19"/>
        <v>0</v>
      </c>
      <c r="AA179" s="917">
        <f t="shared" si="20"/>
        <v>0</v>
      </c>
      <c r="AC179" s="151">
        <f t="shared" si="21"/>
        <v>0</v>
      </c>
      <c r="AD179" s="147">
        <f t="shared" si="22"/>
        <v>0</v>
      </c>
      <c r="AE179" s="147">
        <f t="shared" si="23"/>
        <v>0</v>
      </c>
      <c r="AF179" s="152">
        <f t="shared" si="24"/>
        <v>0</v>
      </c>
    </row>
    <row r="180" spans="1:32" x14ac:dyDescent="0.25">
      <c r="A180" s="1051" t="str">
        <f>IF(ISBLANK('M1'!A180),"",'M1'!A180)</f>
        <v/>
      </c>
      <c r="B180" s="1001" t="str">
        <f>IF(ISBLANK('M1'!B180),"",'M1'!B180)</f>
        <v/>
      </c>
      <c r="C180" s="264" t="str">
        <f>IF(ISBLANK('M1'!R180),"",'M1'!R180)</f>
        <v/>
      </c>
      <c r="D180" s="196"/>
      <c r="E180" s="197"/>
      <c r="F180" s="197"/>
      <c r="G180" s="197"/>
      <c r="H180" s="197"/>
      <c r="I180" s="197"/>
      <c r="J180" s="199"/>
      <c r="K180" s="478"/>
      <c r="L180" s="200"/>
      <c r="M180" s="198"/>
      <c r="N180" s="198"/>
      <c r="O180" s="198"/>
      <c r="P180" s="198"/>
      <c r="Q180" s="199"/>
      <c r="R180" s="197"/>
      <c r="S180" s="197"/>
      <c r="T180" s="197"/>
      <c r="U180" s="197"/>
      <c r="V180" s="200"/>
      <c r="X180" s="151">
        <f t="shared" si="17"/>
        <v>0</v>
      </c>
      <c r="Y180" s="147">
        <f t="shared" si="18"/>
        <v>0</v>
      </c>
      <c r="Z180" s="147">
        <f t="shared" si="19"/>
        <v>0</v>
      </c>
      <c r="AA180" s="917">
        <f t="shared" si="20"/>
        <v>0</v>
      </c>
      <c r="AC180" s="151">
        <f t="shared" si="21"/>
        <v>0</v>
      </c>
      <c r="AD180" s="147">
        <f t="shared" si="22"/>
        <v>0</v>
      </c>
      <c r="AE180" s="147">
        <f t="shared" si="23"/>
        <v>0</v>
      </c>
      <c r="AF180" s="152">
        <f t="shared" si="24"/>
        <v>0</v>
      </c>
    </row>
    <row r="181" spans="1:32" x14ac:dyDescent="0.25">
      <c r="A181" s="1051" t="str">
        <f>IF(ISBLANK('M1'!A181),"",'M1'!A181)</f>
        <v/>
      </c>
      <c r="B181" s="1001" t="str">
        <f>IF(ISBLANK('M1'!B181),"",'M1'!B181)</f>
        <v/>
      </c>
      <c r="C181" s="264" t="str">
        <f>IF(ISBLANK('M1'!R181),"",'M1'!R181)</f>
        <v/>
      </c>
      <c r="D181" s="196"/>
      <c r="E181" s="197"/>
      <c r="F181" s="197"/>
      <c r="G181" s="197"/>
      <c r="H181" s="197"/>
      <c r="I181" s="197"/>
      <c r="J181" s="199"/>
      <c r="K181" s="478"/>
      <c r="L181" s="200"/>
      <c r="M181" s="198"/>
      <c r="N181" s="198"/>
      <c r="O181" s="198"/>
      <c r="P181" s="198"/>
      <c r="Q181" s="199"/>
      <c r="R181" s="197"/>
      <c r="S181" s="197"/>
      <c r="T181" s="197"/>
      <c r="U181" s="197"/>
      <c r="V181" s="200"/>
      <c r="X181" s="151">
        <f t="shared" si="17"/>
        <v>0</v>
      </c>
      <c r="Y181" s="147">
        <f t="shared" si="18"/>
        <v>0</v>
      </c>
      <c r="Z181" s="147">
        <f t="shared" si="19"/>
        <v>0</v>
      </c>
      <c r="AA181" s="917">
        <f t="shared" si="20"/>
        <v>0</v>
      </c>
      <c r="AC181" s="151">
        <f t="shared" si="21"/>
        <v>0</v>
      </c>
      <c r="AD181" s="147">
        <f t="shared" si="22"/>
        <v>0</v>
      </c>
      <c r="AE181" s="147">
        <f t="shared" si="23"/>
        <v>0</v>
      </c>
      <c r="AF181" s="152">
        <f t="shared" si="24"/>
        <v>0</v>
      </c>
    </row>
    <row r="182" spans="1:32" x14ac:dyDescent="0.25">
      <c r="A182" s="1051" t="str">
        <f>IF(ISBLANK('M1'!A182),"",'M1'!A182)</f>
        <v/>
      </c>
      <c r="B182" s="1001" t="str">
        <f>IF(ISBLANK('M1'!B182),"",'M1'!B182)</f>
        <v/>
      </c>
      <c r="C182" s="264" t="str">
        <f>IF(ISBLANK('M1'!R182),"",'M1'!R182)</f>
        <v/>
      </c>
      <c r="D182" s="196"/>
      <c r="E182" s="197"/>
      <c r="F182" s="197"/>
      <c r="G182" s="197"/>
      <c r="H182" s="197"/>
      <c r="I182" s="197"/>
      <c r="J182" s="199"/>
      <c r="K182" s="478"/>
      <c r="L182" s="200"/>
      <c r="M182" s="198"/>
      <c r="N182" s="198"/>
      <c r="O182" s="198"/>
      <c r="P182" s="198"/>
      <c r="Q182" s="199"/>
      <c r="R182" s="197"/>
      <c r="S182" s="197"/>
      <c r="T182" s="197"/>
      <c r="U182" s="197"/>
      <c r="V182" s="200"/>
      <c r="X182" s="151">
        <f t="shared" si="17"/>
        <v>0</v>
      </c>
      <c r="Y182" s="147">
        <f t="shared" si="18"/>
        <v>0</v>
      </c>
      <c r="Z182" s="147">
        <f t="shared" si="19"/>
        <v>0</v>
      </c>
      <c r="AA182" s="917">
        <f t="shared" si="20"/>
        <v>0</v>
      </c>
      <c r="AC182" s="151">
        <f t="shared" si="21"/>
        <v>0</v>
      </c>
      <c r="AD182" s="147">
        <f t="shared" si="22"/>
        <v>0</v>
      </c>
      <c r="AE182" s="147">
        <f t="shared" si="23"/>
        <v>0</v>
      </c>
      <c r="AF182" s="152">
        <f t="shared" si="24"/>
        <v>0</v>
      </c>
    </row>
    <row r="183" spans="1:32" x14ac:dyDescent="0.25">
      <c r="A183" s="1051" t="str">
        <f>IF(ISBLANK('M1'!A183),"",'M1'!A183)</f>
        <v/>
      </c>
      <c r="B183" s="1001" t="str">
        <f>IF(ISBLANK('M1'!B183),"",'M1'!B183)</f>
        <v/>
      </c>
      <c r="C183" s="264" t="str">
        <f>IF(ISBLANK('M1'!R183),"",'M1'!R183)</f>
        <v/>
      </c>
      <c r="D183" s="196"/>
      <c r="E183" s="197"/>
      <c r="F183" s="197"/>
      <c r="G183" s="197"/>
      <c r="H183" s="197"/>
      <c r="I183" s="197"/>
      <c r="J183" s="199"/>
      <c r="K183" s="478"/>
      <c r="L183" s="200"/>
      <c r="M183" s="198"/>
      <c r="N183" s="198"/>
      <c r="O183" s="198"/>
      <c r="P183" s="198"/>
      <c r="Q183" s="199"/>
      <c r="R183" s="197"/>
      <c r="S183" s="197"/>
      <c r="T183" s="197"/>
      <c r="U183" s="197"/>
      <c r="V183" s="200"/>
      <c r="X183" s="151">
        <f t="shared" si="17"/>
        <v>0</v>
      </c>
      <c r="Y183" s="147">
        <f t="shared" si="18"/>
        <v>0</v>
      </c>
      <c r="Z183" s="147">
        <f t="shared" si="19"/>
        <v>0</v>
      </c>
      <c r="AA183" s="917">
        <f t="shared" si="20"/>
        <v>0</v>
      </c>
      <c r="AC183" s="151">
        <f t="shared" si="21"/>
        <v>0</v>
      </c>
      <c r="AD183" s="147">
        <f t="shared" si="22"/>
        <v>0</v>
      </c>
      <c r="AE183" s="147">
        <f t="shared" si="23"/>
        <v>0</v>
      </c>
      <c r="AF183" s="152">
        <f t="shared" si="24"/>
        <v>0</v>
      </c>
    </row>
    <row r="184" spans="1:32" x14ac:dyDescent="0.25">
      <c r="A184" s="1051" t="str">
        <f>IF(ISBLANK('M1'!A184),"",'M1'!A184)</f>
        <v/>
      </c>
      <c r="B184" s="1001" t="str">
        <f>IF(ISBLANK('M1'!B184),"",'M1'!B184)</f>
        <v/>
      </c>
      <c r="C184" s="264" t="str">
        <f>IF(ISBLANK('M1'!R184),"",'M1'!R184)</f>
        <v/>
      </c>
      <c r="D184" s="196"/>
      <c r="E184" s="197"/>
      <c r="F184" s="197"/>
      <c r="G184" s="197"/>
      <c r="H184" s="197"/>
      <c r="I184" s="197"/>
      <c r="J184" s="199"/>
      <c r="K184" s="478"/>
      <c r="L184" s="200"/>
      <c r="M184" s="198"/>
      <c r="N184" s="198"/>
      <c r="O184" s="198"/>
      <c r="P184" s="198"/>
      <c r="Q184" s="199"/>
      <c r="R184" s="197"/>
      <c r="S184" s="197"/>
      <c r="T184" s="197"/>
      <c r="U184" s="197"/>
      <c r="V184" s="200"/>
      <c r="X184" s="151">
        <f t="shared" si="17"/>
        <v>0</v>
      </c>
      <c r="Y184" s="147">
        <f t="shared" si="18"/>
        <v>0</v>
      </c>
      <c r="Z184" s="147">
        <f t="shared" si="19"/>
        <v>0</v>
      </c>
      <c r="AA184" s="917">
        <f t="shared" si="20"/>
        <v>0</v>
      </c>
      <c r="AC184" s="151">
        <f t="shared" si="21"/>
        <v>0</v>
      </c>
      <c r="AD184" s="147">
        <f t="shared" si="22"/>
        <v>0</v>
      </c>
      <c r="AE184" s="147">
        <f t="shared" si="23"/>
        <v>0</v>
      </c>
      <c r="AF184" s="152">
        <f t="shared" si="24"/>
        <v>0</v>
      </c>
    </row>
    <row r="185" spans="1:32" x14ac:dyDescent="0.25">
      <c r="A185" s="1051" t="str">
        <f>IF(ISBLANK('M1'!A185),"",'M1'!A185)</f>
        <v/>
      </c>
      <c r="B185" s="1001" t="str">
        <f>IF(ISBLANK('M1'!B185),"",'M1'!B185)</f>
        <v/>
      </c>
      <c r="C185" s="264" t="str">
        <f>IF(ISBLANK('M1'!R185),"",'M1'!R185)</f>
        <v/>
      </c>
      <c r="D185" s="196"/>
      <c r="E185" s="197"/>
      <c r="F185" s="197"/>
      <c r="G185" s="197"/>
      <c r="H185" s="197"/>
      <c r="I185" s="197"/>
      <c r="J185" s="199"/>
      <c r="K185" s="478"/>
      <c r="L185" s="200"/>
      <c r="M185" s="198"/>
      <c r="N185" s="198"/>
      <c r="O185" s="198"/>
      <c r="P185" s="198"/>
      <c r="Q185" s="199"/>
      <c r="R185" s="197"/>
      <c r="S185" s="197"/>
      <c r="T185" s="197"/>
      <c r="U185" s="197"/>
      <c r="V185" s="200"/>
      <c r="X185" s="151">
        <f t="shared" si="17"/>
        <v>0</v>
      </c>
      <c r="Y185" s="147">
        <f t="shared" si="18"/>
        <v>0</v>
      </c>
      <c r="Z185" s="147">
        <f t="shared" si="19"/>
        <v>0</v>
      </c>
      <c r="AA185" s="917">
        <f t="shared" si="20"/>
        <v>0</v>
      </c>
      <c r="AC185" s="151">
        <f t="shared" si="21"/>
        <v>0</v>
      </c>
      <c r="AD185" s="147">
        <f t="shared" si="22"/>
        <v>0</v>
      </c>
      <c r="AE185" s="147">
        <f t="shared" si="23"/>
        <v>0</v>
      </c>
      <c r="AF185" s="152">
        <f t="shared" si="24"/>
        <v>0</v>
      </c>
    </row>
    <row r="186" spans="1:32" x14ac:dyDescent="0.25">
      <c r="A186" s="1051" t="str">
        <f>IF(ISBLANK('M1'!A186),"",'M1'!A186)</f>
        <v/>
      </c>
      <c r="B186" s="1001" t="str">
        <f>IF(ISBLANK('M1'!B186),"",'M1'!B186)</f>
        <v/>
      </c>
      <c r="C186" s="264" t="str">
        <f>IF(ISBLANK('M1'!R186),"",'M1'!R186)</f>
        <v/>
      </c>
      <c r="D186" s="196"/>
      <c r="E186" s="197"/>
      <c r="F186" s="197"/>
      <c r="G186" s="197"/>
      <c r="H186" s="197"/>
      <c r="I186" s="197"/>
      <c r="J186" s="199"/>
      <c r="K186" s="478"/>
      <c r="L186" s="200"/>
      <c r="M186" s="198"/>
      <c r="N186" s="198"/>
      <c r="O186" s="198"/>
      <c r="P186" s="198"/>
      <c r="Q186" s="199"/>
      <c r="R186" s="197"/>
      <c r="S186" s="197"/>
      <c r="T186" s="197"/>
      <c r="U186" s="197"/>
      <c r="V186" s="200"/>
      <c r="X186" s="151">
        <f t="shared" si="17"/>
        <v>0</v>
      </c>
      <c r="Y186" s="147">
        <f t="shared" si="18"/>
        <v>0</v>
      </c>
      <c r="Z186" s="147">
        <f t="shared" si="19"/>
        <v>0</v>
      </c>
      <c r="AA186" s="917">
        <f t="shared" si="20"/>
        <v>0</v>
      </c>
      <c r="AC186" s="151">
        <f t="shared" si="21"/>
        <v>0</v>
      </c>
      <c r="AD186" s="147">
        <f t="shared" si="22"/>
        <v>0</v>
      </c>
      <c r="AE186" s="147">
        <f t="shared" si="23"/>
        <v>0</v>
      </c>
      <c r="AF186" s="152">
        <f t="shared" si="24"/>
        <v>0</v>
      </c>
    </row>
    <row r="187" spans="1:32" x14ac:dyDescent="0.25">
      <c r="A187" s="1051" t="str">
        <f>IF(ISBLANK('M1'!A187),"",'M1'!A187)</f>
        <v/>
      </c>
      <c r="B187" s="1001" t="str">
        <f>IF(ISBLANK('M1'!B187),"",'M1'!B187)</f>
        <v/>
      </c>
      <c r="C187" s="264" t="str">
        <f>IF(ISBLANK('M1'!R187),"",'M1'!R187)</f>
        <v/>
      </c>
      <c r="D187" s="196"/>
      <c r="E187" s="197"/>
      <c r="F187" s="197"/>
      <c r="G187" s="197"/>
      <c r="H187" s="197"/>
      <c r="I187" s="197"/>
      <c r="J187" s="199"/>
      <c r="K187" s="478"/>
      <c r="L187" s="200"/>
      <c r="M187" s="198"/>
      <c r="N187" s="198"/>
      <c r="O187" s="198"/>
      <c r="P187" s="198"/>
      <c r="Q187" s="199"/>
      <c r="R187" s="197"/>
      <c r="S187" s="197"/>
      <c r="T187" s="197"/>
      <c r="U187" s="197"/>
      <c r="V187" s="200"/>
      <c r="X187" s="151">
        <f t="shared" si="17"/>
        <v>0</v>
      </c>
      <c r="Y187" s="147">
        <f t="shared" si="18"/>
        <v>0</v>
      </c>
      <c r="Z187" s="147">
        <f t="shared" si="19"/>
        <v>0</v>
      </c>
      <c r="AA187" s="917">
        <f t="shared" si="20"/>
        <v>0</v>
      </c>
      <c r="AC187" s="151">
        <f t="shared" si="21"/>
        <v>0</v>
      </c>
      <c r="AD187" s="147">
        <f t="shared" si="22"/>
        <v>0</v>
      </c>
      <c r="AE187" s="147">
        <f t="shared" si="23"/>
        <v>0</v>
      </c>
      <c r="AF187" s="152">
        <f t="shared" si="24"/>
        <v>0</v>
      </c>
    </row>
    <row r="188" spans="1:32" x14ac:dyDescent="0.25">
      <c r="A188" s="1051" t="str">
        <f>IF(ISBLANK('M1'!A188),"",'M1'!A188)</f>
        <v/>
      </c>
      <c r="B188" s="1001" t="str">
        <f>IF(ISBLANK('M1'!B188),"",'M1'!B188)</f>
        <v/>
      </c>
      <c r="C188" s="264" t="str">
        <f>IF(ISBLANK('M1'!R188),"",'M1'!R188)</f>
        <v/>
      </c>
      <c r="D188" s="196"/>
      <c r="E188" s="197"/>
      <c r="F188" s="197"/>
      <c r="G188" s="197"/>
      <c r="H188" s="197"/>
      <c r="I188" s="197"/>
      <c r="J188" s="199"/>
      <c r="K188" s="478"/>
      <c r="L188" s="200"/>
      <c r="M188" s="198"/>
      <c r="N188" s="198"/>
      <c r="O188" s="198"/>
      <c r="P188" s="198"/>
      <c r="Q188" s="199"/>
      <c r="R188" s="197"/>
      <c r="S188" s="197"/>
      <c r="T188" s="197"/>
      <c r="U188" s="197"/>
      <c r="V188" s="200"/>
      <c r="X188" s="151">
        <f t="shared" si="17"/>
        <v>0</v>
      </c>
      <c r="Y188" s="147">
        <f t="shared" si="18"/>
        <v>0</v>
      </c>
      <c r="Z188" s="147">
        <f t="shared" si="19"/>
        <v>0</v>
      </c>
      <c r="AA188" s="917">
        <f t="shared" si="20"/>
        <v>0</v>
      </c>
      <c r="AC188" s="151">
        <f t="shared" si="21"/>
        <v>0</v>
      </c>
      <c r="AD188" s="147">
        <f t="shared" si="22"/>
        <v>0</v>
      </c>
      <c r="AE188" s="147">
        <f t="shared" si="23"/>
        <v>0</v>
      </c>
      <c r="AF188" s="152">
        <f t="shared" si="24"/>
        <v>0</v>
      </c>
    </row>
    <row r="189" spans="1:32" x14ac:dyDescent="0.25">
      <c r="A189" s="1051" t="str">
        <f>IF(ISBLANK('M1'!A189),"",'M1'!A189)</f>
        <v/>
      </c>
      <c r="B189" s="1001" t="str">
        <f>IF(ISBLANK('M1'!B189),"",'M1'!B189)</f>
        <v/>
      </c>
      <c r="C189" s="264" t="str">
        <f>IF(ISBLANK('M1'!R189),"",'M1'!R189)</f>
        <v/>
      </c>
      <c r="D189" s="196"/>
      <c r="E189" s="197"/>
      <c r="F189" s="197"/>
      <c r="G189" s="197"/>
      <c r="H189" s="197"/>
      <c r="I189" s="197"/>
      <c r="J189" s="199"/>
      <c r="K189" s="478"/>
      <c r="L189" s="200"/>
      <c r="M189" s="198"/>
      <c r="N189" s="198"/>
      <c r="O189" s="198"/>
      <c r="P189" s="198"/>
      <c r="Q189" s="199"/>
      <c r="R189" s="197"/>
      <c r="S189" s="197"/>
      <c r="T189" s="197"/>
      <c r="U189" s="197"/>
      <c r="V189" s="200"/>
      <c r="X189" s="151">
        <f t="shared" si="17"/>
        <v>0</v>
      </c>
      <c r="Y189" s="147">
        <f t="shared" si="18"/>
        <v>0</v>
      </c>
      <c r="Z189" s="147">
        <f t="shared" si="19"/>
        <v>0</v>
      </c>
      <c r="AA189" s="917">
        <f t="shared" si="20"/>
        <v>0</v>
      </c>
      <c r="AC189" s="151">
        <f t="shared" si="21"/>
        <v>0</v>
      </c>
      <c r="AD189" s="147">
        <f t="shared" si="22"/>
        <v>0</v>
      </c>
      <c r="AE189" s="147">
        <f t="shared" si="23"/>
        <v>0</v>
      </c>
      <c r="AF189" s="152">
        <f t="shared" si="24"/>
        <v>0</v>
      </c>
    </row>
    <row r="190" spans="1:32" x14ac:dyDescent="0.25">
      <c r="A190" s="1051" t="str">
        <f>IF(ISBLANK('M1'!A190),"",'M1'!A190)</f>
        <v/>
      </c>
      <c r="B190" s="1001" t="str">
        <f>IF(ISBLANK('M1'!B190),"",'M1'!B190)</f>
        <v/>
      </c>
      <c r="C190" s="264" t="str">
        <f>IF(ISBLANK('M1'!R190),"",'M1'!R190)</f>
        <v/>
      </c>
      <c r="D190" s="196"/>
      <c r="E190" s="197"/>
      <c r="F190" s="197"/>
      <c r="G190" s="197"/>
      <c r="H190" s="197"/>
      <c r="I190" s="197"/>
      <c r="J190" s="199"/>
      <c r="K190" s="478"/>
      <c r="L190" s="200"/>
      <c r="M190" s="198"/>
      <c r="N190" s="198"/>
      <c r="O190" s="198"/>
      <c r="P190" s="198"/>
      <c r="Q190" s="199"/>
      <c r="R190" s="197"/>
      <c r="S190" s="197"/>
      <c r="T190" s="197"/>
      <c r="U190" s="197"/>
      <c r="V190" s="200"/>
      <c r="X190" s="151">
        <f t="shared" si="17"/>
        <v>0</v>
      </c>
      <c r="Y190" s="147">
        <f t="shared" si="18"/>
        <v>0</v>
      </c>
      <c r="Z190" s="147">
        <f t="shared" si="19"/>
        <v>0</v>
      </c>
      <c r="AA190" s="917">
        <f t="shared" si="20"/>
        <v>0</v>
      </c>
      <c r="AC190" s="151">
        <f t="shared" si="21"/>
        <v>0</v>
      </c>
      <c r="AD190" s="147">
        <f t="shared" si="22"/>
        <v>0</v>
      </c>
      <c r="AE190" s="147">
        <f t="shared" si="23"/>
        <v>0</v>
      </c>
      <c r="AF190" s="152">
        <f t="shared" si="24"/>
        <v>0</v>
      </c>
    </row>
    <row r="191" spans="1:32" x14ac:dyDescent="0.25">
      <c r="A191" s="1051" t="str">
        <f>IF(ISBLANK('M1'!A191),"",'M1'!A191)</f>
        <v/>
      </c>
      <c r="B191" s="1001" t="str">
        <f>IF(ISBLANK('M1'!B191),"",'M1'!B191)</f>
        <v/>
      </c>
      <c r="C191" s="264" t="str">
        <f>IF(ISBLANK('M1'!R191),"",'M1'!R191)</f>
        <v/>
      </c>
      <c r="D191" s="196"/>
      <c r="E191" s="197"/>
      <c r="F191" s="197"/>
      <c r="G191" s="197"/>
      <c r="H191" s="197"/>
      <c r="I191" s="197"/>
      <c r="J191" s="199"/>
      <c r="K191" s="478"/>
      <c r="L191" s="200"/>
      <c r="M191" s="198"/>
      <c r="N191" s="198"/>
      <c r="O191" s="198"/>
      <c r="P191" s="198"/>
      <c r="Q191" s="199"/>
      <c r="R191" s="197"/>
      <c r="S191" s="197"/>
      <c r="T191" s="197"/>
      <c r="U191" s="197"/>
      <c r="V191" s="200"/>
      <c r="X191" s="151">
        <f t="shared" si="17"/>
        <v>0</v>
      </c>
      <c r="Y191" s="147">
        <f t="shared" si="18"/>
        <v>0</v>
      </c>
      <c r="Z191" s="147">
        <f t="shared" si="19"/>
        <v>0</v>
      </c>
      <c r="AA191" s="917">
        <f t="shared" si="20"/>
        <v>0</v>
      </c>
      <c r="AC191" s="151">
        <f t="shared" si="21"/>
        <v>0</v>
      </c>
      <c r="AD191" s="147">
        <f t="shared" si="22"/>
        <v>0</v>
      </c>
      <c r="AE191" s="147">
        <f t="shared" si="23"/>
        <v>0</v>
      </c>
      <c r="AF191" s="152">
        <f t="shared" si="24"/>
        <v>0</v>
      </c>
    </row>
    <row r="192" spans="1:32" x14ac:dyDescent="0.25">
      <c r="A192" s="1051" t="str">
        <f>IF(ISBLANK('M1'!A192),"",'M1'!A192)</f>
        <v/>
      </c>
      <c r="B192" s="1001" t="str">
        <f>IF(ISBLANK('M1'!B192),"",'M1'!B192)</f>
        <v/>
      </c>
      <c r="C192" s="264" t="str">
        <f>IF(ISBLANK('M1'!R192),"",'M1'!R192)</f>
        <v/>
      </c>
      <c r="D192" s="196"/>
      <c r="E192" s="197"/>
      <c r="F192" s="197"/>
      <c r="G192" s="197"/>
      <c r="H192" s="197"/>
      <c r="I192" s="197"/>
      <c r="J192" s="199"/>
      <c r="K192" s="478"/>
      <c r="L192" s="200"/>
      <c r="M192" s="198"/>
      <c r="N192" s="198"/>
      <c r="O192" s="198"/>
      <c r="P192" s="198"/>
      <c r="Q192" s="199"/>
      <c r="R192" s="197"/>
      <c r="S192" s="197"/>
      <c r="T192" s="197"/>
      <c r="U192" s="197"/>
      <c r="V192" s="200"/>
      <c r="X192" s="151">
        <f t="shared" si="17"/>
        <v>0</v>
      </c>
      <c r="Y192" s="147">
        <f t="shared" si="18"/>
        <v>0</v>
      </c>
      <c r="Z192" s="147">
        <f t="shared" si="19"/>
        <v>0</v>
      </c>
      <c r="AA192" s="917">
        <f t="shared" si="20"/>
        <v>0</v>
      </c>
      <c r="AC192" s="151">
        <f t="shared" si="21"/>
        <v>0</v>
      </c>
      <c r="AD192" s="147">
        <f t="shared" si="22"/>
        <v>0</v>
      </c>
      <c r="AE192" s="147">
        <f t="shared" si="23"/>
        <v>0</v>
      </c>
      <c r="AF192" s="152">
        <f t="shared" si="24"/>
        <v>0</v>
      </c>
    </row>
    <row r="193" spans="1:32" x14ac:dyDescent="0.25">
      <c r="A193" s="1051" t="str">
        <f>IF(ISBLANK('M1'!A193),"",'M1'!A193)</f>
        <v/>
      </c>
      <c r="B193" s="1001" t="str">
        <f>IF(ISBLANK('M1'!B193),"",'M1'!B193)</f>
        <v/>
      </c>
      <c r="C193" s="264" t="str">
        <f>IF(ISBLANK('M1'!R193),"",'M1'!R193)</f>
        <v/>
      </c>
      <c r="D193" s="196"/>
      <c r="E193" s="197"/>
      <c r="F193" s="197"/>
      <c r="G193" s="197"/>
      <c r="H193" s="197"/>
      <c r="I193" s="197"/>
      <c r="J193" s="199"/>
      <c r="K193" s="478"/>
      <c r="L193" s="200"/>
      <c r="M193" s="198"/>
      <c r="N193" s="198"/>
      <c r="O193" s="198"/>
      <c r="P193" s="198"/>
      <c r="Q193" s="199"/>
      <c r="R193" s="197"/>
      <c r="S193" s="197"/>
      <c r="T193" s="197"/>
      <c r="U193" s="197"/>
      <c r="V193" s="200"/>
      <c r="X193" s="151">
        <f t="shared" si="17"/>
        <v>0</v>
      </c>
      <c r="Y193" s="147">
        <f t="shared" si="18"/>
        <v>0</v>
      </c>
      <c r="Z193" s="147">
        <f t="shared" si="19"/>
        <v>0</v>
      </c>
      <c r="AA193" s="917">
        <f t="shared" si="20"/>
        <v>0</v>
      </c>
      <c r="AC193" s="151">
        <f t="shared" si="21"/>
        <v>0</v>
      </c>
      <c r="AD193" s="147">
        <f t="shared" si="22"/>
        <v>0</v>
      </c>
      <c r="AE193" s="147">
        <f t="shared" si="23"/>
        <v>0</v>
      </c>
      <c r="AF193" s="152">
        <f t="shared" si="24"/>
        <v>0</v>
      </c>
    </row>
    <row r="194" spans="1:32" x14ac:dyDescent="0.25">
      <c r="A194" s="1051" t="str">
        <f>IF(ISBLANK('M1'!A194),"",'M1'!A194)</f>
        <v/>
      </c>
      <c r="B194" s="1001" t="str">
        <f>IF(ISBLANK('M1'!B194),"",'M1'!B194)</f>
        <v/>
      </c>
      <c r="C194" s="264" t="str">
        <f>IF(ISBLANK('M1'!R194),"",'M1'!R194)</f>
        <v/>
      </c>
      <c r="D194" s="196"/>
      <c r="E194" s="197"/>
      <c r="F194" s="197"/>
      <c r="G194" s="197"/>
      <c r="H194" s="197"/>
      <c r="I194" s="197"/>
      <c r="J194" s="199"/>
      <c r="K194" s="478"/>
      <c r="L194" s="200"/>
      <c r="M194" s="198"/>
      <c r="N194" s="198"/>
      <c r="O194" s="198"/>
      <c r="P194" s="198"/>
      <c r="Q194" s="199"/>
      <c r="R194" s="197"/>
      <c r="S194" s="197"/>
      <c r="T194" s="197"/>
      <c r="U194" s="197"/>
      <c r="V194" s="200"/>
      <c r="X194" s="151">
        <f t="shared" si="17"/>
        <v>0</v>
      </c>
      <c r="Y194" s="147">
        <f t="shared" si="18"/>
        <v>0</v>
      </c>
      <c r="Z194" s="147">
        <f t="shared" si="19"/>
        <v>0</v>
      </c>
      <c r="AA194" s="917">
        <f t="shared" si="20"/>
        <v>0</v>
      </c>
      <c r="AC194" s="151">
        <f t="shared" si="21"/>
        <v>0</v>
      </c>
      <c r="AD194" s="147">
        <f t="shared" si="22"/>
        <v>0</v>
      </c>
      <c r="AE194" s="147">
        <f t="shared" si="23"/>
        <v>0</v>
      </c>
      <c r="AF194" s="152">
        <f t="shared" si="24"/>
        <v>0</v>
      </c>
    </row>
    <row r="195" spans="1:32" x14ac:dyDescent="0.25">
      <c r="A195" s="1051" t="str">
        <f>IF(ISBLANK('M1'!A195),"",'M1'!A195)</f>
        <v/>
      </c>
      <c r="B195" s="1001" t="str">
        <f>IF(ISBLANK('M1'!B195),"",'M1'!B195)</f>
        <v/>
      </c>
      <c r="C195" s="264" t="str">
        <f>IF(ISBLANK('M1'!R195),"",'M1'!R195)</f>
        <v/>
      </c>
      <c r="D195" s="196"/>
      <c r="E195" s="197"/>
      <c r="F195" s="197"/>
      <c r="G195" s="197"/>
      <c r="H195" s="197"/>
      <c r="I195" s="197"/>
      <c r="J195" s="199"/>
      <c r="K195" s="478"/>
      <c r="L195" s="200"/>
      <c r="M195" s="198"/>
      <c r="N195" s="198"/>
      <c r="O195" s="198"/>
      <c r="P195" s="198"/>
      <c r="Q195" s="199"/>
      <c r="R195" s="197"/>
      <c r="S195" s="197"/>
      <c r="T195" s="197"/>
      <c r="U195" s="197"/>
      <c r="V195" s="200"/>
      <c r="X195" s="151">
        <f t="shared" si="17"/>
        <v>0</v>
      </c>
      <c r="Y195" s="147">
        <f t="shared" si="18"/>
        <v>0</v>
      </c>
      <c r="Z195" s="147">
        <f t="shared" si="19"/>
        <v>0</v>
      </c>
      <c r="AA195" s="917">
        <f t="shared" si="20"/>
        <v>0</v>
      </c>
      <c r="AC195" s="151">
        <f t="shared" si="21"/>
        <v>0</v>
      </c>
      <c r="AD195" s="147">
        <f t="shared" si="22"/>
        <v>0</v>
      </c>
      <c r="AE195" s="147">
        <f t="shared" si="23"/>
        <v>0</v>
      </c>
      <c r="AF195" s="152">
        <f t="shared" si="24"/>
        <v>0</v>
      </c>
    </row>
    <row r="196" spans="1:32" ht="15.75" thickBot="1" x14ac:dyDescent="0.3">
      <c r="A196" s="1051" t="str">
        <f>IF(ISBLANK('M1'!A196),"",'M1'!A196)</f>
        <v/>
      </c>
      <c r="B196" s="1001" t="str">
        <f>IF(ISBLANK('M1'!B196),"",'M1'!B196)</f>
        <v/>
      </c>
      <c r="C196" s="264" t="str">
        <f>IF(ISBLANK('M1'!R196),"",'M1'!R196)</f>
        <v/>
      </c>
      <c r="D196" s="196"/>
      <c r="E196" s="197"/>
      <c r="F196" s="197"/>
      <c r="G196" s="197"/>
      <c r="H196" s="197"/>
      <c r="I196" s="197"/>
      <c r="J196" s="199"/>
      <c r="K196" s="478"/>
      <c r="L196" s="200"/>
      <c r="M196" s="198"/>
      <c r="N196" s="198"/>
      <c r="O196" s="198"/>
      <c r="P196" s="198"/>
      <c r="Q196" s="199"/>
      <c r="R196" s="197"/>
      <c r="S196" s="197"/>
      <c r="T196" s="197"/>
      <c r="U196" s="197"/>
      <c r="V196" s="200"/>
      <c r="X196" s="153">
        <f t="shared" si="17"/>
        <v>0</v>
      </c>
      <c r="Y196" s="154">
        <f t="shared" si="18"/>
        <v>0</v>
      </c>
      <c r="Z196" s="154">
        <f t="shared" si="19"/>
        <v>0</v>
      </c>
      <c r="AA196" s="918">
        <f t="shared" si="20"/>
        <v>0</v>
      </c>
      <c r="AC196" s="153">
        <f t="shared" si="21"/>
        <v>0</v>
      </c>
      <c r="AD196" s="154">
        <f t="shared" si="22"/>
        <v>0</v>
      </c>
      <c r="AE196" s="154">
        <f t="shared" si="23"/>
        <v>0</v>
      </c>
      <c r="AF196" s="155">
        <f t="shared" si="24"/>
        <v>0</v>
      </c>
    </row>
    <row r="197" spans="1:32" x14ac:dyDescent="0.25">
      <c r="A197" s="1051" t="str">
        <f>IF(ISBLANK('M1'!A197),"",'M1'!A197)</f>
        <v/>
      </c>
      <c r="B197" s="1001" t="str">
        <f>IF(ISBLANK('M1'!B197),"",'M1'!B197)</f>
        <v/>
      </c>
      <c r="C197" s="264" t="str">
        <f>IF(ISBLANK('M1'!R197),"",'M1'!R197)</f>
        <v/>
      </c>
      <c r="D197" s="196"/>
      <c r="E197" s="197"/>
      <c r="F197" s="197"/>
      <c r="G197" s="197"/>
      <c r="H197" s="197"/>
      <c r="I197" s="197"/>
      <c r="J197" s="199"/>
      <c r="K197" s="478"/>
      <c r="L197" s="200"/>
      <c r="M197" s="198"/>
      <c r="N197" s="198"/>
      <c r="O197" s="198"/>
      <c r="P197" s="198"/>
      <c r="Q197" s="199"/>
      <c r="R197" s="197"/>
      <c r="S197" s="197"/>
      <c r="T197" s="197"/>
      <c r="U197" s="197"/>
      <c r="V197" s="200"/>
      <c r="X197" s="148">
        <f>SUM(D197:I197)</f>
        <v>0</v>
      </c>
      <c r="Y197" s="149">
        <f>SUM(J197:L197)</f>
        <v>0</v>
      </c>
      <c r="Z197" s="149">
        <f>SUM(M197:P197)</f>
        <v>0</v>
      </c>
      <c r="AA197" s="916">
        <f>SUM(Q197:V197)</f>
        <v>0</v>
      </c>
      <c r="AC197" s="148">
        <f>IF(C197="",X197,C197-X197)</f>
        <v>0</v>
      </c>
      <c r="AD197" s="149">
        <f>IF(C197="",Y197,C197-Y197)</f>
        <v>0</v>
      </c>
      <c r="AE197" s="149">
        <f>IF(C197="",Z197,C197-Z197)</f>
        <v>0</v>
      </c>
      <c r="AF197" s="150">
        <f>IF(C197="",AA197,C197-AA197)</f>
        <v>0</v>
      </c>
    </row>
    <row r="198" spans="1:32" x14ac:dyDescent="0.25">
      <c r="A198" s="1051" t="str">
        <f>IF(ISBLANK('M1'!A198),"",'M1'!A198)</f>
        <v/>
      </c>
      <c r="B198" s="1001" t="str">
        <f>IF(ISBLANK('M1'!B198),"",'M1'!B198)</f>
        <v/>
      </c>
      <c r="C198" s="264" t="str">
        <f>IF(ISBLANK('M1'!R198),"",'M1'!R198)</f>
        <v/>
      </c>
      <c r="D198" s="196"/>
      <c r="E198" s="197"/>
      <c r="F198" s="197"/>
      <c r="G198" s="197"/>
      <c r="H198" s="197"/>
      <c r="I198" s="197"/>
      <c r="J198" s="199"/>
      <c r="K198" s="478"/>
      <c r="L198" s="200"/>
      <c r="M198" s="198"/>
      <c r="N198" s="198"/>
      <c r="O198" s="198"/>
      <c r="P198" s="198"/>
      <c r="Q198" s="199"/>
      <c r="R198" s="197"/>
      <c r="S198" s="197"/>
      <c r="T198" s="197"/>
      <c r="U198" s="197"/>
      <c r="V198" s="200"/>
      <c r="X198" s="151">
        <f t="shared" ref="X198:X261" si="25">SUM(D198:I198)</f>
        <v>0</v>
      </c>
      <c r="Y198" s="147">
        <f t="shared" ref="Y198:Y261" si="26">SUM(J198:L198)</f>
        <v>0</v>
      </c>
      <c r="Z198" s="147">
        <f t="shared" ref="Z198:Z261" si="27">SUM(M198:P198)</f>
        <v>0</v>
      </c>
      <c r="AA198" s="917">
        <f t="shared" ref="AA198:AA261" si="28">SUM(Q198:V198)</f>
        <v>0</v>
      </c>
      <c r="AC198" s="151">
        <f t="shared" ref="AC198:AC261" si="29">IF(C198="",X198,C198-X198)</f>
        <v>0</v>
      </c>
      <c r="AD198" s="147">
        <f t="shared" ref="AD198:AD261" si="30">IF(C198="",Y198,C198-Y198)</f>
        <v>0</v>
      </c>
      <c r="AE198" s="147">
        <f t="shared" ref="AE198:AE261" si="31">IF(C198="",Z198,C198-Z198)</f>
        <v>0</v>
      </c>
      <c r="AF198" s="152">
        <f t="shared" ref="AF198:AF261" si="32">IF(C198="",AA198,C198-AA198)</f>
        <v>0</v>
      </c>
    </row>
    <row r="199" spans="1:32" x14ac:dyDescent="0.25">
      <c r="A199" s="1051" t="str">
        <f>IF(ISBLANK('M1'!A199),"",'M1'!A199)</f>
        <v/>
      </c>
      <c r="B199" s="1001" t="str">
        <f>IF(ISBLANK('M1'!B199),"",'M1'!B199)</f>
        <v/>
      </c>
      <c r="C199" s="264" t="str">
        <f>IF(ISBLANK('M1'!R199),"",'M1'!R199)</f>
        <v/>
      </c>
      <c r="D199" s="196"/>
      <c r="E199" s="197"/>
      <c r="F199" s="197"/>
      <c r="G199" s="197"/>
      <c r="H199" s="197"/>
      <c r="I199" s="197"/>
      <c r="J199" s="199"/>
      <c r="K199" s="478"/>
      <c r="L199" s="200"/>
      <c r="M199" s="198"/>
      <c r="N199" s="198"/>
      <c r="O199" s="198"/>
      <c r="P199" s="198"/>
      <c r="Q199" s="199"/>
      <c r="R199" s="197"/>
      <c r="S199" s="197"/>
      <c r="T199" s="197"/>
      <c r="U199" s="197"/>
      <c r="V199" s="200"/>
      <c r="X199" s="151">
        <f t="shared" si="25"/>
        <v>0</v>
      </c>
      <c r="Y199" s="147">
        <f t="shared" si="26"/>
        <v>0</v>
      </c>
      <c r="Z199" s="147">
        <f t="shared" si="27"/>
        <v>0</v>
      </c>
      <c r="AA199" s="917">
        <f t="shared" si="28"/>
        <v>0</v>
      </c>
      <c r="AC199" s="151">
        <f t="shared" si="29"/>
        <v>0</v>
      </c>
      <c r="AD199" s="147">
        <f t="shared" si="30"/>
        <v>0</v>
      </c>
      <c r="AE199" s="147">
        <f t="shared" si="31"/>
        <v>0</v>
      </c>
      <c r="AF199" s="152">
        <f t="shared" si="32"/>
        <v>0</v>
      </c>
    </row>
    <row r="200" spans="1:32" x14ac:dyDescent="0.25">
      <c r="A200" s="1051" t="str">
        <f>IF(ISBLANK('M1'!A200),"",'M1'!A200)</f>
        <v/>
      </c>
      <c r="B200" s="1001" t="str">
        <f>IF(ISBLANK('M1'!B200),"",'M1'!B200)</f>
        <v/>
      </c>
      <c r="C200" s="264" t="str">
        <f>IF(ISBLANK('M1'!R200),"",'M1'!R200)</f>
        <v/>
      </c>
      <c r="D200" s="196"/>
      <c r="E200" s="197"/>
      <c r="F200" s="197"/>
      <c r="G200" s="197"/>
      <c r="H200" s="197"/>
      <c r="I200" s="197"/>
      <c r="J200" s="199"/>
      <c r="K200" s="478"/>
      <c r="L200" s="200"/>
      <c r="M200" s="198"/>
      <c r="N200" s="198"/>
      <c r="O200" s="198"/>
      <c r="P200" s="198"/>
      <c r="Q200" s="199"/>
      <c r="R200" s="197"/>
      <c r="S200" s="197"/>
      <c r="T200" s="197"/>
      <c r="U200" s="197"/>
      <c r="V200" s="200"/>
      <c r="X200" s="151">
        <f t="shared" si="25"/>
        <v>0</v>
      </c>
      <c r="Y200" s="147">
        <f t="shared" si="26"/>
        <v>0</v>
      </c>
      <c r="Z200" s="147">
        <f t="shared" si="27"/>
        <v>0</v>
      </c>
      <c r="AA200" s="917">
        <f t="shared" si="28"/>
        <v>0</v>
      </c>
      <c r="AC200" s="151">
        <f t="shared" si="29"/>
        <v>0</v>
      </c>
      <c r="AD200" s="147">
        <f t="shared" si="30"/>
        <v>0</v>
      </c>
      <c r="AE200" s="147">
        <f t="shared" si="31"/>
        <v>0</v>
      </c>
      <c r="AF200" s="152">
        <f t="shared" si="32"/>
        <v>0</v>
      </c>
    </row>
    <row r="201" spans="1:32" x14ac:dyDescent="0.25">
      <c r="A201" s="1051" t="str">
        <f>IF(ISBLANK('M1'!A201),"",'M1'!A201)</f>
        <v/>
      </c>
      <c r="B201" s="1001" t="str">
        <f>IF(ISBLANK('M1'!B201),"",'M1'!B201)</f>
        <v/>
      </c>
      <c r="C201" s="264" t="str">
        <f>IF(ISBLANK('M1'!R201),"",'M1'!R201)</f>
        <v/>
      </c>
      <c r="D201" s="196"/>
      <c r="E201" s="197"/>
      <c r="F201" s="197"/>
      <c r="G201" s="197"/>
      <c r="H201" s="197"/>
      <c r="I201" s="197"/>
      <c r="J201" s="199"/>
      <c r="K201" s="478"/>
      <c r="L201" s="200"/>
      <c r="M201" s="198"/>
      <c r="N201" s="198"/>
      <c r="O201" s="198"/>
      <c r="P201" s="198"/>
      <c r="Q201" s="199"/>
      <c r="R201" s="197"/>
      <c r="S201" s="197"/>
      <c r="T201" s="197"/>
      <c r="U201" s="197"/>
      <c r="V201" s="200"/>
      <c r="X201" s="151">
        <f t="shared" si="25"/>
        <v>0</v>
      </c>
      <c r="Y201" s="147">
        <f t="shared" si="26"/>
        <v>0</v>
      </c>
      <c r="Z201" s="147">
        <f t="shared" si="27"/>
        <v>0</v>
      </c>
      <c r="AA201" s="917">
        <f t="shared" si="28"/>
        <v>0</v>
      </c>
      <c r="AC201" s="151">
        <f t="shared" si="29"/>
        <v>0</v>
      </c>
      <c r="AD201" s="147">
        <f t="shared" si="30"/>
        <v>0</v>
      </c>
      <c r="AE201" s="147">
        <f t="shared" si="31"/>
        <v>0</v>
      </c>
      <c r="AF201" s="152">
        <f t="shared" si="32"/>
        <v>0</v>
      </c>
    </row>
    <row r="202" spans="1:32" x14ac:dyDescent="0.25">
      <c r="A202" s="1051" t="str">
        <f>IF(ISBLANK('M1'!A202),"",'M1'!A202)</f>
        <v/>
      </c>
      <c r="B202" s="1001" t="str">
        <f>IF(ISBLANK('M1'!B202),"",'M1'!B202)</f>
        <v/>
      </c>
      <c r="C202" s="264" t="str">
        <f>IF(ISBLANK('M1'!R202),"",'M1'!R202)</f>
        <v/>
      </c>
      <c r="D202" s="196"/>
      <c r="E202" s="197"/>
      <c r="F202" s="197"/>
      <c r="G202" s="197"/>
      <c r="H202" s="197"/>
      <c r="I202" s="197"/>
      <c r="J202" s="199"/>
      <c r="K202" s="478"/>
      <c r="L202" s="200"/>
      <c r="M202" s="198"/>
      <c r="N202" s="198"/>
      <c r="O202" s="198"/>
      <c r="P202" s="198"/>
      <c r="Q202" s="199"/>
      <c r="R202" s="197"/>
      <c r="S202" s="197"/>
      <c r="T202" s="197"/>
      <c r="U202" s="197"/>
      <c r="V202" s="200"/>
      <c r="X202" s="151">
        <f t="shared" si="25"/>
        <v>0</v>
      </c>
      <c r="Y202" s="147">
        <f t="shared" si="26"/>
        <v>0</v>
      </c>
      <c r="Z202" s="147">
        <f t="shared" si="27"/>
        <v>0</v>
      </c>
      <c r="AA202" s="917">
        <f t="shared" si="28"/>
        <v>0</v>
      </c>
      <c r="AC202" s="151">
        <f t="shared" si="29"/>
        <v>0</v>
      </c>
      <c r="AD202" s="147">
        <f t="shared" si="30"/>
        <v>0</v>
      </c>
      <c r="AE202" s="147">
        <f t="shared" si="31"/>
        <v>0</v>
      </c>
      <c r="AF202" s="152">
        <f t="shared" si="32"/>
        <v>0</v>
      </c>
    </row>
    <row r="203" spans="1:32" x14ac:dyDescent="0.25">
      <c r="A203" s="1051" t="str">
        <f>IF(ISBLANK('M1'!A203),"",'M1'!A203)</f>
        <v/>
      </c>
      <c r="B203" s="1001" t="str">
        <f>IF(ISBLANK('M1'!B203),"",'M1'!B203)</f>
        <v/>
      </c>
      <c r="C203" s="264" t="str">
        <f>IF(ISBLANK('M1'!R203),"",'M1'!R203)</f>
        <v/>
      </c>
      <c r="D203" s="196"/>
      <c r="E203" s="197"/>
      <c r="F203" s="197"/>
      <c r="G203" s="197"/>
      <c r="H203" s="197"/>
      <c r="I203" s="197"/>
      <c r="J203" s="199"/>
      <c r="K203" s="478"/>
      <c r="L203" s="200"/>
      <c r="M203" s="198"/>
      <c r="N203" s="198"/>
      <c r="O203" s="198"/>
      <c r="P203" s="198"/>
      <c r="Q203" s="199"/>
      <c r="R203" s="197"/>
      <c r="S203" s="197"/>
      <c r="T203" s="197"/>
      <c r="U203" s="197"/>
      <c r="V203" s="200"/>
      <c r="X203" s="151">
        <f t="shared" si="25"/>
        <v>0</v>
      </c>
      <c r="Y203" s="147">
        <f t="shared" si="26"/>
        <v>0</v>
      </c>
      <c r="Z203" s="147">
        <f t="shared" si="27"/>
        <v>0</v>
      </c>
      <c r="AA203" s="917">
        <f t="shared" si="28"/>
        <v>0</v>
      </c>
      <c r="AC203" s="151">
        <f t="shared" si="29"/>
        <v>0</v>
      </c>
      <c r="AD203" s="147">
        <f t="shared" si="30"/>
        <v>0</v>
      </c>
      <c r="AE203" s="147">
        <f t="shared" si="31"/>
        <v>0</v>
      </c>
      <c r="AF203" s="152">
        <f t="shared" si="32"/>
        <v>0</v>
      </c>
    </row>
    <row r="204" spans="1:32" x14ac:dyDescent="0.25">
      <c r="A204" s="1051" t="str">
        <f>IF(ISBLANK('M1'!A204),"",'M1'!A204)</f>
        <v/>
      </c>
      <c r="B204" s="1001" t="str">
        <f>IF(ISBLANK('M1'!B204),"",'M1'!B204)</f>
        <v/>
      </c>
      <c r="C204" s="264" t="str">
        <f>IF(ISBLANK('M1'!R204),"",'M1'!R204)</f>
        <v/>
      </c>
      <c r="D204" s="196"/>
      <c r="E204" s="197"/>
      <c r="F204" s="197"/>
      <c r="G204" s="197"/>
      <c r="H204" s="197"/>
      <c r="I204" s="197"/>
      <c r="J204" s="199"/>
      <c r="K204" s="478"/>
      <c r="L204" s="200"/>
      <c r="M204" s="198"/>
      <c r="N204" s="198"/>
      <c r="O204" s="198"/>
      <c r="P204" s="198"/>
      <c r="Q204" s="199"/>
      <c r="R204" s="197"/>
      <c r="S204" s="197"/>
      <c r="T204" s="197"/>
      <c r="U204" s="197"/>
      <c r="V204" s="200"/>
      <c r="X204" s="151">
        <f t="shared" si="25"/>
        <v>0</v>
      </c>
      <c r="Y204" s="147">
        <f t="shared" si="26"/>
        <v>0</v>
      </c>
      <c r="Z204" s="147">
        <f t="shared" si="27"/>
        <v>0</v>
      </c>
      <c r="AA204" s="917">
        <f t="shared" si="28"/>
        <v>0</v>
      </c>
      <c r="AC204" s="151">
        <f t="shared" si="29"/>
        <v>0</v>
      </c>
      <c r="AD204" s="147">
        <f t="shared" si="30"/>
        <v>0</v>
      </c>
      <c r="AE204" s="147">
        <f t="shared" si="31"/>
        <v>0</v>
      </c>
      <c r="AF204" s="152">
        <f t="shared" si="32"/>
        <v>0</v>
      </c>
    </row>
    <row r="205" spans="1:32" x14ac:dyDescent="0.25">
      <c r="A205" s="1051" t="str">
        <f>IF(ISBLANK('M1'!A205),"",'M1'!A205)</f>
        <v/>
      </c>
      <c r="B205" s="1001" t="str">
        <f>IF(ISBLANK('M1'!B205),"",'M1'!B205)</f>
        <v/>
      </c>
      <c r="C205" s="264" t="str">
        <f>IF(ISBLANK('M1'!R205),"",'M1'!R205)</f>
        <v/>
      </c>
      <c r="D205" s="196"/>
      <c r="E205" s="197"/>
      <c r="F205" s="197"/>
      <c r="G205" s="197"/>
      <c r="H205" s="197"/>
      <c r="I205" s="197"/>
      <c r="J205" s="199"/>
      <c r="K205" s="478"/>
      <c r="L205" s="200"/>
      <c r="M205" s="198"/>
      <c r="N205" s="198"/>
      <c r="O205" s="198"/>
      <c r="P205" s="198"/>
      <c r="Q205" s="199"/>
      <c r="R205" s="197"/>
      <c r="S205" s="197"/>
      <c r="T205" s="197"/>
      <c r="U205" s="197"/>
      <c r="V205" s="200"/>
      <c r="X205" s="151">
        <f t="shared" si="25"/>
        <v>0</v>
      </c>
      <c r="Y205" s="147">
        <f t="shared" si="26"/>
        <v>0</v>
      </c>
      <c r="Z205" s="147">
        <f t="shared" si="27"/>
        <v>0</v>
      </c>
      <c r="AA205" s="917">
        <f t="shared" si="28"/>
        <v>0</v>
      </c>
      <c r="AC205" s="151">
        <f t="shared" si="29"/>
        <v>0</v>
      </c>
      <c r="AD205" s="147">
        <f t="shared" si="30"/>
        <v>0</v>
      </c>
      <c r="AE205" s="147">
        <f t="shared" si="31"/>
        <v>0</v>
      </c>
      <c r="AF205" s="152">
        <f t="shared" si="32"/>
        <v>0</v>
      </c>
    </row>
    <row r="206" spans="1:32" x14ac:dyDescent="0.25">
      <c r="A206" s="1051" t="str">
        <f>IF(ISBLANK('M1'!A206),"",'M1'!A206)</f>
        <v/>
      </c>
      <c r="B206" s="1001" t="str">
        <f>IF(ISBLANK('M1'!B206),"",'M1'!B206)</f>
        <v/>
      </c>
      <c r="C206" s="264" t="str">
        <f>IF(ISBLANK('M1'!R206),"",'M1'!R206)</f>
        <v/>
      </c>
      <c r="D206" s="196"/>
      <c r="E206" s="197"/>
      <c r="F206" s="197"/>
      <c r="G206" s="197"/>
      <c r="H206" s="197"/>
      <c r="I206" s="197"/>
      <c r="J206" s="199"/>
      <c r="K206" s="478"/>
      <c r="L206" s="200"/>
      <c r="M206" s="198"/>
      <c r="N206" s="198"/>
      <c r="O206" s="198"/>
      <c r="P206" s="198"/>
      <c r="Q206" s="199"/>
      <c r="R206" s="197"/>
      <c r="S206" s="197"/>
      <c r="T206" s="197"/>
      <c r="U206" s="197"/>
      <c r="V206" s="200"/>
      <c r="X206" s="151">
        <f t="shared" si="25"/>
        <v>0</v>
      </c>
      <c r="Y206" s="147">
        <f t="shared" si="26"/>
        <v>0</v>
      </c>
      <c r="Z206" s="147">
        <f t="shared" si="27"/>
        <v>0</v>
      </c>
      <c r="AA206" s="917">
        <f t="shared" si="28"/>
        <v>0</v>
      </c>
      <c r="AC206" s="151">
        <f t="shared" si="29"/>
        <v>0</v>
      </c>
      <c r="AD206" s="147">
        <f t="shared" si="30"/>
        <v>0</v>
      </c>
      <c r="AE206" s="147">
        <f t="shared" si="31"/>
        <v>0</v>
      </c>
      <c r="AF206" s="152">
        <f t="shared" si="32"/>
        <v>0</v>
      </c>
    </row>
    <row r="207" spans="1:32" x14ac:dyDescent="0.25">
      <c r="A207" s="1051" t="str">
        <f>IF(ISBLANK('M1'!A207),"",'M1'!A207)</f>
        <v/>
      </c>
      <c r="B207" s="1001" t="str">
        <f>IF(ISBLANK('M1'!B207),"",'M1'!B207)</f>
        <v/>
      </c>
      <c r="C207" s="264" t="str">
        <f>IF(ISBLANK('M1'!R207),"",'M1'!R207)</f>
        <v/>
      </c>
      <c r="D207" s="196"/>
      <c r="E207" s="197"/>
      <c r="F207" s="197"/>
      <c r="G207" s="197"/>
      <c r="H207" s="197"/>
      <c r="I207" s="197"/>
      <c r="J207" s="199"/>
      <c r="K207" s="478"/>
      <c r="L207" s="200"/>
      <c r="M207" s="198"/>
      <c r="N207" s="198"/>
      <c r="O207" s="198"/>
      <c r="P207" s="198"/>
      <c r="Q207" s="199"/>
      <c r="R207" s="197"/>
      <c r="S207" s="197"/>
      <c r="T207" s="197"/>
      <c r="U207" s="197"/>
      <c r="V207" s="200"/>
      <c r="X207" s="151">
        <f t="shared" si="25"/>
        <v>0</v>
      </c>
      <c r="Y207" s="147">
        <f t="shared" si="26"/>
        <v>0</v>
      </c>
      <c r="Z207" s="147">
        <f t="shared" si="27"/>
        <v>0</v>
      </c>
      <c r="AA207" s="917">
        <f t="shared" si="28"/>
        <v>0</v>
      </c>
      <c r="AC207" s="151">
        <f t="shared" si="29"/>
        <v>0</v>
      </c>
      <c r="AD207" s="147">
        <f t="shared" si="30"/>
        <v>0</v>
      </c>
      <c r="AE207" s="147">
        <f t="shared" si="31"/>
        <v>0</v>
      </c>
      <c r="AF207" s="152">
        <f t="shared" si="32"/>
        <v>0</v>
      </c>
    </row>
    <row r="208" spans="1:32" x14ac:dyDescent="0.25">
      <c r="A208" s="1051" t="str">
        <f>IF(ISBLANK('M1'!A208),"",'M1'!A208)</f>
        <v/>
      </c>
      <c r="B208" s="1001" t="str">
        <f>IF(ISBLANK('M1'!B208),"",'M1'!B208)</f>
        <v/>
      </c>
      <c r="C208" s="264" t="str">
        <f>IF(ISBLANK('M1'!R208),"",'M1'!R208)</f>
        <v/>
      </c>
      <c r="D208" s="196"/>
      <c r="E208" s="197"/>
      <c r="F208" s="197"/>
      <c r="G208" s="197"/>
      <c r="H208" s="197"/>
      <c r="I208" s="197"/>
      <c r="J208" s="199"/>
      <c r="K208" s="478"/>
      <c r="L208" s="200"/>
      <c r="M208" s="198"/>
      <c r="N208" s="198"/>
      <c r="O208" s="198"/>
      <c r="P208" s="198"/>
      <c r="Q208" s="199"/>
      <c r="R208" s="197"/>
      <c r="S208" s="197"/>
      <c r="T208" s="197"/>
      <c r="U208" s="197"/>
      <c r="V208" s="200"/>
      <c r="X208" s="151">
        <f t="shared" si="25"/>
        <v>0</v>
      </c>
      <c r="Y208" s="147">
        <f t="shared" si="26"/>
        <v>0</v>
      </c>
      <c r="Z208" s="147">
        <f t="shared" si="27"/>
        <v>0</v>
      </c>
      <c r="AA208" s="917">
        <f t="shared" si="28"/>
        <v>0</v>
      </c>
      <c r="AC208" s="151">
        <f t="shared" si="29"/>
        <v>0</v>
      </c>
      <c r="AD208" s="147">
        <f t="shared" si="30"/>
        <v>0</v>
      </c>
      <c r="AE208" s="147">
        <f t="shared" si="31"/>
        <v>0</v>
      </c>
      <c r="AF208" s="152">
        <f t="shared" si="32"/>
        <v>0</v>
      </c>
    </row>
    <row r="209" spans="1:32" x14ac:dyDescent="0.25">
      <c r="A209" s="1051" t="str">
        <f>IF(ISBLANK('M1'!A209),"",'M1'!A209)</f>
        <v/>
      </c>
      <c r="B209" s="1001" t="str">
        <f>IF(ISBLANK('M1'!B209),"",'M1'!B209)</f>
        <v/>
      </c>
      <c r="C209" s="264" t="str">
        <f>IF(ISBLANK('M1'!R209),"",'M1'!R209)</f>
        <v/>
      </c>
      <c r="D209" s="196"/>
      <c r="E209" s="197"/>
      <c r="F209" s="197"/>
      <c r="G209" s="197"/>
      <c r="H209" s="197"/>
      <c r="I209" s="197"/>
      <c r="J209" s="199"/>
      <c r="K209" s="478"/>
      <c r="L209" s="200"/>
      <c r="M209" s="198"/>
      <c r="N209" s="198"/>
      <c r="O209" s="198"/>
      <c r="P209" s="198"/>
      <c r="Q209" s="199"/>
      <c r="R209" s="197"/>
      <c r="S209" s="197"/>
      <c r="T209" s="197"/>
      <c r="U209" s="197"/>
      <c r="V209" s="200"/>
      <c r="X209" s="151">
        <f t="shared" si="25"/>
        <v>0</v>
      </c>
      <c r="Y209" s="147">
        <f t="shared" si="26"/>
        <v>0</v>
      </c>
      <c r="Z209" s="147">
        <f t="shared" si="27"/>
        <v>0</v>
      </c>
      <c r="AA209" s="917">
        <f t="shared" si="28"/>
        <v>0</v>
      </c>
      <c r="AC209" s="151">
        <f t="shared" si="29"/>
        <v>0</v>
      </c>
      <c r="AD209" s="147">
        <f t="shared" si="30"/>
        <v>0</v>
      </c>
      <c r="AE209" s="147">
        <f t="shared" si="31"/>
        <v>0</v>
      </c>
      <c r="AF209" s="152">
        <f t="shared" si="32"/>
        <v>0</v>
      </c>
    </row>
    <row r="210" spans="1:32" x14ac:dyDescent="0.25">
      <c r="A210" s="1051" t="str">
        <f>IF(ISBLANK('M1'!A210),"",'M1'!A210)</f>
        <v/>
      </c>
      <c r="B210" s="1001" t="str">
        <f>IF(ISBLANK('M1'!B210),"",'M1'!B210)</f>
        <v/>
      </c>
      <c r="C210" s="264" t="str">
        <f>IF(ISBLANK('M1'!R210),"",'M1'!R210)</f>
        <v/>
      </c>
      <c r="D210" s="196"/>
      <c r="E210" s="197"/>
      <c r="F210" s="197"/>
      <c r="G210" s="197"/>
      <c r="H210" s="197"/>
      <c r="I210" s="197"/>
      <c r="J210" s="199"/>
      <c r="K210" s="478"/>
      <c r="L210" s="200"/>
      <c r="M210" s="198"/>
      <c r="N210" s="198"/>
      <c r="O210" s="198"/>
      <c r="P210" s="198"/>
      <c r="Q210" s="199"/>
      <c r="R210" s="197"/>
      <c r="S210" s="197"/>
      <c r="T210" s="197"/>
      <c r="U210" s="197"/>
      <c r="V210" s="200"/>
      <c r="X210" s="151">
        <f t="shared" si="25"/>
        <v>0</v>
      </c>
      <c r="Y210" s="147">
        <f t="shared" si="26"/>
        <v>0</v>
      </c>
      <c r="Z210" s="147">
        <f t="shared" si="27"/>
        <v>0</v>
      </c>
      <c r="AA210" s="917">
        <f t="shared" si="28"/>
        <v>0</v>
      </c>
      <c r="AC210" s="151">
        <f t="shared" si="29"/>
        <v>0</v>
      </c>
      <c r="AD210" s="147">
        <f t="shared" si="30"/>
        <v>0</v>
      </c>
      <c r="AE210" s="147">
        <f t="shared" si="31"/>
        <v>0</v>
      </c>
      <c r="AF210" s="152">
        <f t="shared" si="32"/>
        <v>0</v>
      </c>
    </row>
    <row r="211" spans="1:32" x14ac:dyDescent="0.25">
      <c r="A211" s="1051" t="str">
        <f>IF(ISBLANK('M1'!A211),"",'M1'!A211)</f>
        <v/>
      </c>
      <c r="B211" s="1001" t="str">
        <f>IF(ISBLANK('M1'!B211),"",'M1'!B211)</f>
        <v/>
      </c>
      <c r="C211" s="264" t="str">
        <f>IF(ISBLANK('M1'!R211),"",'M1'!R211)</f>
        <v/>
      </c>
      <c r="D211" s="196"/>
      <c r="E211" s="197"/>
      <c r="F211" s="197"/>
      <c r="G211" s="197"/>
      <c r="H211" s="197"/>
      <c r="I211" s="197"/>
      <c r="J211" s="199"/>
      <c r="K211" s="478"/>
      <c r="L211" s="200"/>
      <c r="M211" s="198"/>
      <c r="N211" s="198"/>
      <c r="O211" s="198"/>
      <c r="P211" s="198"/>
      <c r="Q211" s="199"/>
      <c r="R211" s="197"/>
      <c r="S211" s="197"/>
      <c r="T211" s="197"/>
      <c r="U211" s="197"/>
      <c r="V211" s="200"/>
      <c r="X211" s="151">
        <f t="shared" si="25"/>
        <v>0</v>
      </c>
      <c r="Y211" s="147">
        <f t="shared" si="26"/>
        <v>0</v>
      </c>
      <c r="Z211" s="147">
        <f t="shared" si="27"/>
        <v>0</v>
      </c>
      <c r="AA211" s="917">
        <f t="shared" si="28"/>
        <v>0</v>
      </c>
      <c r="AC211" s="151">
        <f t="shared" si="29"/>
        <v>0</v>
      </c>
      <c r="AD211" s="147">
        <f t="shared" si="30"/>
        <v>0</v>
      </c>
      <c r="AE211" s="147">
        <f t="shared" si="31"/>
        <v>0</v>
      </c>
      <c r="AF211" s="152">
        <f t="shared" si="32"/>
        <v>0</v>
      </c>
    </row>
    <row r="212" spans="1:32" x14ac:dyDescent="0.25">
      <c r="A212" s="1051" t="str">
        <f>IF(ISBLANK('M1'!A212),"",'M1'!A212)</f>
        <v/>
      </c>
      <c r="B212" s="1001" t="str">
        <f>IF(ISBLANK('M1'!B212),"",'M1'!B212)</f>
        <v/>
      </c>
      <c r="C212" s="264" t="str">
        <f>IF(ISBLANK('M1'!R212),"",'M1'!R212)</f>
        <v/>
      </c>
      <c r="D212" s="196"/>
      <c r="E212" s="197"/>
      <c r="F212" s="197"/>
      <c r="G212" s="197"/>
      <c r="H212" s="197"/>
      <c r="I212" s="197"/>
      <c r="J212" s="199"/>
      <c r="K212" s="478"/>
      <c r="L212" s="200"/>
      <c r="M212" s="198"/>
      <c r="N212" s="198"/>
      <c r="O212" s="198"/>
      <c r="P212" s="198"/>
      <c r="Q212" s="199"/>
      <c r="R212" s="197"/>
      <c r="S212" s="197"/>
      <c r="T212" s="197"/>
      <c r="U212" s="197"/>
      <c r="V212" s="200"/>
      <c r="X212" s="151">
        <f t="shared" si="25"/>
        <v>0</v>
      </c>
      <c r="Y212" s="147">
        <f t="shared" si="26"/>
        <v>0</v>
      </c>
      <c r="Z212" s="147">
        <f t="shared" si="27"/>
        <v>0</v>
      </c>
      <c r="AA212" s="917">
        <f t="shared" si="28"/>
        <v>0</v>
      </c>
      <c r="AC212" s="151">
        <f t="shared" si="29"/>
        <v>0</v>
      </c>
      <c r="AD212" s="147">
        <f t="shared" si="30"/>
        <v>0</v>
      </c>
      <c r="AE212" s="147">
        <f t="shared" si="31"/>
        <v>0</v>
      </c>
      <c r="AF212" s="152">
        <f t="shared" si="32"/>
        <v>0</v>
      </c>
    </row>
    <row r="213" spans="1:32" x14ac:dyDescent="0.25">
      <c r="A213" s="1051" t="str">
        <f>IF(ISBLANK('M1'!A213),"",'M1'!A213)</f>
        <v/>
      </c>
      <c r="B213" s="1001" t="str">
        <f>IF(ISBLANK('M1'!B213),"",'M1'!B213)</f>
        <v/>
      </c>
      <c r="C213" s="264" t="str">
        <f>IF(ISBLANK('M1'!R213),"",'M1'!R213)</f>
        <v/>
      </c>
      <c r="D213" s="196"/>
      <c r="E213" s="197"/>
      <c r="F213" s="197"/>
      <c r="G213" s="197"/>
      <c r="H213" s="197"/>
      <c r="I213" s="197"/>
      <c r="J213" s="199"/>
      <c r="K213" s="478"/>
      <c r="L213" s="200"/>
      <c r="M213" s="198"/>
      <c r="N213" s="198"/>
      <c r="O213" s="198"/>
      <c r="P213" s="198"/>
      <c r="Q213" s="199"/>
      <c r="R213" s="197"/>
      <c r="S213" s="197"/>
      <c r="T213" s="197"/>
      <c r="U213" s="197"/>
      <c r="V213" s="200"/>
      <c r="X213" s="151">
        <f t="shared" si="25"/>
        <v>0</v>
      </c>
      <c r="Y213" s="147">
        <f t="shared" si="26"/>
        <v>0</v>
      </c>
      <c r="Z213" s="147">
        <f t="shared" si="27"/>
        <v>0</v>
      </c>
      <c r="AA213" s="917">
        <f t="shared" si="28"/>
        <v>0</v>
      </c>
      <c r="AC213" s="151">
        <f t="shared" si="29"/>
        <v>0</v>
      </c>
      <c r="AD213" s="147">
        <f t="shared" si="30"/>
        <v>0</v>
      </c>
      <c r="AE213" s="147">
        <f t="shared" si="31"/>
        <v>0</v>
      </c>
      <c r="AF213" s="152">
        <f t="shared" si="32"/>
        <v>0</v>
      </c>
    </row>
    <row r="214" spans="1:32" x14ac:dyDescent="0.25">
      <c r="A214" s="1051" t="str">
        <f>IF(ISBLANK('M1'!A214),"",'M1'!A214)</f>
        <v/>
      </c>
      <c r="B214" s="1001" t="str">
        <f>IF(ISBLANK('M1'!B214),"",'M1'!B214)</f>
        <v/>
      </c>
      <c r="C214" s="264" t="str">
        <f>IF(ISBLANK('M1'!R214),"",'M1'!R214)</f>
        <v/>
      </c>
      <c r="D214" s="196"/>
      <c r="E214" s="197"/>
      <c r="F214" s="197"/>
      <c r="G214" s="197"/>
      <c r="H214" s="197"/>
      <c r="I214" s="197"/>
      <c r="J214" s="199"/>
      <c r="K214" s="478"/>
      <c r="L214" s="200"/>
      <c r="M214" s="198"/>
      <c r="N214" s="198"/>
      <c r="O214" s="198"/>
      <c r="P214" s="198"/>
      <c r="Q214" s="199"/>
      <c r="R214" s="197"/>
      <c r="S214" s="197"/>
      <c r="T214" s="197"/>
      <c r="U214" s="197"/>
      <c r="V214" s="200"/>
      <c r="X214" s="151">
        <f t="shared" si="25"/>
        <v>0</v>
      </c>
      <c r="Y214" s="147">
        <f t="shared" si="26"/>
        <v>0</v>
      </c>
      <c r="Z214" s="147">
        <f t="shared" si="27"/>
        <v>0</v>
      </c>
      <c r="AA214" s="917">
        <f t="shared" si="28"/>
        <v>0</v>
      </c>
      <c r="AC214" s="151">
        <f t="shared" si="29"/>
        <v>0</v>
      </c>
      <c r="AD214" s="147">
        <f t="shared" si="30"/>
        <v>0</v>
      </c>
      <c r="AE214" s="147">
        <f t="shared" si="31"/>
        <v>0</v>
      </c>
      <c r="AF214" s="152">
        <f t="shared" si="32"/>
        <v>0</v>
      </c>
    </row>
    <row r="215" spans="1:32" x14ac:dyDescent="0.25">
      <c r="A215" s="1051" t="str">
        <f>IF(ISBLANK('M1'!A215),"",'M1'!A215)</f>
        <v/>
      </c>
      <c r="B215" s="1001" t="str">
        <f>IF(ISBLANK('M1'!B215),"",'M1'!B215)</f>
        <v/>
      </c>
      <c r="C215" s="264" t="str">
        <f>IF(ISBLANK('M1'!R215),"",'M1'!R215)</f>
        <v/>
      </c>
      <c r="D215" s="196"/>
      <c r="E215" s="197"/>
      <c r="F215" s="197"/>
      <c r="G215" s="197"/>
      <c r="H215" s="197"/>
      <c r="I215" s="197"/>
      <c r="J215" s="199"/>
      <c r="K215" s="478"/>
      <c r="L215" s="200"/>
      <c r="M215" s="198"/>
      <c r="N215" s="198"/>
      <c r="O215" s="198"/>
      <c r="P215" s="198"/>
      <c r="Q215" s="199"/>
      <c r="R215" s="197"/>
      <c r="S215" s="197"/>
      <c r="T215" s="197"/>
      <c r="U215" s="197"/>
      <c r="V215" s="200"/>
      <c r="X215" s="151">
        <f t="shared" si="25"/>
        <v>0</v>
      </c>
      <c r="Y215" s="147">
        <f t="shared" si="26"/>
        <v>0</v>
      </c>
      <c r="Z215" s="147">
        <f t="shared" si="27"/>
        <v>0</v>
      </c>
      <c r="AA215" s="917">
        <f t="shared" si="28"/>
        <v>0</v>
      </c>
      <c r="AC215" s="151">
        <f t="shared" si="29"/>
        <v>0</v>
      </c>
      <c r="AD215" s="147">
        <f t="shared" si="30"/>
        <v>0</v>
      </c>
      <c r="AE215" s="147">
        <f t="shared" si="31"/>
        <v>0</v>
      </c>
      <c r="AF215" s="152">
        <f t="shared" si="32"/>
        <v>0</v>
      </c>
    </row>
    <row r="216" spans="1:32" x14ac:dyDescent="0.25">
      <c r="A216" s="1051" t="str">
        <f>IF(ISBLANK('M1'!A216),"",'M1'!A216)</f>
        <v/>
      </c>
      <c r="B216" s="1001" t="str">
        <f>IF(ISBLANK('M1'!B216),"",'M1'!B216)</f>
        <v/>
      </c>
      <c r="C216" s="264" t="str">
        <f>IF(ISBLANK('M1'!R216),"",'M1'!R216)</f>
        <v/>
      </c>
      <c r="D216" s="196"/>
      <c r="E216" s="197"/>
      <c r="F216" s="197"/>
      <c r="G216" s="197"/>
      <c r="H216" s="197"/>
      <c r="I216" s="197"/>
      <c r="J216" s="199"/>
      <c r="K216" s="478"/>
      <c r="L216" s="200"/>
      <c r="M216" s="198"/>
      <c r="N216" s="198"/>
      <c r="O216" s="198"/>
      <c r="P216" s="198"/>
      <c r="Q216" s="199"/>
      <c r="R216" s="197"/>
      <c r="S216" s="197"/>
      <c r="T216" s="197"/>
      <c r="U216" s="197"/>
      <c r="V216" s="200"/>
      <c r="X216" s="151">
        <f t="shared" si="25"/>
        <v>0</v>
      </c>
      <c r="Y216" s="147">
        <f t="shared" si="26"/>
        <v>0</v>
      </c>
      <c r="Z216" s="147">
        <f t="shared" si="27"/>
        <v>0</v>
      </c>
      <c r="AA216" s="917">
        <f t="shared" si="28"/>
        <v>0</v>
      </c>
      <c r="AC216" s="151">
        <f t="shared" si="29"/>
        <v>0</v>
      </c>
      <c r="AD216" s="147">
        <f t="shared" si="30"/>
        <v>0</v>
      </c>
      <c r="AE216" s="147">
        <f t="shared" si="31"/>
        <v>0</v>
      </c>
      <c r="AF216" s="152">
        <f t="shared" si="32"/>
        <v>0</v>
      </c>
    </row>
    <row r="217" spans="1:32" x14ac:dyDescent="0.25">
      <c r="A217" s="1051" t="str">
        <f>IF(ISBLANK('M1'!A217),"",'M1'!A217)</f>
        <v/>
      </c>
      <c r="B217" s="1001" t="str">
        <f>IF(ISBLANK('M1'!B217),"",'M1'!B217)</f>
        <v/>
      </c>
      <c r="C217" s="264" t="str">
        <f>IF(ISBLANK('M1'!R217),"",'M1'!R217)</f>
        <v/>
      </c>
      <c r="D217" s="196"/>
      <c r="E217" s="197"/>
      <c r="F217" s="197"/>
      <c r="G217" s="197"/>
      <c r="H217" s="197"/>
      <c r="I217" s="197"/>
      <c r="J217" s="199"/>
      <c r="K217" s="478"/>
      <c r="L217" s="200"/>
      <c r="M217" s="198"/>
      <c r="N217" s="198"/>
      <c r="O217" s="198"/>
      <c r="P217" s="198"/>
      <c r="Q217" s="199"/>
      <c r="R217" s="197"/>
      <c r="S217" s="197"/>
      <c r="T217" s="197"/>
      <c r="U217" s="197"/>
      <c r="V217" s="200"/>
      <c r="X217" s="151">
        <f t="shared" si="25"/>
        <v>0</v>
      </c>
      <c r="Y217" s="147">
        <f t="shared" si="26"/>
        <v>0</v>
      </c>
      <c r="Z217" s="147">
        <f t="shared" si="27"/>
        <v>0</v>
      </c>
      <c r="AA217" s="917">
        <f t="shared" si="28"/>
        <v>0</v>
      </c>
      <c r="AC217" s="151">
        <f t="shared" si="29"/>
        <v>0</v>
      </c>
      <c r="AD217" s="147">
        <f t="shared" si="30"/>
        <v>0</v>
      </c>
      <c r="AE217" s="147">
        <f t="shared" si="31"/>
        <v>0</v>
      </c>
      <c r="AF217" s="152">
        <f t="shared" si="32"/>
        <v>0</v>
      </c>
    </row>
    <row r="218" spans="1:32" x14ac:dyDescent="0.25">
      <c r="A218" s="1051" t="str">
        <f>IF(ISBLANK('M1'!A218),"",'M1'!A218)</f>
        <v/>
      </c>
      <c r="B218" s="1001" t="str">
        <f>IF(ISBLANK('M1'!B218),"",'M1'!B218)</f>
        <v/>
      </c>
      <c r="C218" s="264" t="str">
        <f>IF(ISBLANK('M1'!R218),"",'M1'!R218)</f>
        <v/>
      </c>
      <c r="D218" s="196"/>
      <c r="E218" s="197"/>
      <c r="F218" s="197"/>
      <c r="G218" s="197"/>
      <c r="H218" s="197"/>
      <c r="I218" s="197"/>
      <c r="J218" s="199"/>
      <c r="K218" s="478"/>
      <c r="L218" s="200"/>
      <c r="M218" s="198"/>
      <c r="N218" s="198"/>
      <c r="O218" s="198"/>
      <c r="P218" s="198"/>
      <c r="Q218" s="199"/>
      <c r="R218" s="197"/>
      <c r="S218" s="197"/>
      <c r="T218" s="197"/>
      <c r="U218" s="197"/>
      <c r="V218" s="200"/>
      <c r="X218" s="151">
        <f t="shared" si="25"/>
        <v>0</v>
      </c>
      <c r="Y218" s="147">
        <f t="shared" si="26"/>
        <v>0</v>
      </c>
      <c r="Z218" s="147">
        <f t="shared" si="27"/>
        <v>0</v>
      </c>
      <c r="AA218" s="917">
        <f t="shared" si="28"/>
        <v>0</v>
      </c>
      <c r="AC218" s="151">
        <f t="shared" si="29"/>
        <v>0</v>
      </c>
      <c r="AD218" s="147">
        <f t="shared" si="30"/>
        <v>0</v>
      </c>
      <c r="AE218" s="147">
        <f t="shared" si="31"/>
        <v>0</v>
      </c>
      <c r="AF218" s="152">
        <f t="shared" si="32"/>
        <v>0</v>
      </c>
    </row>
    <row r="219" spans="1:32" x14ac:dyDescent="0.25">
      <c r="A219" s="1051" t="str">
        <f>IF(ISBLANK('M1'!A219),"",'M1'!A219)</f>
        <v/>
      </c>
      <c r="B219" s="1001" t="str">
        <f>IF(ISBLANK('M1'!B219),"",'M1'!B219)</f>
        <v/>
      </c>
      <c r="C219" s="264" t="str">
        <f>IF(ISBLANK('M1'!R219),"",'M1'!R219)</f>
        <v/>
      </c>
      <c r="D219" s="196"/>
      <c r="E219" s="197"/>
      <c r="F219" s="197"/>
      <c r="G219" s="197"/>
      <c r="H219" s="197"/>
      <c r="I219" s="197"/>
      <c r="J219" s="199"/>
      <c r="K219" s="478"/>
      <c r="L219" s="200"/>
      <c r="M219" s="198"/>
      <c r="N219" s="198"/>
      <c r="O219" s="198"/>
      <c r="P219" s="198"/>
      <c r="Q219" s="199"/>
      <c r="R219" s="197"/>
      <c r="S219" s="197"/>
      <c r="T219" s="197"/>
      <c r="U219" s="197"/>
      <c r="V219" s="200"/>
      <c r="X219" s="151">
        <f t="shared" si="25"/>
        <v>0</v>
      </c>
      <c r="Y219" s="147">
        <f t="shared" si="26"/>
        <v>0</v>
      </c>
      <c r="Z219" s="147">
        <f t="shared" si="27"/>
        <v>0</v>
      </c>
      <c r="AA219" s="917">
        <f t="shared" si="28"/>
        <v>0</v>
      </c>
      <c r="AC219" s="151">
        <f t="shared" si="29"/>
        <v>0</v>
      </c>
      <c r="AD219" s="147">
        <f t="shared" si="30"/>
        <v>0</v>
      </c>
      <c r="AE219" s="147">
        <f t="shared" si="31"/>
        <v>0</v>
      </c>
      <c r="AF219" s="152">
        <f t="shared" si="32"/>
        <v>0</v>
      </c>
    </row>
    <row r="220" spans="1:32" x14ac:dyDescent="0.25">
      <c r="A220" s="1051" t="str">
        <f>IF(ISBLANK('M1'!A220),"",'M1'!A220)</f>
        <v/>
      </c>
      <c r="B220" s="1001" t="str">
        <f>IF(ISBLANK('M1'!B220),"",'M1'!B220)</f>
        <v/>
      </c>
      <c r="C220" s="264" t="str">
        <f>IF(ISBLANK('M1'!R220),"",'M1'!R220)</f>
        <v/>
      </c>
      <c r="D220" s="196"/>
      <c r="E220" s="197"/>
      <c r="F220" s="197"/>
      <c r="G220" s="197"/>
      <c r="H220" s="197"/>
      <c r="I220" s="197"/>
      <c r="J220" s="199"/>
      <c r="K220" s="478"/>
      <c r="L220" s="200"/>
      <c r="M220" s="198"/>
      <c r="N220" s="198"/>
      <c r="O220" s="198"/>
      <c r="P220" s="198"/>
      <c r="Q220" s="199"/>
      <c r="R220" s="197"/>
      <c r="S220" s="197"/>
      <c r="T220" s="197"/>
      <c r="U220" s="197"/>
      <c r="V220" s="200"/>
      <c r="X220" s="151">
        <f t="shared" si="25"/>
        <v>0</v>
      </c>
      <c r="Y220" s="147">
        <f t="shared" si="26"/>
        <v>0</v>
      </c>
      <c r="Z220" s="147">
        <f t="shared" si="27"/>
        <v>0</v>
      </c>
      <c r="AA220" s="917">
        <f t="shared" si="28"/>
        <v>0</v>
      </c>
      <c r="AC220" s="151">
        <f t="shared" si="29"/>
        <v>0</v>
      </c>
      <c r="AD220" s="147">
        <f t="shared" si="30"/>
        <v>0</v>
      </c>
      <c r="AE220" s="147">
        <f t="shared" si="31"/>
        <v>0</v>
      </c>
      <c r="AF220" s="152">
        <f t="shared" si="32"/>
        <v>0</v>
      </c>
    </row>
    <row r="221" spans="1:32" x14ac:dyDescent="0.25">
      <c r="A221" s="1051" t="str">
        <f>IF(ISBLANK('M1'!A221),"",'M1'!A221)</f>
        <v/>
      </c>
      <c r="B221" s="1001" t="str">
        <f>IF(ISBLANK('M1'!B221),"",'M1'!B221)</f>
        <v/>
      </c>
      <c r="C221" s="264" t="str">
        <f>IF(ISBLANK('M1'!R221),"",'M1'!R221)</f>
        <v/>
      </c>
      <c r="D221" s="196"/>
      <c r="E221" s="197"/>
      <c r="F221" s="197"/>
      <c r="G221" s="197"/>
      <c r="H221" s="197"/>
      <c r="I221" s="197"/>
      <c r="J221" s="199"/>
      <c r="K221" s="478"/>
      <c r="L221" s="200"/>
      <c r="M221" s="198"/>
      <c r="N221" s="198"/>
      <c r="O221" s="198"/>
      <c r="P221" s="198"/>
      <c r="Q221" s="199"/>
      <c r="R221" s="197"/>
      <c r="S221" s="197"/>
      <c r="T221" s="197"/>
      <c r="U221" s="197"/>
      <c r="V221" s="200"/>
      <c r="X221" s="151">
        <f t="shared" si="25"/>
        <v>0</v>
      </c>
      <c r="Y221" s="147">
        <f t="shared" si="26"/>
        <v>0</v>
      </c>
      <c r="Z221" s="147">
        <f t="shared" si="27"/>
        <v>0</v>
      </c>
      <c r="AA221" s="917">
        <f t="shared" si="28"/>
        <v>0</v>
      </c>
      <c r="AC221" s="151">
        <f t="shared" si="29"/>
        <v>0</v>
      </c>
      <c r="AD221" s="147">
        <f t="shared" si="30"/>
        <v>0</v>
      </c>
      <c r="AE221" s="147">
        <f t="shared" si="31"/>
        <v>0</v>
      </c>
      <c r="AF221" s="152">
        <f t="shared" si="32"/>
        <v>0</v>
      </c>
    </row>
    <row r="222" spans="1:32" x14ac:dyDescent="0.25">
      <c r="A222" s="1051" t="str">
        <f>IF(ISBLANK('M1'!A222),"",'M1'!A222)</f>
        <v/>
      </c>
      <c r="B222" s="1001" t="str">
        <f>IF(ISBLANK('M1'!B222),"",'M1'!B222)</f>
        <v/>
      </c>
      <c r="C222" s="264" t="str">
        <f>IF(ISBLANK('M1'!R222),"",'M1'!R222)</f>
        <v/>
      </c>
      <c r="D222" s="196"/>
      <c r="E222" s="197"/>
      <c r="F222" s="197"/>
      <c r="G222" s="197"/>
      <c r="H222" s="197"/>
      <c r="I222" s="197"/>
      <c r="J222" s="199"/>
      <c r="K222" s="478"/>
      <c r="L222" s="200"/>
      <c r="M222" s="198"/>
      <c r="N222" s="198"/>
      <c r="O222" s="198"/>
      <c r="P222" s="198"/>
      <c r="Q222" s="199"/>
      <c r="R222" s="197"/>
      <c r="S222" s="197"/>
      <c r="T222" s="197"/>
      <c r="U222" s="197"/>
      <c r="V222" s="200"/>
      <c r="X222" s="151">
        <f t="shared" si="25"/>
        <v>0</v>
      </c>
      <c r="Y222" s="147">
        <f t="shared" si="26"/>
        <v>0</v>
      </c>
      <c r="Z222" s="147">
        <f t="shared" si="27"/>
        <v>0</v>
      </c>
      <c r="AA222" s="917">
        <f t="shared" si="28"/>
        <v>0</v>
      </c>
      <c r="AC222" s="151">
        <f t="shared" si="29"/>
        <v>0</v>
      </c>
      <c r="AD222" s="147">
        <f t="shared" si="30"/>
        <v>0</v>
      </c>
      <c r="AE222" s="147">
        <f t="shared" si="31"/>
        <v>0</v>
      </c>
      <c r="AF222" s="152">
        <f t="shared" si="32"/>
        <v>0</v>
      </c>
    </row>
    <row r="223" spans="1:32" x14ac:dyDescent="0.25">
      <c r="A223" s="1051" t="str">
        <f>IF(ISBLANK('M1'!A223),"",'M1'!A223)</f>
        <v/>
      </c>
      <c r="B223" s="1001" t="str">
        <f>IF(ISBLANK('M1'!B223),"",'M1'!B223)</f>
        <v/>
      </c>
      <c r="C223" s="264" t="str">
        <f>IF(ISBLANK('M1'!R223),"",'M1'!R223)</f>
        <v/>
      </c>
      <c r="D223" s="196"/>
      <c r="E223" s="197"/>
      <c r="F223" s="197"/>
      <c r="G223" s="197"/>
      <c r="H223" s="197"/>
      <c r="I223" s="197"/>
      <c r="J223" s="199"/>
      <c r="K223" s="478"/>
      <c r="L223" s="200"/>
      <c r="M223" s="198"/>
      <c r="N223" s="198"/>
      <c r="O223" s="198"/>
      <c r="P223" s="198"/>
      <c r="Q223" s="199"/>
      <c r="R223" s="197"/>
      <c r="S223" s="197"/>
      <c r="T223" s="197"/>
      <c r="U223" s="197"/>
      <c r="V223" s="200"/>
      <c r="X223" s="151">
        <f t="shared" si="25"/>
        <v>0</v>
      </c>
      <c r="Y223" s="147">
        <f t="shared" si="26"/>
        <v>0</v>
      </c>
      <c r="Z223" s="147">
        <f t="shared" si="27"/>
        <v>0</v>
      </c>
      <c r="AA223" s="917">
        <f t="shared" si="28"/>
        <v>0</v>
      </c>
      <c r="AC223" s="151">
        <f t="shared" si="29"/>
        <v>0</v>
      </c>
      <c r="AD223" s="147">
        <f t="shared" si="30"/>
        <v>0</v>
      </c>
      <c r="AE223" s="147">
        <f t="shared" si="31"/>
        <v>0</v>
      </c>
      <c r="AF223" s="152">
        <f t="shared" si="32"/>
        <v>0</v>
      </c>
    </row>
    <row r="224" spans="1:32" x14ac:dyDescent="0.25">
      <c r="A224" s="1051" t="str">
        <f>IF(ISBLANK('M1'!A224),"",'M1'!A224)</f>
        <v/>
      </c>
      <c r="B224" s="1001" t="str">
        <f>IF(ISBLANK('M1'!B224),"",'M1'!B224)</f>
        <v/>
      </c>
      <c r="C224" s="264" t="str">
        <f>IF(ISBLANK('M1'!R224),"",'M1'!R224)</f>
        <v/>
      </c>
      <c r="D224" s="196"/>
      <c r="E224" s="197"/>
      <c r="F224" s="197"/>
      <c r="G224" s="197"/>
      <c r="H224" s="197"/>
      <c r="I224" s="197"/>
      <c r="J224" s="199"/>
      <c r="K224" s="478"/>
      <c r="L224" s="200"/>
      <c r="M224" s="198"/>
      <c r="N224" s="198"/>
      <c r="O224" s="198"/>
      <c r="P224" s="198"/>
      <c r="Q224" s="199"/>
      <c r="R224" s="197"/>
      <c r="S224" s="197"/>
      <c r="T224" s="197"/>
      <c r="U224" s="197"/>
      <c r="V224" s="200"/>
      <c r="X224" s="151">
        <f t="shared" si="25"/>
        <v>0</v>
      </c>
      <c r="Y224" s="147">
        <f t="shared" si="26"/>
        <v>0</v>
      </c>
      <c r="Z224" s="147">
        <f t="shared" si="27"/>
        <v>0</v>
      </c>
      <c r="AA224" s="917">
        <f t="shared" si="28"/>
        <v>0</v>
      </c>
      <c r="AC224" s="151">
        <f t="shared" si="29"/>
        <v>0</v>
      </c>
      <c r="AD224" s="147">
        <f t="shared" si="30"/>
        <v>0</v>
      </c>
      <c r="AE224" s="147">
        <f t="shared" si="31"/>
        <v>0</v>
      </c>
      <c r="AF224" s="152">
        <f t="shared" si="32"/>
        <v>0</v>
      </c>
    </row>
    <row r="225" spans="1:32" x14ac:dyDescent="0.25">
      <c r="A225" s="1051" t="str">
        <f>IF(ISBLANK('M1'!A225),"",'M1'!A225)</f>
        <v/>
      </c>
      <c r="B225" s="1001" t="str">
        <f>IF(ISBLANK('M1'!B225),"",'M1'!B225)</f>
        <v/>
      </c>
      <c r="C225" s="264" t="str">
        <f>IF(ISBLANK('M1'!R225),"",'M1'!R225)</f>
        <v/>
      </c>
      <c r="D225" s="196"/>
      <c r="E225" s="197"/>
      <c r="F225" s="197"/>
      <c r="G225" s="197"/>
      <c r="H225" s="197"/>
      <c r="I225" s="197"/>
      <c r="J225" s="199"/>
      <c r="K225" s="478"/>
      <c r="L225" s="200"/>
      <c r="M225" s="198"/>
      <c r="N225" s="198"/>
      <c r="O225" s="198"/>
      <c r="P225" s="198"/>
      <c r="Q225" s="199"/>
      <c r="R225" s="197"/>
      <c r="S225" s="197"/>
      <c r="T225" s="197"/>
      <c r="U225" s="197"/>
      <c r="V225" s="200"/>
      <c r="X225" s="151">
        <f t="shared" si="25"/>
        <v>0</v>
      </c>
      <c r="Y225" s="147">
        <f t="shared" si="26"/>
        <v>0</v>
      </c>
      <c r="Z225" s="147">
        <f t="shared" si="27"/>
        <v>0</v>
      </c>
      <c r="AA225" s="917">
        <f t="shared" si="28"/>
        <v>0</v>
      </c>
      <c r="AC225" s="151">
        <f t="shared" si="29"/>
        <v>0</v>
      </c>
      <c r="AD225" s="147">
        <f t="shared" si="30"/>
        <v>0</v>
      </c>
      <c r="AE225" s="147">
        <f t="shared" si="31"/>
        <v>0</v>
      </c>
      <c r="AF225" s="152">
        <f t="shared" si="32"/>
        <v>0</v>
      </c>
    </row>
    <row r="226" spans="1:32" x14ac:dyDescent="0.25">
      <c r="A226" s="1051" t="str">
        <f>IF(ISBLANK('M1'!A226),"",'M1'!A226)</f>
        <v/>
      </c>
      <c r="B226" s="1001" t="str">
        <f>IF(ISBLANK('M1'!B226),"",'M1'!B226)</f>
        <v/>
      </c>
      <c r="C226" s="264" t="str">
        <f>IF(ISBLANK('M1'!R226),"",'M1'!R226)</f>
        <v/>
      </c>
      <c r="D226" s="196"/>
      <c r="E226" s="197"/>
      <c r="F226" s="197"/>
      <c r="G226" s="197"/>
      <c r="H226" s="197"/>
      <c r="I226" s="197"/>
      <c r="J226" s="199"/>
      <c r="K226" s="478"/>
      <c r="L226" s="200"/>
      <c r="M226" s="198"/>
      <c r="N226" s="198"/>
      <c r="O226" s="198"/>
      <c r="P226" s="198"/>
      <c r="Q226" s="199"/>
      <c r="R226" s="197"/>
      <c r="S226" s="197"/>
      <c r="T226" s="197"/>
      <c r="U226" s="197"/>
      <c r="V226" s="200"/>
      <c r="X226" s="151">
        <f t="shared" si="25"/>
        <v>0</v>
      </c>
      <c r="Y226" s="147">
        <f t="shared" si="26"/>
        <v>0</v>
      </c>
      <c r="Z226" s="147">
        <f t="shared" si="27"/>
        <v>0</v>
      </c>
      <c r="AA226" s="917">
        <f t="shared" si="28"/>
        <v>0</v>
      </c>
      <c r="AC226" s="151">
        <f t="shared" si="29"/>
        <v>0</v>
      </c>
      <c r="AD226" s="147">
        <f t="shared" si="30"/>
        <v>0</v>
      </c>
      <c r="AE226" s="147">
        <f t="shared" si="31"/>
        <v>0</v>
      </c>
      <c r="AF226" s="152">
        <f t="shared" si="32"/>
        <v>0</v>
      </c>
    </row>
    <row r="227" spans="1:32" x14ac:dyDescent="0.25">
      <c r="A227" s="1051" t="str">
        <f>IF(ISBLANK('M1'!A227),"",'M1'!A227)</f>
        <v/>
      </c>
      <c r="B227" s="1001" t="str">
        <f>IF(ISBLANK('M1'!B227),"",'M1'!B227)</f>
        <v/>
      </c>
      <c r="C227" s="264" t="str">
        <f>IF(ISBLANK('M1'!R227),"",'M1'!R227)</f>
        <v/>
      </c>
      <c r="D227" s="196"/>
      <c r="E227" s="197"/>
      <c r="F227" s="197"/>
      <c r="G227" s="197"/>
      <c r="H227" s="197"/>
      <c r="I227" s="197"/>
      <c r="J227" s="199"/>
      <c r="K227" s="478"/>
      <c r="L227" s="200"/>
      <c r="M227" s="198"/>
      <c r="N227" s="198"/>
      <c r="O227" s="198"/>
      <c r="P227" s="198"/>
      <c r="Q227" s="199"/>
      <c r="R227" s="197"/>
      <c r="S227" s="197"/>
      <c r="T227" s="197"/>
      <c r="U227" s="197"/>
      <c r="V227" s="200"/>
      <c r="X227" s="151">
        <f t="shared" si="25"/>
        <v>0</v>
      </c>
      <c r="Y227" s="147">
        <f t="shared" si="26"/>
        <v>0</v>
      </c>
      <c r="Z227" s="147">
        <f t="shared" si="27"/>
        <v>0</v>
      </c>
      <c r="AA227" s="917">
        <f t="shared" si="28"/>
        <v>0</v>
      </c>
      <c r="AC227" s="151">
        <f t="shared" si="29"/>
        <v>0</v>
      </c>
      <c r="AD227" s="147">
        <f t="shared" si="30"/>
        <v>0</v>
      </c>
      <c r="AE227" s="147">
        <f t="shared" si="31"/>
        <v>0</v>
      </c>
      <c r="AF227" s="152">
        <f t="shared" si="32"/>
        <v>0</v>
      </c>
    </row>
    <row r="228" spans="1:32" x14ac:dyDescent="0.25">
      <c r="A228" s="1051" t="str">
        <f>IF(ISBLANK('M1'!A228),"",'M1'!A228)</f>
        <v/>
      </c>
      <c r="B228" s="1001" t="str">
        <f>IF(ISBLANK('M1'!B228),"",'M1'!B228)</f>
        <v/>
      </c>
      <c r="C228" s="264" t="str">
        <f>IF(ISBLANK('M1'!R228),"",'M1'!R228)</f>
        <v/>
      </c>
      <c r="D228" s="196"/>
      <c r="E228" s="197"/>
      <c r="F228" s="197"/>
      <c r="G228" s="197"/>
      <c r="H228" s="197"/>
      <c r="I228" s="197"/>
      <c r="J228" s="199"/>
      <c r="K228" s="478"/>
      <c r="L228" s="200"/>
      <c r="M228" s="198"/>
      <c r="N228" s="198"/>
      <c r="O228" s="198"/>
      <c r="P228" s="198"/>
      <c r="Q228" s="199"/>
      <c r="R228" s="197"/>
      <c r="S228" s="197"/>
      <c r="T228" s="197"/>
      <c r="U228" s="197"/>
      <c r="V228" s="200"/>
      <c r="X228" s="151">
        <f t="shared" si="25"/>
        <v>0</v>
      </c>
      <c r="Y228" s="147">
        <f t="shared" si="26"/>
        <v>0</v>
      </c>
      <c r="Z228" s="147">
        <f t="shared" si="27"/>
        <v>0</v>
      </c>
      <c r="AA228" s="917">
        <f t="shared" si="28"/>
        <v>0</v>
      </c>
      <c r="AC228" s="151">
        <f t="shared" si="29"/>
        <v>0</v>
      </c>
      <c r="AD228" s="147">
        <f t="shared" si="30"/>
        <v>0</v>
      </c>
      <c r="AE228" s="147">
        <f t="shared" si="31"/>
        <v>0</v>
      </c>
      <c r="AF228" s="152">
        <f t="shared" si="32"/>
        <v>0</v>
      </c>
    </row>
    <row r="229" spans="1:32" x14ac:dyDescent="0.25">
      <c r="A229" s="1051" t="str">
        <f>IF(ISBLANK('M1'!A229),"",'M1'!A229)</f>
        <v/>
      </c>
      <c r="B229" s="1001" t="str">
        <f>IF(ISBLANK('M1'!B229),"",'M1'!B229)</f>
        <v/>
      </c>
      <c r="C229" s="264" t="str">
        <f>IF(ISBLANK('M1'!R229),"",'M1'!R229)</f>
        <v/>
      </c>
      <c r="D229" s="196"/>
      <c r="E229" s="197"/>
      <c r="F229" s="197"/>
      <c r="G229" s="197"/>
      <c r="H229" s="197"/>
      <c r="I229" s="197"/>
      <c r="J229" s="199"/>
      <c r="K229" s="478"/>
      <c r="L229" s="200"/>
      <c r="M229" s="198"/>
      <c r="N229" s="198"/>
      <c r="O229" s="198"/>
      <c r="P229" s="198"/>
      <c r="Q229" s="199"/>
      <c r="R229" s="197"/>
      <c r="S229" s="197"/>
      <c r="T229" s="197"/>
      <c r="U229" s="197"/>
      <c r="V229" s="200"/>
      <c r="X229" s="151">
        <f t="shared" si="25"/>
        <v>0</v>
      </c>
      <c r="Y229" s="147">
        <f t="shared" si="26"/>
        <v>0</v>
      </c>
      <c r="Z229" s="147">
        <f t="shared" si="27"/>
        <v>0</v>
      </c>
      <c r="AA229" s="917">
        <f t="shared" si="28"/>
        <v>0</v>
      </c>
      <c r="AC229" s="151">
        <f t="shared" si="29"/>
        <v>0</v>
      </c>
      <c r="AD229" s="147">
        <f t="shared" si="30"/>
        <v>0</v>
      </c>
      <c r="AE229" s="147">
        <f t="shared" si="31"/>
        <v>0</v>
      </c>
      <c r="AF229" s="152">
        <f t="shared" si="32"/>
        <v>0</v>
      </c>
    </row>
    <row r="230" spans="1:32" x14ac:dyDescent="0.25">
      <c r="A230" s="1051" t="str">
        <f>IF(ISBLANK('M1'!A230),"",'M1'!A230)</f>
        <v/>
      </c>
      <c r="B230" s="1001" t="str">
        <f>IF(ISBLANK('M1'!B230),"",'M1'!B230)</f>
        <v/>
      </c>
      <c r="C230" s="264" t="str">
        <f>IF(ISBLANK('M1'!R230),"",'M1'!R230)</f>
        <v/>
      </c>
      <c r="D230" s="196"/>
      <c r="E230" s="197"/>
      <c r="F230" s="197"/>
      <c r="G230" s="197"/>
      <c r="H230" s="197"/>
      <c r="I230" s="197"/>
      <c r="J230" s="199"/>
      <c r="K230" s="478"/>
      <c r="L230" s="200"/>
      <c r="M230" s="198"/>
      <c r="N230" s="198"/>
      <c r="O230" s="198"/>
      <c r="P230" s="198"/>
      <c r="Q230" s="199"/>
      <c r="R230" s="197"/>
      <c r="S230" s="197"/>
      <c r="T230" s="197"/>
      <c r="U230" s="197"/>
      <c r="V230" s="200"/>
      <c r="X230" s="151">
        <f t="shared" si="25"/>
        <v>0</v>
      </c>
      <c r="Y230" s="147">
        <f t="shared" si="26"/>
        <v>0</v>
      </c>
      <c r="Z230" s="147">
        <f t="shared" si="27"/>
        <v>0</v>
      </c>
      <c r="AA230" s="917">
        <f t="shared" si="28"/>
        <v>0</v>
      </c>
      <c r="AC230" s="151">
        <f t="shared" si="29"/>
        <v>0</v>
      </c>
      <c r="AD230" s="147">
        <f t="shared" si="30"/>
        <v>0</v>
      </c>
      <c r="AE230" s="147">
        <f t="shared" si="31"/>
        <v>0</v>
      </c>
      <c r="AF230" s="152">
        <f t="shared" si="32"/>
        <v>0</v>
      </c>
    </row>
    <row r="231" spans="1:32" x14ac:dyDescent="0.25">
      <c r="A231" s="1051" t="str">
        <f>IF(ISBLANK('M1'!A231),"",'M1'!A231)</f>
        <v/>
      </c>
      <c r="B231" s="1001" t="str">
        <f>IF(ISBLANK('M1'!B231),"",'M1'!B231)</f>
        <v/>
      </c>
      <c r="C231" s="264" t="str">
        <f>IF(ISBLANK('M1'!R231),"",'M1'!R231)</f>
        <v/>
      </c>
      <c r="D231" s="196"/>
      <c r="E231" s="197"/>
      <c r="F231" s="197"/>
      <c r="G231" s="197"/>
      <c r="H231" s="197"/>
      <c r="I231" s="197"/>
      <c r="J231" s="199"/>
      <c r="K231" s="478"/>
      <c r="L231" s="200"/>
      <c r="M231" s="198"/>
      <c r="N231" s="198"/>
      <c r="O231" s="198"/>
      <c r="P231" s="198"/>
      <c r="Q231" s="199"/>
      <c r="R231" s="197"/>
      <c r="S231" s="197"/>
      <c r="T231" s="197"/>
      <c r="U231" s="197"/>
      <c r="V231" s="200"/>
      <c r="X231" s="151">
        <f t="shared" si="25"/>
        <v>0</v>
      </c>
      <c r="Y231" s="147">
        <f t="shared" si="26"/>
        <v>0</v>
      </c>
      <c r="Z231" s="147">
        <f t="shared" si="27"/>
        <v>0</v>
      </c>
      <c r="AA231" s="917">
        <f t="shared" si="28"/>
        <v>0</v>
      </c>
      <c r="AC231" s="151">
        <f t="shared" si="29"/>
        <v>0</v>
      </c>
      <c r="AD231" s="147">
        <f t="shared" si="30"/>
        <v>0</v>
      </c>
      <c r="AE231" s="147">
        <f t="shared" si="31"/>
        <v>0</v>
      </c>
      <c r="AF231" s="152">
        <f t="shared" si="32"/>
        <v>0</v>
      </c>
    </row>
    <row r="232" spans="1:32" x14ac:dyDescent="0.25">
      <c r="A232" s="1051" t="str">
        <f>IF(ISBLANK('M1'!A232),"",'M1'!A232)</f>
        <v/>
      </c>
      <c r="B232" s="1001" t="str">
        <f>IF(ISBLANK('M1'!B232),"",'M1'!B232)</f>
        <v/>
      </c>
      <c r="C232" s="264" t="str">
        <f>IF(ISBLANK('M1'!R232),"",'M1'!R232)</f>
        <v/>
      </c>
      <c r="D232" s="196"/>
      <c r="E232" s="197"/>
      <c r="F232" s="197"/>
      <c r="G232" s="197"/>
      <c r="H232" s="197"/>
      <c r="I232" s="197"/>
      <c r="J232" s="199"/>
      <c r="K232" s="478"/>
      <c r="L232" s="200"/>
      <c r="M232" s="198"/>
      <c r="N232" s="198"/>
      <c r="O232" s="198"/>
      <c r="P232" s="198"/>
      <c r="Q232" s="199"/>
      <c r="R232" s="197"/>
      <c r="S232" s="197"/>
      <c r="T232" s="197"/>
      <c r="U232" s="197"/>
      <c r="V232" s="200"/>
      <c r="X232" s="151">
        <f t="shared" si="25"/>
        <v>0</v>
      </c>
      <c r="Y232" s="147">
        <f t="shared" si="26"/>
        <v>0</v>
      </c>
      <c r="Z232" s="147">
        <f t="shared" si="27"/>
        <v>0</v>
      </c>
      <c r="AA232" s="917">
        <f t="shared" si="28"/>
        <v>0</v>
      </c>
      <c r="AC232" s="151">
        <f t="shared" si="29"/>
        <v>0</v>
      </c>
      <c r="AD232" s="147">
        <f t="shared" si="30"/>
        <v>0</v>
      </c>
      <c r="AE232" s="147">
        <f t="shared" si="31"/>
        <v>0</v>
      </c>
      <c r="AF232" s="152">
        <f t="shared" si="32"/>
        <v>0</v>
      </c>
    </row>
    <row r="233" spans="1:32" x14ac:dyDescent="0.25">
      <c r="A233" s="1051" t="str">
        <f>IF(ISBLANK('M1'!A233),"",'M1'!A233)</f>
        <v/>
      </c>
      <c r="B233" s="1001" t="str">
        <f>IF(ISBLANK('M1'!B233),"",'M1'!B233)</f>
        <v/>
      </c>
      <c r="C233" s="264" t="str">
        <f>IF(ISBLANK('M1'!R233),"",'M1'!R233)</f>
        <v/>
      </c>
      <c r="D233" s="196"/>
      <c r="E233" s="197"/>
      <c r="F233" s="197"/>
      <c r="G233" s="197"/>
      <c r="H233" s="197"/>
      <c r="I233" s="197"/>
      <c r="J233" s="199"/>
      <c r="K233" s="478"/>
      <c r="L233" s="200"/>
      <c r="M233" s="198"/>
      <c r="N233" s="198"/>
      <c r="O233" s="198"/>
      <c r="P233" s="198"/>
      <c r="Q233" s="199"/>
      <c r="R233" s="197"/>
      <c r="S233" s="197"/>
      <c r="T233" s="197"/>
      <c r="U233" s="197"/>
      <c r="V233" s="200"/>
      <c r="X233" s="151">
        <f t="shared" si="25"/>
        <v>0</v>
      </c>
      <c r="Y233" s="147">
        <f t="shared" si="26"/>
        <v>0</v>
      </c>
      <c r="Z233" s="147">
        <f t="shared" si="27"/>
        <v>0</v>
      </c>
      <c r="AA233" s="917">
        <f t="shared" si="28"/>
        <v>0</v>
      </c>
      <c r="AC233" s="151">
        <f t="shared" si="29"/>
        <v>0</v>
      </c>
      <c r="AD233" s="147">
        <f t="shared" si="30"/>
        <v>0</v>
      </c>
      <c r="AE233" s="147">
        <f t="shared" si="31"/>
        <v>0</v>
      </c>
      <c r="AF233" s="152">
        <f t="shared" si="32"/>
        <v>0</v>
      </c>
    </row>
    <row r="234" spans="1:32" x14ac:dyDescent="0.25">
      <c r="A234" s="1051" t="str">
        <f>IF(ISBLANK('M1'!A234),"",'M1'!A234)</f>
        <v/>
      </c>
      <c r="B234" s="1001" t="str">
        <f>IF(ISBLANK('M1'!B234),"",'M1'!B234)</f>
        <v/>
      </c>
      <c r="C234" s="264" t="str">
        <f>IF(ISBLANK('M1'!R234),"",'M1'!R234)</f>
        <v/>
      </c>
      <c r="D234" s="196"/>
      <c r="E234" s="197"/>
      <c r="F234" s="197"/>
      <c r="G234" s="197"/>
      <c r="H234" s="197"/>
      <c r="I234" s="197"/>
      <c r="J234" s="199"/>
      <c r="K234" s="478"/>
      <c r="L234" s="200"/>
      <c r="M234" s="198"/>
      <c r="N234" s="198"/>
      <c r="O234" s="198"/>
      <c r="P234" s="198"/>
      <c r="Q234" s="199"/>
      <c r="R234" s="197"/>
      <c r="S234" s="197"/>
      <c r="T234" s="197"/>
      <c r="U234" s="197"/>
      <c r="V234" s="200"/>
      <c r="X234" s="151">
        <f t="shared" si="25"/>
        <v>0</v>
      </c>
      <c r="Y234" s="147">
        <f t="shared" si="26"/>
        <v>0</v>
      </c>
      <c r="Z234" s="147">
        <f t="shared" si="27"/>
        <v>0</v>
      </c>
      <c r="AA234" s="917">
        <f t="shared" si="28"/>
        <v>0</v>
      </c>
      <c r="AC234" s="151">
        <f t="shared" si="29"/>
        <v>0</v>
      </c>
      <c r="AD234" s="147">
        <f t="shared" si="30"/>
        <v>0</v>
      </c>
      <c r="AE234" s="147">
        <f t="shared" si="31"/>
        <v>0</v>
      </c>
      <c r="AF234" s="152">
        <f t="shared" si="32"/>
        <v>0</v>
      </c>
    </row>
    <row r="235" spans="1:32" x14ac:dyDescent="0.25">
      <c r="A235" s="1051" t="str">
        <f>IF(ISBLANK('M1'!A235),"",'M1'!A235)</f>
        <v/>
      </c>
      <c r="B235" s="1001" t="str">
        <f>IF(ISBLANK('M1'!B235),"",'M1'!B235)</f>
        <v/>
      </c>
      <c r="C235" s="264" t="str">
        <f>IF(ISBLANK('M1'!R235),"",'M1'!R235)</f>
        <v/>
      </c>
      <c r="D235" s="196"/>
      <c r="E235" s="197"/>
      <c r="F235" s="197"/>
      <c r="G235" s="197"/>
      <c r="H235" s="197"/>
      <c r="I235" s="197"/>
      <c r="J235" s="199"/>
      <c r="K235" s="478"/>
      <c r="L235" s="200"/>
      <c r="M235" s="198"/>
      <c r="N235" s="198"/>
      <c r="O235" s="198"/>
      <c r="P235" s="198"/>
      <c r="Q235" s="199"/>
      <c r="R235" s="197"/>
      <c r="S235" s="197"/>
      <c r="T235" s="197"/>
      <c r="U235" s="197"/>
      <c r="V235" s="200"/>
      <c r="X235" s="151">
        <f t="shared" si="25"/>
        <v>0</v>
      </c>
      <c r="Y235" s="147">
        <f t="shared" si="26"/>
        <v>0</v>
      </c>
      <c r="Z235" s="147">
        <f t="shared" si="27"/>
        <v>0</v>
      </c>
      <c r="AA235" s="917">
        <f t="shared" si="28"/>
        <v>0</v>
      </c>
      <c r="AC235" s="151">
        <f t="shared" si="29"/>
        <v>0</v>
      </c>
      <c r="AD235" s="147">
        <f t="shared" si="30"/>
        <v>0</v>
      </c>
      <c r="AE235" s="147">
        <f t="shared" si="31"/>
        <v>0</v>
      </c>
      <c r="AF235" s="152">
        <f t="shared" si="32"/>
        <v>0</v>
      </c>
    </row>
    <row r="236" spans="1:32" x14ac:dyDescent="0.25">
      <c r="A236" s="1051" t="str">
        <f>IF(ISBLANK('M1'!A236),"",'M1'!A236)</f>
        <v/>
      </c>
      <c r="B236" s="1001" t="str">
        <f>IF(ISBLANK('M1'!B236),"",'M1'!B236)</f>
        <v/>
      </c>
      <c r="C236" s="264" t="str">
        <f>IF(ISBLANK('M1'!R236),"",'M1'!R236)</f>
        <v/>
      </c>
      <c r="D236" s="196"/>
      <c r="E236" s="197"/>
      <c r="F236" s="197"/>
      <c r="G236" s="197"/>
      <c r="H236" s="197"/>
      <c r="I236" s="197"/>
      <c r="J236" s="199"/>
      <c r="K236" s="478"/>
      <c r="L236" s="200"/>
      <c r="M236" s="198"/>
      <c r="N236" s="198"/>
      <c r="O236" s="198"/>
      <c r="P236" s="198"/>
      <c r="Q236" s="199"/>
      <c r="R236" s="197"/>
      <c r="S236" s="197"/>
      <c r="T236" s="197"/>
      <c r="U236" s="197"/>
      <c r="V236" s="200"/>
      <c r="X236" s="151">
        <f t="shared" si="25"/>
        <v>0</v>
      </c>
      <c r="Y236" s="147">
        <f t="shared" si="26"/>
        <v>0</v>
      </c>
      <c r="Z236" s="147">
        <f t="shared" si="27"/>
        <v>0</v>
      </c>
      <c r="AA236" s="917">
        <f t="shared" si="28"/>
        <v>0</v>
      </c>
      <c r="AC236" s="151">
        <f t="shared" si="29"/>
        <v>0</v>
      </c>
      <c r="AD236" s="147">
        <f t="shared" si="30"/>
        <v>0</v>
      </c>
      <c r="AE236" s="147">
        <f t="shared" si="31"/>
        <v>0</v>
      </c>
      <c r="AF236" s="152">
        <f t="shared" si="32"/>
        <v>0</v>
      </c>
    </row>
    <row r="237" spans="1:32" x14ac:dyDescent="0.25">
      <c r="A237" s="1051" t="str">
        <f>IF(ISBLANK('M1'!A237),"",'M1'!A237)</f>
        <v/>
      </c>
      <c r="B237" s="1001" t="str">
        <f>IF(ISBLANK('M1'!B237),"",'M1'!B237)</f>
        <v/>
      </c>
      <c r="C237" s="264" t="str">
        <f>IF(ISBLANK('M1'!R237),"",'M1'!R237)</f>
        <v/>
      </c>
      <c r="D237" s="196"/>
      <c r="E237" s="197"/>
      <c r="F237" s="197"/>
      <c r="G237" s="197"/>
      <c r="H237" s="197"/>
      <c r="I237" s="197"/>
      <c r="J237" s="199"/>
      <c r="K237" s="478"/>
      <c r="L237" s="200"/>
      <c r="M237" s="198"/>
      <c r="N237" s="198"/>
      <c r="O237" s="198"/>
      <c r="P237" s="198"/>
      <c r="Q237" s="199"/>
      <c r="R237" s="197"/>
      <c r="S237" s="197"/>
      <c r="T237" s="197"/>
      <c r="U237" s="197"/>
      <c r="V237" s="200"/>
      <c r="X237" s="151">
        <f t="shared" si="25"/>
        <v>0</v>
      </c>
      <c r="Y237" s="147">
        <f t="shared" si="26"/>
        <v>0</v>
      </c>
      <c r="Z237" s="147">
        <f t="shared" si="27"/>
        <v>0</v>
      </c>
      <c r="AA237" s="917">
        <f t="shared" si="28"/>
        <v>0</v>
      </c>
      <c r="AC237" s="151">
        <f t="shared" si="29"/>
        <v>0</v>
      </c>
      <c r="AD237" s="147">
        <f t="shared" si="30"/>
        <v>0</v>
      </c>
      <c r="AE237" s="147">
        <f t="shared" si="31"/>
        <v>0</v>
      </c>
      <c r="AF237" s="152">
        <f t="shared" si="32"/>
        <v>0</v>
      </c>
    </row>
    <row r="238" spans="1:32" x14ac:dyDescent="0.25">
      <c r="A238" s="1051" t="str">
        <f>IF(ISBLANK('M1'!A238),"",'M1'!A238)</f>
        <v/>
      </c>
      <c r="B238" s="1001" t="str">
        <f>IF(ISBLANK('M1'!B238),"",'M1'!B238)</f>
        <v/>
      </c>
      <c r="C238" s="264" t="str">
        <f>IF(ISBLANK('M1'!R238),"",'M1'!R238)</f>
        <v/>
      </c>
      <c r="D238" s="196"/>
      <c r="E238" s="197"/>
      <c r="F238" s="197"/>
      <c r="G238" s="197"/>
      <c r="H238" s="197"/>
      <c r="I238" s="197"/>
      <c r="J238" s="199"/>
      <c r="K238" s="478"/>
      <c r="L238" s="200"/>
      <c r="M238" s="198"/>
      <c r="N238" s="198"/>
      <c r="O238" s="198"/>
      <c r="P238" s="198"/>
      <c r="Q238" s="199"/>
      <c r="R238" s="197"/>
      <c r="S238" s="197"/>
      <c r="T238" s="197"/>
      <c r="U238" s="197"/>
      <c r="V238" s="200"/>
      <c r="X238" s="151">
        <f t="shared" si="25"/>
        <v>0</v>
      </c>
      <c r="Y238" s="147">
        <f t="shared" si="26"/>
        <v>0</v>
      </c>
      <c r="Z238" s="147">
        <f t="shared" si="27"/>
        <v>0</v>
      </c>
      <c r="AA238" s="917">
        <f t="shared" si="28"/>
        <v>0</v>
      </c>
      <c r="AC238" s="151">
        <f t="shared" si="29"/>
        <v>0</v>
      </c>
      <c r="AD238" s="147">
        <f t="shared" si="30"/>
        <v>0</v>
      </c>
      <c r="AE238" s="147">
        <f t="shared" si="31"/>
        <v>0</v>
      </c>
      <c r="AF238" s="152">
        <f t="shared" si="32"/>
        <v>0</v>
      </c>
    </row>
    <row r="239" spans="1:32" x14ac:dyDescent="0.25">
      <c r="A239" s="1051" t="str">
        <f>IF(ISBLANK('M1'!A239),"",'M1'!A239)</f>
        <v/>
      </c>
      <c r="B239" s="1001" t="str">
        <f>IF(ISBLANK('M1'!B239),"",'M1'!B239)</f>
        <v/>
      </c>
      <c r="C239" s="264" t="str">
        <f>IF(ISBLANK('M1'!R239),"",'M1'!R239)</f>
        <v/>
      </c>
      <c r="D239" s="196"/>
      <c r="E239" s="197"/>
      <c r="F239" s="197"/>
      <c r="G239" s="197"/>
      <c r="H239" s="197"/>
      <c r="I239" s="197"/>
      <c r="J239" s="199"/>
      <c r="K239" s="478"/>
      <c r="L239" s="200"/>
      <c r="M239" s="198"/>
      <c r="N239" s="198"/>
      <c r="O239" s="198"/>
      <c r="P239" s="198"/>
      <c r="Q239" s="199"/>
      <c r="R239" s="197"/>
      <c r="S239" s="197"/>
      <c r="T239" s="197"/>
      <c r="U239" s="197"/>
      <c r="V239" s="200"/>
      <c r="X239" s="151">
        <f t="shared" si="25"/>
        <v>0</v>
      </c>
      <c r="Y239" s="147">
        <f t="shared" si="26"/>
        <v>0</v>
      </c>
      <c r="Z239" s="147">
        <f t="shared" si="27"/>
        <v>0</v>
      </c>
      <c r="AA239" s="917">
        <f t="shared" si="28"/>
        <v>0</v>
      </c>
      <c r="AC239" s="151">
        <f t="shared" si="29"/>
        <v>0</v>
      </c>
      <c r="AD239" s="147">
        <f t="shared" si="30"/>
        <v>0</v>
      </c>
      <c r="AE239" s="147">
        <f t="shared" si="31"/>
        <v>0</v>
      </c>
      <c r="AF239" s="152">
        <f t="shared" si="32"/>
        <v>0</v>
      </c>
    </row>
    <row r="240" spans="1:32" x14ac:dyDescent="0.25">
      <c r="A240" s="1051" t="str">
        <f>IF(ISBLANK('M1'!A240),"",'M1'!A240)</f>
        <v/>
      </c>
      <c r="B240" s="1001" t="str">
        <f>IF(ISBLANK('M1'!B240),"",'M1'!B240)</f>
        <v/>
      </c>
      <c r="C240" s="264" t="str">
        <f>IF(ISBLANK('M1'!R240),"",'M1'!R240)</f>
        <v/>
      </c>
      <c r="D240" s="196"/>
      <c r="E240" s="197"/>
      <c r="F240" s="197"/>
      <c r="G240" s="197"/>
      <c r="H240" s="197"/>
      <c r="I240" s="197"/>
      <c r="J240" s="199"/>
      <c r="K240" s="478"/>
      <c r="L240" s="200"/>
      <c r="M240" s="198"/>
      <c r="N240" s="198"/>
      <c r="O240" s="198"/>
      <c r="P240" s="198"/>
      <c r="Q240" s="199"/>
      <c r="R240" s="197"/>
      <c r="S240" s="197"/>
      <c r="T240" s="197"/>
      <c r="U240" s="197"/>
      <c r="V240" s="200"/>
      <c r="X240" s="151">
        <f t="shared" si="25"/>
        <v>0</v>
      </c>
      <c r="Y240" s="147">
        <f t="shared" si="26"/>
        <v>0</v>
      </c>
      <c r="Z240" s="147">
        <f t="shared" si="27"/>
        <v>0</v>
      </c>
      <c r="AA240" s="917">
        <f t="shared" si="28"/>
        <v>0</v>
      </c>
      <c r="AC240" s="151">
        <f t="shared" si="29"/>
        <v>0</v>
      </c>
      <c r="AD240" s="147">
        <f t="shared" si="30"/>
        <v>0</v>
      </c>
      <c r="AE240" s="147">
        <f t="shared" si="31"/>
        <v>0</v>
      </c>
      <c r="AF240" s="152">
        <f t="shared" si="32"/>
        <v>0</v>
      </c>
    </row>
    <row r="241" spans="1:32" x14ac:dyDescent="0.25">
      <c r="A241" s="1051" t="str">
        <f>IF(ISBLANK('M1'!A241),"",'M1'!A241)</f>
        <v/>
      </c>
      <c r="B241" s="1001" t="str">
        <f>IF(ISBLANK('M1'!B241),"",'M1'!B241)</f>
        <v/>
      </c>
      <c r="C241" s="264" t="str">
        <f>IF(ISBLANK('M1'!R241),"",'M1'!R241)</f>
        <v/>
      </c>
      <c r="D241" s="196"/>
      <c r="E241" s="197"/>
      <c r="F241" s="197"/>
      <c r="G241" s="197"/>
      <c r="H241" s="197"/>
      <c r="I241" s="197"/>
      <c r="J241" s="199"/>
      <c r="K241" s="478"/>
      <c r="L241" s="200"/>
      <c r="M241" s="198"/>
      <c r="N241" s="198"/>
      <c r="O241" s="198"/>
      <c r="P241" s="198"/>
      <c r="Q241" s="199"/>
      <c r="R241" s="197"/>
      <c r="S241" s="197"/>
      <c r="T241" s="197"/>
      <c r="U241" s="197"/>
      <c r="V241" s="200"/>
      <c r="X241" s="151">
        <f t="shared" si="25"/>
        <v>0</v>
      </c>
      <c r="Y241" s="147">
        <f t="shared" si="26"/>
        <v>0</v>
      </c>
      <c r="Z241" s="147">
        <f t="shared" si="27"/>
        <v>0</v>
      </c>
      <c r="AA241" s="917">
        <f t="shared" si="28"/>
        <v>0</v>
      </c>
      <c r="AC241" s="151">
        <f t="shared" si="29"/>
        <v>0</v>
      </c>
      <c r="AD241" s="147">
        <f t="shared" si="30"/>
        <v>0</v>
      </c>
      <c r="AE241" s="147">
        <f t="shared" si="31"/>
        <v>0</v>
      </c>
      <c r="AF241" s="152">
        <f t="shared" si="32"/>
        <v>0</v>
      </c>
    </row>
    <row r="242" spans="1:32" x14ac:dyDescent="0.25">
      <c r="A242" s="1051" t="str">
        <f>IF(ISBLANK('M1'!A242),"",'M1'!A242)</f>
        <v/>
      </c>
      <c r="B242" s="1001" t="str">
        <f>IF(ISBLANK('M1'!B242),"",'M1'!B242)</f>
        <v/>
      </c>
      <c r="C242" s="264" t="str">
        <f>IF(ISBLANK('M1'!R242),"",'M1'!R242)</f>
        <v/>
      </c>
      <c r="D242" s="196"/>
      <c r="E242" s="197"/>
      <c r="F242" s="197"/>
      <c r="G242" s="197"/>
      <c r="H242" s="197"/>
      <c r="I242" s="197"/>
      <c r="J242" s="199"/>
      <c r="K242" s="478"/>
      <c r="L242" s="200"/>
      <c r="M242" s="198"/>
      <c r="N242" s="198"/>
      <c r="O242" s="198"/>
      <c r="P242" s="198"/>
      <c r="Q242" s="199"/>
      <c r="R242" s="197"/>
      <c r="S242" s="197"/>
      <c r="T242" s="197"/>
      <c r="U242" s="197"/>
      <c r="V242" s="200"/>
      <c r="X242" s="151">
        <f t="shared" si="25"/>
        <v>0</v>
      </c>
      <c r="Y242" s="147">
        <f t="shared" si="26"/>
        <v>0</v>
      </c>
      <c r="Z242" s="147">
        <f t="shared" si="27"/>
        <v>0</v>
      </c>
      <c r="AA242" s="917">
        <f t="shared" si="28"/>
        <v>0</v>
      </c>
      <c r="AC242" s="151">
        <f t="shared" si="29"/>
        <v>0</v>
      </c>
      <c r="AD242" s="147">
        <f t="shared" si="30"/>
        <v>0</v>
      </c>
      <c r="AE242" s="147">
        <f t="shared" si="31"/>
        <v>0</v>
      </c>
      <c r="AF242" s="152">
        <f t="shared" si="32"/>
        <v>0</v>
      </c>
    </row>
    <row r="243" spans="1:32" x14ac:dyDescent="0.25">
      <c r="A243" s="1051" t="str">
        <f>IF(ISBLANK('M1'!A243),"",'M1'!A243)</f>
        <v/>
      </c>
      <c r="B243" s="1001" t="str">
        <f>IF(ISBLANK('M1'!B243),"",'M1'!B243)</f>
        <v/>
      </c>
      <c r="C243" s="264" t="str">
        <f>IF(ISBLANK('M1'!R243),"",'M1'!R243)</f>
        <v/>
      </c>
      <c r="D243" s="196"/>
      <c r="E243" s="197"/>
      <c r="F243" s="197"/>
      <c r="G243" s="197"/>
      <c r="H243" s="197"/>
      <c r="I243" s="197"/>
      <c r="J243" s="199"/>
      <c r="K243" s="478"/>
      <c r="L243" s="200"/>
      <c r="M243" s="198"/>
      <c r="N243" s="198"/>
      <c r="O243" s="198"/>
      <c r="P243" s="198"/>
      <c r="Q243" s="199"/>
      <c r="R243" s="197"/>
      <c r="S243" s="197"/>
      <c r="T243" s="197"/>
      <c r="U243" s="197"/>
      <c r="V243" s="200"/>
      <c r="X243" s="151">
        <f t="shared" si="25"/>
        <v>0</v>
      </c>
      <c r="Y243" s="147">
        <f t="shared" si="26"/>
        <v>0</v>
      </c>
      <c r="Z243" s="147">
        <f t="shared" si="27"/>
        <v>0</v>
      </c>
      <c r="AA243" s="917">
        <f t="shared" si="28"/>
        <v>0</v>
      </c>
      <c r="AC243" s="151">
        <f t="shared" si="29"/>
        <v>0</v>
      </c>
      <c r="AD243" s="147">
        <f t="shared" si="30"/>
        <v>0</v>
      </c>
      <c r="AE243" s="147">
        <f t="shared" si="31"/>
        <v>0</v>
      </c>
      <c r="AF243" s="152">
        <f t="shared" si="32"/>
        <v>0</v>
      </c>
    </row>
    <row r="244" spans="1:32" x14ac:dyDescent="0.25">
      <c r="A244" s="1051" t="str">
        <f>IF(ISBLANK('M1'!A244),"",'M1'!A244)</f>
        <v/>
      </c>
      <c r="B244" s="1001" t="str">
        <f>IF(ISBLANK('M1'!B244),"",'M1'!B244)</f>
        <v/>
      </c>
      <c r="C244" s="264" t="str">
        <f>IF(ISBLANK('M1'!R244),"",'M1'!R244)</f>
        <v/>
      </c>
      <c r="D244" s="196"/>
      <c r="E244" s="197"/>
      <c r="F244" s="197"/>
      <c r="G244" s="197"/>
      <c r="H244" s="197"/>
      <c r="I244" s="197"/>
      <c r="J244" s="199"/>
      <c r="K244" s="478"/>
      <c r="L244" s="200"/>
      <c r="M244" s="198"/>
      <c r="N244" s="198"/>
      <c r="O244" s="198"/>
      <c r="P244" s="198"/>
      <c r="Q244" s="199"/>
      <c r="R244" s="197"/>
      <c r="S244" s="197"/>
      <c r="T244" s="197"/>
      <c r="U244" s="197"/>
      <c r="V244" s="200"/>
      <c r="X244" s="151">
        <f t="shared" si="25"/>
        <v>0</v>
      </c>
      <c r="Y244" s="147">
        <f t="shared" si="26"/>
        <v>0</v>
      </c>
      <c r="Z244" s="147">
        <f t="shared" si="27"/>
        <v>0</v>
      </c>
      <c r="AA244" s="917">
        <f t="shared" si="28"/>
        <v>0</v>
      </c>
      <c r="AC244" s="151">
        <f t="shared" si="29"/>
        <v>0</v>
      </c>
      <c r="AD244" s="147">
        <f t="shared" si="30"/>
        <v>0</v>
      </c>
      <c r="AE244" s="147">
        <f t="shared" si="31"/>
        <v>0</v>
      </c>
      <c r="AF244" s="152">
        <f t="shared" si="32"/>
        <v>0</v>
      </c>
    </row>
    <row r="245" spans="1:32" x14ac:dyDescent="0.25">
      <c r="A245" s="1051" t="str">
        <f>IF(ISBLANK('M1'!A245),"",'M1'!A245)</f>
        <v/>
      </c>
      <c r="B245" s="1001" t="str">
        <f>IF(ISBLANK('M1'!B245),"",'M1'!B245)</f>
        <v/>
      </c>
      <c r="C245" s="264" t="str">
        <f>IF(ISBLANK('M1'!R245),"",'M1'!R245)</f>
        <v/>
      </c>
      <c r="D245" s="196"/>
      <c r="E245" s="197"/>
      <c r="F245" s="197"/>
      <c r="G245" s="197"/>
      <c r="H245" s="197"/>
      <c r="I245" s="197"/>
      <c r="J245" s="199"/>
      <c r="K245" s="478"/>
      <c r="L245" s="200"/>
      <c r="M245" s="198"/>
      <c r="N245" s="198"/>
      <c r="O245" s="198"/>
      <c r="P245" s="198"/>
      <c r="Q245" s="199"/>
      <c r="R245" s="197"/>
      <c r="S245" s="197"/>
      <c r="T245" s="197"/>
      <c r="U245" s="197"/>
      <c r="V245" s="200"/>
      <c r="X245" s="151">
        <f t="shared" si="25"/>
        <v>0</v>
      </c>
      <c r="Y245" s="147">
        <f t="shared" si="26"/>
        <v>0</v>
      </c>
      <c r="Z245" s="147">
        <f t="shared" si="27"/>
        <v>0</v>
      </c>
      <c r="AA245" s="917">
        <f t="shared" si="28"/>
        <v>0</v>
      </c>
      <c r="AC245" s="151">
        <f t="shared" si="29"/>
        <v>0</v>
      </c>
      <c r="AD245" s="147">
        <f t="shared" si="30"/>
        <v>0</v>
      </c>
      <c r="AE245" s="147">
        <f t="shared" si="31"/>
        <v>0</v>
      </c>
      <c r="AF245" s="152">
        <f t="shared" si="32"/>
        <v>0</v>
      </c>
    </row>
    <row r="246" spans="1:32" x14ac:dyDescent="0.25">
      <c r="A246" s="1051" t="str">
        <f>IF(ISBLANK('M1'!A246),"",'M1'!A246)</f>
        <v/>
      </c>
      <c r="B246" s="1001" t="str">
        <f>IF(ISBLANK('M1'!B246),"",'M1'!B246)</f>
        <v/>
      </c>
      <c r="C246" s="264" t="str">
        <f>IF(ISBLANK('M1'!R246),"",'M1'!R246)</f>
        <v/>
      </c>
      <c r="D246" s="196"/>
      <c r="E246" s="197"/>
      <c r="F246" s="197"/>
      <c r="G246" s="197"/>
      <c r="H246" s="197"/>
      <c r="I246" s="197"/>
      <c r="J246" s="199"/>
      <c r="K246" s="478"/>
      <c r="L246" s="200"/>
      <c r="M246" s="198"/>
      <c r="N246" s="198"/>
      <c r="O246" s="198"/>
      <c r="P246" s="198"/>
      <c r="Q246" s="199"/>
      <c r="R246" s="197"/>
      <c r="S246" s="197"/>
      <c r="T246" s="197"/>
      <c r="U246" s="197"/>
      <c r="V246" s="200"/>
      <c r="X246" s="151">
        <f t="shared" si="25"/>
        <v>0</v>
      </c>
      <c r="Y246" s="147">
        <f t="shared" si="26"/>
        <v>0</v>
      </c>
      <c r="Z246" s="147">
        <f t="shared" si="27"/>
        <v>0</v>
      </c>
      <c r="AA246" s="917">
        <f t="shared" si="28"/>
        <v>0</v>
      </c>
      <c r="AC246" s="151">
        <f t="shared" si="29"/>
        <v>0</v>
      </c>
      <c r="AD246" s="147">
        <f t="shared" si="30"/>
        <v>0</v>
      </c>
      <c r="AE246" s="147">
        <f t="shared" si="31"/>
        <v>0</v>
      </c>
      <c r="AF246" s="152">
        <f t="shared" si="32"/>
        <v>0</v>
      </c>
    </row>
    <row r="247" spans="1:32" x14ac:dyDescent="0.25">
      <c r="A247" s="1051" t="str">
        <f>IF(ISBLANK('M1'!A247),"",'M1'!A247)</f>
        <v/>
      </c>
      <c r="B247" s="1001" t="str">
        <f>IF(ISBLANK('M1'!B247),"",'M1'!B247)</f>
        <v/>
      </c>
      <c r="C247" s="264" t="str">
        <f>IF(ISBLANK('M1'!R247),"",'M1'!R247)</f>
        <v/>
      </c>
      <c r="D247" s="196"/>
      <c r="E247" s="197"/>
      <c r="F247" s="197"/>
      <c r="G247" s="197"/>
      <c r="H247" s="197"/>
      <c r="I247" s="197"/>
      <c r="J247" s="199"/>
      <c r="K247" s="478"/>
      <c r="L247" s="200"/>
      <c r="M247" s="198"/>
      <c r="N247" s="198"/>
      <c r="O247" s="198"/>
      <c r="P247" s="198"/>
      <c r="Q247" s="199"/>
      <c r="R247" s="197"/>
      <c r="S247" s="197"/>
      <c r="T247" s="197"/>
      <c r="U247" s="197"/>
      <c r="V247" s="200"/>
      <c r="X247" s="151">
        <f t="shared" si="25"/>
        <v>0</v>
      </c>
      <c r="Y247" s="147">
        <f t="shared" si="26"/>
        <v>0</v>
      </c>
      <c r="Z247" s="147">
        <f t="shared" si="27"/>
        <v>0</v>
      </c>
      <c r="AA247" s="917">
        <f t="shared" si="28"/>
        <v>0</v>
      </c>
      <c r="AC247" s="151">
        <f t="shared" si="29"/>
        <v>0</v>
      </c>
      <c r="AD247" s="147">
        <f t="shared" si="30"/>
        <v>0</v>
      </c>
      <c r="AE247" s="147">
        <f t="shared" si="31"/>
        <v>0</v>
      </c>
      <c r="AF247" s="152">
        <f t="shared" si="32"/>
        <v>0</v>
      </c>
    </row>
    <row r="248" spans="1:32" x14ac:dyDescent="0.25">
      <c r="A248" s="1051" t="str">
        <f>IF(ISBLANK('M1'!A248),"",'M1'!A248)</f>
        <v/>
      </c>
      <c r="B248" s="1001" t="str">
        <f>IF(ISBLANK('M1'!B248),"",'M1'!B248)</f>
        <v/>
      </c>
      <c r="C248" s="264" t="str">
        <f>IF(ISBLANK('M1'!R248),"",'M1'!R248)</f>
        <v/>
      </c>
      <c r="D248" s="196"/>
      <c r="E248" s="197"/>
      <c r="F248" s="197"/>
      <c r="G248" s="197"/>
      <c r="H248" s="197"/>
      <c r="I248" s="197"/>
      <c r="J248" s="199"/>
      <c r="K248" s="478"/>
      <c r="L248" s="200"/>
      <c r="M248" s="198"/>
      <c r="N248" s="198"/>
      <c r="O248" s="198"/>
      <c r="P248" s="198"/>
      <c r="Q248" s="199"/>
      <c r="R248" s="197"/>
      <c r="S248" s="197"/>
      <c r="T248" s="197"/>
      <c r="U248" s="197"/>
      <c r="V248" s="200"/>
      <c r="X248" s="151">
        <f t="shared" si="25"/>
        <v>0</v>
      </c>
      <c r="Y248" s="147">
        <f t="shared" si="26"/>
        <v>0</v>
      </c>
      <c r="Z248" s="147">
        <f t="shared" si="27"/>
        <v>0</v>
      </c>
      <c r="AA248" s="917">
        <f t="shared" si="28"/>
        <v>0</v>
      </c>
      <c r="AC248" s="151">
        <f t="shared" si="29"/>
        <v>0</v>
      </c>
      <c r="AD248" s="147">
        <f t="shared" si="30"/>
        <v>0</v>
      </c>
      <c r="AE248" s="147">
        <f t="shared" si="31"/>
        <v>0</v>
      </c>
      <c r="AF248" s="152">
        <f t="shared" si="32"/>
        <v>0</v>
      </c>
    </row>
    <row r="249" spans="1:32" x14ac:dyDescent="0.25">
      <c r="A249" s="1051" t="str">
        <f>IF(ISBLANK('M1'!A249),"",'M1'!A249)</f>
        <v/>
      </c>
      <c r="B249" s="1001" t="str">
        <f>IF(ISBLANK('M1'!B249),"",'M1'!B249)</f>
        <v/>
      </c>
      <c r="C249" s="264" t="str">
        <f>IF(ISBLANK('M1'!R249),"",'M1'!R249)</f>
        <v/>
      </c>
      <c r="D249" s="196"/>
      <c r="E249" s="197"/>
      <c r="F249" s="197"/>
      <c r="G249" s="197"/>
      <c r="H249" s="197"/>
      <c r="I249" s="197"/>
      <c r="J249" s="199"/>
      <c r="K249" s="478"/>
      <c r="L249" s="200"/>
      <c r="M249" s="198"/>
      <c r="N249" s="198"/>
      <c r="O249" s="198"/>
      <c r="P249" s="198"/>
      <c r="Q249" s="199"/>
      <c r="R249" s="197"/>
      <c r="S249" s="197"/>
      <c r="T249" s="197"/>
      <c r="U249" s="197"/>
      <c r="V249" s="200"/>
      <c r="X249" s="151">
        <f t="shared" si="25"/>
        <v>0</v>
      </c>
      <c r="Y249" s="147">
        <f t="shared" si="26"/>
        <v>0</v>
      </c>
      <c r="Z249" s="147">
        <f t="shared" si="27"/>
        <v>0</v>
      </c>
      <c r="AA249" s="917">
        <f t="shared" si="28"/>
        <v>0</v>
      </c>
      <c r="AC249" s="151">
        <f t="shared" si="29"/>
        <v>0</v>
      </c>
      <c r="AD249" s="147">
        <f t="shared" si="30"/>
        <v>0</v>
      </c>
      <c r="AE249" s="147">
        <f t="shared" si="31"/>
        <v>0</v>
      </c>
      <c r="AF249" s="152">
        <f t="shared" si="32"/>
        <v>0</v>
      </c>
    </row>
    <row r="250" spans="1:32" x14ac:dyDescent="0.25">
      <c r="A250" s="1051" t="str">
        <f>IF(ISBLANK('M1'!A250),"",'M1'!A250)</f>
        <v/>
      </c>
      <c r="B250" s="1001" t="str">
        <f>IF(ISBLANK('M1'!B250),"",'M1'!B250)</f>
        <v/>
      </c>
      <c r="C250" s="264" t="str">
        <f>IF(ISBLANK('M1'!R250),"",'M1'!R250)</f>
        <v/>
      </c>
      <c r="D250" s="196"/>
      <c r="E250" s="197"/>
      <c r="F250" s="197"/>
      <c r="G250" s="197"/>
      <c r="H250" s="197"/>
      <c r="I250" s="197"/>
      <c r="J250" s="199"/>
      <c r="K250" s="478"/>
      <c r="L250" s="200"/>
      <c r="M250" s="198"/>
      <c r="N250" s="198"/>
      <c r="O250" s="198"/>
      <c r="P250" s="198"/>
      <c r="Q250" s="199"/>
      <c r="R250" s="197"/>
      <c r="S250" s="197"/>
      <c r="T250" s="197"/>
      <c r="U250" s="197"/>
      <c r="V250" s="200"/>
      <c r="X250" s="151">
        <f t="shared" si="25"/>
        <v>0</v>
      </c>
      <c r="Y250" s="147">
        <f t="shared" si="26"/>
        <v>0</v>
      </c>
      <c r="Z250" s="147">
        <f t="shared" si="27"/>
        <v>0</v>
      </c>
      <c r="AA250" s="917">
        <f t="shared" si="28"/>
        <v>0</v>
      </c>
      <c r="AC250" s="151">
        <f t="shared" si="29"/>
        <v>0</v>
      </c>
      <c r="AD250" s="147">
        <f t="shared" si="30"/>
        <v>0</v>
      </c>
      <c r="AE250" s="147">
        <f t="shared" si="31"/>
        <v>0</v>
      </c>
      <c r="AF250" s="152">
        <f t="shared" si="32"/>
        <v>0</v>
      </c>
    </row>
    <row r="251" spans="1:32" x14ac:dyDescent="0.25">
      <c r="A251" s="1051" t="str">
        <f>IF(ISBLANK('M1'!A251),"",'M1'!A251)</f>
        <v/>
      </c>
      <c r="B251" s="1001" t="str">
        <f>IF(ISBLANK('M1'!B251),"",'M1'!B251)</f>
        <v/>
      </c>
      <c r="C251" s="264" t="str">
        <f>IF(ISBLANK('M1'!R251),"",'M1'!R251)</f>
        <v/>
      </c>
      <c r="D251" s="196"/>
      <c r="E251" s="197"/>
      <c r="F251" s="197"/>
      <c r="G251" s="197"/>
      <c r="H251" s="197"/>
      <c r="I251" s="197"/>
      <c r="J251" s="199"/>
      <c r="K251" s="478"/>
      <c r="L251" s="200"/>
      <c r="M251" s="198"/>
      <c r="N251" s="198"/>
      <c r="O251" s="198"/>
      <c r="P251" s="198"/>
      <c r="Q251" s="199"/>
      <c r="R251" s="197"/>
      <c r="S251" s="197"/>
      <c r="T251" s="197"/>
      <c r="U251" s="197"/>
      <c r="V251" s="200"/>
      <c r="X251" s="151">
        <f t="shared" si="25"/>
        <v>0</v>
      </c>
      <c r="Y251" s="147">
        <f t="shared" si="26"/>
        <v>0</v>
      </c>
      <c r="Z251" s="147">
        <f t="shared" si="27"/>
        <v>0</v>
      </c>
      <c r="AA251" s="917">
        <f t="shared" si="28"/>
        <v>0</v>
      </c>
      <c r="AC251" s="151">
        <f t="shared" si="29"/>
        <v>0</v>
      </c>
      <c r="AD251" s="147">
        <f t="shared" si="30"/>
        <v>0</v>
      </c>
      <c r="AE251" s="147">
        <f t="shared" si="31"/>
        <v>0</v>
      </c>
      <c r="AF251" s="152">
        <f t="shared" si="32"/>
        <v>0</v>
      </c>
    </row>
    <row r="252" spans="1:32" x14ac:dyDescent="0.25">
      <c r="A252" s="1051" t="str">
        <f>IF(ISBLANK('M1'!A252),"",'M1'!A252)</f>
        <v/>
      </c>
      <c r="B252" s="1001" t="str">
        <f>IF(ISBLANK('M1'!B252),"",'M1'!B252)</f>
        <v/>
      </c>
      <c r="C252" s="264" t="str">
        <f>IF(ISBLANK('M1'!R252),"",'M1'!R252)</f>
        <v/>
      </c>
      <c r="D252" s="196"/>
      <c r="E252" s="197"/>
      <c r="F252" s="197"/>
      <c r="G252" s="197"/>
      <c r="H252" s="197"/>
      <c r="I252" s="197"/>
      <c r="J252" s="199"/>
      <c r="K252" s="478"/>
      <c r="L252" s="200"/>
      <c r="M252" s="198"/>
      <c r="N252" s="198"/>
      <c r="O252" s="198"/>
      <c r="P252" s="198"/>
      <c r="Q252" s="199"/>
      <c r="R252" s="197"/>
      <c r="S252" s="197"/>
      <c r="T252" s="197"/>
      <c r="U252" s="197"/>
      <c r="V252" s="200"/>
      <c r="X252" s="151">
        <f t="shared" si="25"/>
        <v>0</v>
      </c>
      <c r="Y252" s="147">
        <f t="shared" si="26"/>
        <v>0</v>
      </c>
      <c r="Z252" s="147">
        <f t="shared" si="27"/>
        <v>0</v>
      </c>
      <c r="AA252" s="917">
        <f t="shared" si="28"/>
        <v>0</v>
      </c>
      <c r="AC252" s="151">
        <f t="shared" si="29"/>
        <v>0</v>
      </c>
      <c r="AD252" s="147">
        <f t="shared" si="30"/>
        <v>0</v>
      </c>
      <c r="AE252" s="147">
        <f t="shared" si="31"/>
        <v>0</v>
      </c>
      <c r="AF252" s="152">
        <f t="shared" si="32"/>
        <v>0</v>
      </c>
    </row>
    <row r="253" spans="1:32" x14ac:dyDescent="0.25">
      <c r="A253" s="1051" t="str">
        <f>IF(ISBLANK('M1'!A253),"",'M1'!A253)</f>
        <v/>
      </c>
      <c r="B253" s="1001" t="str">
        <f>IF(ISBLANK('M1'!B253),"",'M1'!B253)</f>
        <v/>
      </c>
      <c r="C253" s="264" t="str">
        <f>IF(ISBLANK('M1'!R253),"",'M1'!R253)</f>
        <v/>
      </c>
      <c r="D253" s="196"/>
      <c r="E253" s="197"/>
      <c r="F253" s="197"/>
      <c r="G253" s="197"/>
      <c r="H253" s="197"/>
      <c r="I253" s="197"/>
      <c r="J253" s="199"/>
      <c r="K253" s="478"/>
      <c r="L253" s="200"/>
      <c r="M253" s="198"/>
      <c r="N253" s="198"/>
      <c r="O253" s="198"/>
      <c r="P253" s="198"/>
      <c r="Q253" s="199"/>
      <c r="R253" s="197"/>
      <c r="S253" s="197"/>
      <c r="T253" s="197"/>
      <c r="U253" s="197"/>
      <c r="V253" s="200"/>
      <c r="X253" s="151">
        <f t="shared" si="25"/>
        <v>0</v>
      </c>
      <c r="Y253" s="147">
        <f t="shared" si="26"/>
        <v>0</v>
      </c>
      <c r="Z253" s="147">
        <f t="shared" si="27"/>
        <v>0</v>
      </c>
      <c r="AA253" s="917">
        <f t="shared" si="28"/>
        <v>0</v>
      </c>
      <c r="AC253" s="151">
        <f t="shared" si="29"/>
        <v>0</v>
      </c>
      <c r="AD253" s="147">
        <f t="shared" si="30"/>
        <v>0</v>
      </c>
      <c r="AE253" s="147">
        <f t="shared" si="31"/>
        <v>0</v>
      </c>
      <c r="AF253" s="152">
        <f t="shared" si="32"/>
        <v>0</v>
      </c>
    </row>
    <row r="254" spans="1:32" x14ac:dyDescent="0.25">
      <c r="A254" s="1051" t="str">
        <f>IF(ISBLANK('M1'!A254),"",'M1'!A254)</f>
        <v/>
      </c>
      <c r="B254" s="1001" t="str">
        <f>IF(ISBLANK('M1'!B254),"",'M1'!B254)</f>
        <v/>
      </c>
      <c r="C254" s="264" t="str">
        <f>IF(ISBLANK('M1'!R254),"",'M1'!R254)</f>
        <v/>
      </c>
      <c r="D254" s="196"/>
      <c r="E254" s="197"/>
      <c r="F254" s="197"/>
      <c r="G254" s="197"/>
      <c r="H254" s="197"/>
      <c r="I254" s="197"/>
      <c r="J254" s="199"/>
      <c r="K254" s="478"/>
      <c r="L254" s="200"/>
      <c r="M254" s="198"/>
      <c r="N254" s="198"/>
      <c r="O254" s="198"/>
      <c r="P254" s="198"/>
      <c r="Q254" s="199"/>
      <c r="R254" s="197"/>
      <c r="S254" s="197"/>
      <c r="T254" s="197"/>
      <c r="U254" s="197"/>
      <c r="V254" s="200"/>
      <c r="X254" s="151">
        <f t="shared" si="25"/>
        <v>0</v>
      </c>
      <c r="Y254" s="147">
        <f t="shared" si="26"/>
        <v>0</v>
      </c>
      <c r="Z254" s="147">
        <f t="shared" si="27"/>
        <v>0</v>
      </c>
      <c r="AA254" s="917">
        <f t="shared" si="28"/>
        <v>0</v>
      </c>
      <c r="AC254" s="151">
        <f t="shared" si="29"/>
        <v>0</v>
      </c>
      <c r="AD254" s="147">
        <f t="shared" si="30"/>
        <v>0</v>
      </c>
      <c r="AE254" s="147">
        <f t="shared" si="31"/>
        <v>0</v>
      </c>
      <c r="AF254" s="152">
        <f t="shared" si="32"/>
        <v>0</v>
      </c>
    </row>
    <row r="255" spans="1:32" x14ac:dyDescent="0.25">
      <c r="A255" s="1051" t="str">
        <f>IF(ISBLANK('M1'!A255),"",'M1'!A255)</f>
        <v/>
      </c>
      <c r="B255" s="1001" t="str">
        <f>IF(ISBLANK('M1'!B255),"",'M1'!B255)</f>
        <v/>
      </c>
      <c r="C255" s="264" t="str">
        <f>IF(ISBLANK('M1'!R255),"",'M1'!R255)</f>
        <v/>
      </c>
      <c r="D255" s="196"/>
      <c r="E255" s="197"/>
      <c r="F255" s="197"/>
      <c r="G255" s="197"/>
      <c r="H255" s="197"/>
      <c r="I255" s="197"/>
      <c r="J255" s="199"/>
      <c r="K255" s="478"/>
      <c r="L255" s="200"/>
      <c r="M255" s="198"/>
      <c r="N255" s="198"/>
      <c r="O255" s="198"/>
      <c r="P255" s="198"/>
      <c r="Q255" s="199"/>
      <c r="R255" s="197"/>
      <c r="S255" s="197"/>
      <c r="T255" s="197"/>
      <c r="U255" s="197"/>
      <c r="V255" s="200"/>
      <c r="X255" s="151">
        <f t="shared" si="25"/>
        <v>0</v>
      </c>
      <c r="Y255" s="147">
        <f t="shared" si="26"/>
        <v>0</v>
      </c>
      <c r="Z255" s="147">
        <f t="shared" si="27"/>
        <v>0</v>
      </c>
      <c r="AA255" s="917">
        <f t="shared" si="28"/>
        <v>0</v>
      </c>
      <c r="AC255" s="151">
        <f t="shared" si="29"/>
        <v>0</v>
      </c>
      <c r="AD255" s="147">
        <f t="shared" si="30"/>
        <v>0</v>
      </c>
      <c r="AE255" s="147">
        <f t="shared" si="31"/>
        <v>0</v>
      </c>
      <c r="AF255" s="152">
        <f t="shared" si="32"/>
        <v>0</v>
      </c>
    </row>
    <row r="256" spans="1:32" x14ac:dyDescent="0.25">
      <c r="A256" s="1051" t="str">
        <f>IF(ISBLANK('M1'!A256),"",'M1'!A256)</f>
        <v/>
      </c>
      <c r="B256" s="1001" t="str">
        <f>IF(ISBLANK('M1'!B256),"",'M1'!B256)</f>
        <v/>
      </c>
      <c r="C256" s="264" t="str">
        <f>IF(ISBLANK('M1'!R256),"",'M1'!R256)</f>
        <v/>
      </c>
      <c r="D256" s="196"/>
      <c r="E256" s="197"/>
      <c r="F256" s="197"/>
      <c r="G256" s="197"/>
      <c r="H256" s="197"/>
      <c r="I256" s="197"/>
      <c r="J256" s="199"/>
      <c r="K256" s="478"/>
      <c r="L256" s="200"/>
      <c r="M256" s="198"/>
      <c r="N256" s="198"/>
      <c r="O256" s="198"/>
      <c r="P256" s="198"/>
      <c r="Q256" s="199"/>
      <c r="R256" s="197"/>
      <c r="S256" s="197"/>
      <c r="T256" s="197"/>
      <c r="U256" s="197"/>
      <c r="V256" s="200"/>
      <c r="X256" s="151">
        <f t="shared" si="25"/>
        <v>0</v>
      </c>
      <c r="Y256" s="147">
        <f t="shared" si="26"/>
        <v>0</v>
      </c>
      <c r="Z256" s="147">
        <f t="shared" si="27"/>
        <v>0</v>
      </c>
      <c r="AA256" s="917">
        <f t="shared" si="28"/>
        <v>0</v>
      </c>
      <c r="AC256" s="151">
        <f t="shared" si="29"/>
        <v>0</v>
      </c>
      <c r="AD256" s="147">
        <f t="shared" si="30"/>
        <v>0</v>
      </c>
      <c r="AE256" s="147">
        <f t="shared" si="31"/>
        <v>0</v>
      </c>
      <c r="AF256" s="152">
        <f t="shared" si="32"/>
        <v>0</v>
      </c>
    </row>
    <row r="257" spans="1:32" x14ac:dyDescent="0.25">
      <c r="A257" s="1051" t="str">
        <f>IF(ISBLANK('M1'!A257),"",'M1'!A257)</f>
        <v/>
      </c>
      <c r="B257" s="1001" t="str">
        <f>IF(ISBLANK('M1'!B257),"",'M1'!B257)</f>
        <v/>
      </c>
      <c r="C257" s="264" t="str">
        <f>IF(ISBLANK('M1'!R257),"",'M1'!R257)</f>
        <v/>
      </c>
      <c r="D257" s="196"/>
      <c r="E257" s="197"/>
      <c r="F257" s="197"/>
      <c r="G257" s="197"/>
      <c r="H257" s="197"/>
      <c r="I257" s="197"/>
      <c r="J257" s="199"/>
      <c r="K257" s="478"/>
      <c r="L257" s="200"/>
      <c r="M257" s="198"/>
      <c r="N257" s="198"/>
      <c r="O257" s="198"/>
      <c r="P257" s="198"/>
      <c r="Q257" s="199"/>
      <c r="R257" s="197"/>
      <c r="S257" s="197"/>
      <c r="T257" s="197"/>
      <c r="U257" s="197"/>
      <c r="V257" s="200"/>
      <c r="X257" s="151">
        <f t="shared" si="25"/>
        <v>0</v>
      </c>
      <c r="Y257" s="147">
        <f t="shared" si="26"/>
        <v>0</v>
      </c>
      <c r="Z257" s="147">
        <f t="shared" si="27"/>
        <v>0</v>
      </c>
      <c r="AA257" s="917">
        <f t="shared" si="28"/>
        <v>0</v>
      </c>
      <c r="AC257" s="151">
        <f t="shared" si="29"/>
        <v>0</v>
      </c>
      <c r="AD257" s="147">
        <f t="shared" si="30"/>
        <v>0</v>
      </c>
      <c r="AE257" s="147">
        <f t="shared" si="31"/>
        <v>0</v>
      </c>
      <c r="AF257" s="152">
        <f t="shared" si="32"/>
        <v>0</v>
      </c>
    </row>
    <row r="258" spans="1:32" x14ac:dyDescent="0.25">
      <c r="A258" s="1051" t="str">
        <f>IF(ISBLANK('M1'!A258),"",'M1'!A258)</f>
        <v/>
      </c>
      <c r="B258" s="1001" t="str">
        <f>IF(ISBLANK('M1'!B258),"",'M1'!B258)</f>
        <v/>
      </c>
      <c r="C258" s="264" t="str">
        <f>IF(ISBLANK('M1'!R258),"",'M1'!R258)</f>
        <v/>
      </c>
      <c r="D258" s="196"/>
      <c r="E258" s="197"/>
      <c r="F258" s="197"/>
      <c r="G258" s="197"/>
      <c r="H258" s="197"/>
      <c r="I258" s="197"/>
      <c r="J258" s="199"/>
      <c r="K258" s="478"/>
      <c r="L258" s="200"/>
      <c r="M258" s="198"/>
      <c r="N258" s="198"/>
      <c r="O258" s="198"/>
      <c r="P258" s="198"/>
      <c r="Q258" s="199"/>
      <c r="R258" s="197"/>
      <c r="S258" s="197"/>
      <c r="T258" s="197"/>
      <c r="U258" s="197"/>
      <c r="V258" s="200"/>
      <c r="X258" s="151">
        <f t="shared" si="25"/>
        <v>0</v>
      </c>
      <c r="Y258" s="147">
        <f t="shared" si="26"/>
        <v>0</v>
      </c>
      <c r="Z258" s="147">
        <f t="shared" si="27"/>
        <v>0</v>
      </c>
      <c r="AA258" s="917">
        <f t="shared" si="28"/>
        <v>0</v>
      </c>
      <c r="AC258" s="151">
        <f t="shared" si="29"/>
        <v>0</v>
      </c>
      <c r="AD258" s="147">
        <f t="shared" si="30"/>
        <v>0</v>
      </c>
      <c r="AE258" s="147">
        <f t="shared" si="31"/>
        <v>0</v>
      </c>
      <c r="AF258" s="152">
        <f t="shared" si="32"/>
        <v>0</v>
      </c>
    </row>
    <row r="259" spans="1:32" x14ac:dyDescent="0.25">
      <c r="A259" s="1051" t="str">
        <f>IF(ISBLANK('M1'!A259),"",'M1'!A259)</f>
        <v/>
      </c>
      <c r="B259" s="1001" t="str">
        <f>IF(ISBLANK('M1'!B259),"",'M1'!B259)</f>
        <v/>
      </c>
      <c r="C259" s="264" t="str">
        <f>IF(ISBLANK('M1'!R259),"",'M1'!R259)</f>
        <v/>
      </c>
      <c r="D259" s="196"/>
      <c r="E259" s="197"/>
      <c r="F259" s="197"/>
      <c r="G259" s="197"/>
      <c r="H259" s="197"/>
      <c r="I259" s="197"/>
      <c r="J259" s="199"/>
      <c r="K259" s="478"/>
      <c r="L259" s="200"/>
      <c r="M259" s="198"/>
      <c r="N259" s="198"/>
      <c r="O259" s="198"/>
      <c r="P259" s="198"/>
      <c r="Q259" s="199"/>
      <c r="R259" s="197"/>
      <c r="S259" s="197"/>
      <c r="T259" s="197"/>
      <c r="U259" s="197"/>
      <c r="V259" s="200"/>
      <c r="X259" s="151">
        <f t="shared" si="25"/>
        <v>0</v>
      </c>
      <c r="Y259" s="147">
        <f t="shared" si="26"/>
        <v>0</v>
      </c>
      <c r="Z259" s="147">
        <f t="shared" si="27"/>
        <v>0</v>
      </c>
      <c r="AA259" s="917">
        <f t="shared" si="28"/>
        <v>0</v>
      </c>
      <c r="AC259" s="151">
        <f t="shared" si="29"/>
        <v>0</v>
      </c>
      <c r="AD259" s="147">
        <f t="shared" si="30"/>
        <v>0</v>
      </c>
      <c r="AE259" s="147">
        <f t="shared" si="31"/>
        <v>0</v>
      </c>
      <c r="AF259" s="152">
        <f t="shared" si="32"/>
        <v>0</v>
      </c>
    </row>
    <row r="260" spans="1:32" x14ac:dyDescent="0.25">
      <c r="A260" s="1051" t="str">
        <f>IF(ISBLANK('M1'!A260),"",'M1'!A260)</f>
        <v/>
      </c>
      <c r="B260" s="1001" t="str">
        <f>IF(ISBLANK('M1'!B260),"",'M1'!B260)</f>
        <v/>
      </c>
      <c r="C260" s="264" t="str">
        <f>IF(ISBLANK('M1'!R260),"",'M1'!R260)</f>
        <v/>
      </c>
      <c r="D260" s="196"/>
      <c r="E260" s="197"/>
      <c r="F260" s="197"/>
      <c r="G260" s="197"/>
      <c r="H260" s="197"/>
      <c r="I260" s="197"/>
      <c r="J260" s="199"/>
      <c r="K260" s="478"/>
      <c r="L260" s="200"/>
      <c r="M260" s="198"/>
      <c r="N260" s="198"/>
      <c r="O260" s="198"/>
      <c r="P260" s="198"/>
      <c r="Q260" s="199"/>
      <c r="R260" s="197"/>
      <c r="S260" s="197"/>
      <c r="T260" s="197"/>
      <c r="U260" s="197"/>
      <c r="V260" s="200"/>
      <c r="X260" s="151">
        <f t="shared" si="25"/>
        <v>0</v>
      </c>
      <c r="Y260" s="147">
        <f t="shared" si="26"/>
        <v>0</v>
      </c>
      <c r="Z260" s="147">
        <f t="shared" si="27"/>
        <v>0</v>
      </c>
      <c r="AA260" s="917">
        <f t="shared" si="28"/>
        <v>0</v>
      </c>
      <c r="AC260" s="151">
        <f t="shared" si="29"/>
        <v>0</v>
      </c>
      <c r="AD260" s="147">
        <f t="shared" si="30"/>
        <v>0</v>
      </c>
      <c r="AE260" s="147">
        <f t="shared" si="31"/>
        <v>0</v>
      </c>
      <c r="AF260" s="152">
        <f t="shared" si="32"/>
        <v>0</v>
      </c>
    </row>
    <row r="261" spans="1:32" x14ac:dyDescent="0.25">
      <c r="A261" s="1051" t="str">
        <f>IF(ISBLANK('M1'!A261),"",'M1'!A261)</f>
        <v/>
      </c>
      <c r="B261" s="1001" t="str">
        <f>IF(ISBLANK('M1'!B261),"",'M1'!B261)</f>
        <v/>
      </c>
      <c r="C261" s="264" t="str">
        <f>IF(ISBLANK('M1'!R261),"",'M1'!R261)</f>
        <v/>
      </c>
      <c r="D261" s="196"/>
      <c r="E261" s="197"/>
      <c r="F261" s="197"/>
      <c r="G261" s="197"/>
      <c r="H261" s="197"/>
      <c r="I261" s="197"/>
      <c r="J261" s="199"/>
      <c r="K261" s="478"/>
      <c r="L261" s="200"/>
      <c r="M261" s="198"/>
      <c r="N261" s="198"/>
      <c r="O261" s="198"/>
      <c r="P261" s="198"/>
      <c r="Q261" s="199"/>
      <c r="R261" s="197"/>
      <c r="S261" s="197"/>
      <c r="T261" s="197"/>
      <c r="U261" s="197"/>
      <c r="V261" s="200"/>
      <c r="X261" s="151">
        <f t="shared" si="25"/>
        <v>0</v>
      </c>
      <c r="Y261" s="147">
        <f t="shared" si="26"/>
        <v>0</v>
      </c>
      <c r="Z261" s="147">
        <f t="shared" si="27"/>
        <v>0</v>
      </c>
      <c r="AA261" s="917">
        <f t="shared" si="28"/>
        <v>0</v>
      </c>
      <c r="AC261" s="151">
        <f t="shared" si="29"/>
        <v>0</v>
      </c>
      <c r="AD261" s="147">
        <f t="shared" si="30"/>
        <v>0</v>
      </c>
      <c r="AE261" s="147">
        <f t="shared" si="31"/>
        <v>0</v>
      </c>
      <c r="AF261" s="152">
        <f t="shared" si="32"/>
        <v>0</v>
      </c>
    </row>
    <row r="262" spans="1:32" x14ac:dyDescent="0.25">
      <c r="A262" s="1051" t="str">
        <f>IF(ISBLANK('M1'!A262),"",'M1'!A262)</f>
        <v/>
      </c>
      <c r="B262" s="1001" t="str">
        <f>IF(ISBLANK('M1'!B262),"",'M1'!B262)</f>
        <v/>
      </c>
      <c r="C262" s="264" t="str">
        <f>IF(ISBLANK('M1'!R262),"",'M1'!R262)</f>
        <v/>
      </c>
      <c r="D262" s="196"/>
      <c r="E262" s="197"/>
      <c r="F262" s="197"/>
      <c r="G262" s="197"/>
      <c r="H262" s="197"/>
      <c r="I262" s="197"/>
      <c r="J262" s="199"/>
      <c r="K262" s="478"/>
      <c r="L262" s="200"/>
      <c r="M262" s="198"/>
      <c r="N262" s="198"/>
      <c r="O262" s="198"/>
      <c r="P262" s="198"/>
      <c r="Q262" s="199"/>
      <c r="R262" s="197"/>
      <c r="S262" s="197"/>
      <c r="T262" s="197"/>
      <c r="U262" s="197"/>
      <c r="V262" s="200"/>
      <c r="X262" s="151">
        <f t="shared" ref="X262:X325" si="33">SUM(D262:I262)</f>
        <v>0</v>
      </c>
      <c r="Y262" s="147">
        <f t="shared" ref="Y262:Y325" si="34">SUM(J262:L262)</f>
        <v>0</v>
      </c>
      <c r="Z262" s="147">
        <f t="shared" ref="Z262:Z325" si="35">SUM(M262:P262)</f>
        <v>0</v>
      </c>
      <c r="AA262" s="917">
        <f t="shared" ref="AA262:AA325" si="36">SUM(Q262:V262)</f>
        <v>0</v>
      </c>
      <c r="AC262" s="151">
        <f t="shared" ref="AC262:AC325" si="37">IF(C262="",X262,C262-X262)</f>
        <v>0</v>
      </c>
      <c r="AD262" s="147">
        <f t="shared" ref="AD262:AD325" si="38">IF(C262="",Y262,C262-Y262)</f>
        <v>0</v>
      </c>
      <c r="AE262" s="147">
        <f t="shared" ref="AE262:AE325" si="39">IF(C262="",Z262,C262-Z262)</f>
        <v>0</v>
      </c>
      <c r="AF262" s="152">
        <f t="shared" ref="AF262:AF325" si="40">IF(C262="",AA262,C262-AA262)</f>
        <v>0</v>
      </c>
    </row>
    <row r="263" spans="1:32" x14ac:dyDescent="0.25">
      <c r="A263" s="1051" t="str">
        <f>IF(ISBLANK('M1'!A263),"",'M1'!A263)</f>
        <v/>
      </c>
      <c r="B263" s="1001" t="str">
        <f>IF(ISBLANK('M1'!B263),"",'M1'!B263)</f>
        <v/>
      </c>
      <c r="C263" s="264" t="str">
        <f>IF(ISBLANK('M1'!R263),"",'M1'!R263)</f>
        <v/>
      </c>
      <c r="D263" s="196"/>
      <c r="E263" s="197"/>
      <c r="F263" s="197"/>
      <c r="G263" s="197"/>
      <c r="H263" s="197"/>
      <c r="I263" s="197"/>
      <c r="J263" s="199"/>
      <c r="K263" s="478"/>
      <c r="L263" s="200"/>
      <c r="M263" s="198"/>
      <c r="N263" s="198"/>
      <c r="O263" s="198"/>
      <c r="P263" s="198"/>
      <c r="Q263" s="199"/>
      <c r="R263" s="197"/>
      <c r="S263" s="197"/>
      <c r="T263" s="197"/>
      <c r="U263" s="197"/>
      <c r="V263" s="200"/>
      <c r="X263" s="151">
        <f t="shared" si="33"/>
        <v>0</v>
      </c>
      <c r="Y263" s="147">
        <f t="shared" si="34"/>
        <v>0</v>
      </c>
      <c r="Z263" s="147">
        <f t="shared" si="35"/>
        <v>0</v>
      </c>
      <c r="AA263" s="917">
        <f t="shared" si="36"/>
        <v>0</v>
      </c>
      <c r="AC263" s="151">
        <f t="shared" si="37"/>
        <v>0</v>
      </c>
      <c r="AD263" s="147">
        <f t="shared" si="38"/>
        <v>0</v>
      </c>
      <c r="AE263" s="147">
        <f t="shared" si="39"/>
        <v>0</v>
      </c>
      <c r="AF263" s="152">
        <f t="shared" si="40"/>
        <v>0</v>
      </c>
    </row>
    <row r="264" spans="1:32" x14ac:dyDescent="0.25">
      <c r="A264" s="1051" t="str">
        <f>IF(ISBLANK('M1'!A264),"",'M1'!A264)</f>
        <v/>
      </c>
      <c r="B264" s="1001" t="str">
        <f>IF(ISBLANK('M1'!B264),"",'M1'!B264)</f>
        <v/>
      </c>
      <c r="C264" s="264" t="str">
        <f>IF(ISBLANK('M1'!R264),"",'M1'!R264)</f>
        <v/>
      </c>
      <c r="D264" s="196"/>
      <c r="E264" s="197"/>
      <c r="F264" s="197"/>
      <c r="G264" s="197"/>
      <c r="H264" s="197"/>
      <c r="I264" s="197"/>
      <c r="J264" s="199"/>
      <c r="K264" s="478"/>
      <c r="L264" s="200"/>
      <c r="M264" s="198"/>
      <c r="N264" s="198"/>
      <c r="O264" s="198"/>
      <c r="P264" s="198"/>
      <c r="Q264" s="199"/>
      <c r="R264" s="197"/>
      <c r="S264" s="197"/>
      <c r="T264" s="197"/>
      <c r="U264" s="197"/>
      <c r="V264" s="200"/>
      <c r="X264" s="151">
        <f t="shared" si="33"/>
        <v>0</v>
      </c>
      <c r="Y264" s="147">
        <f t="shared" si="34"/>
        <v>0</v>
      </c>
      <c r="Z264" s="147">
        <f t="shared" si="35"/>
        <v>0</v>
      </c>
      <c r="AA264" s="917">
        <f t="shared" si="36"/>
        <v>0</v>
      </c>
      <c r="AC264" s="151">
        <f t="shared" si="37"/>
        <v>0</v>
      </c>
      <c r="AD264" s="147">
        <f t="shared" si="38"/>
        <v>0</v>
      </c>
      <c r="AE264" s="147">
        <f t="shared" si="39"/>
        <v>0</v>
      </c>
      <c r="AF264" s="152">
        <f t="shared" si="40"/>
        <v>0</v>
      </c>
    </row>
    <row r="265" spans="1:32" x14ac:dyDescent="0.25">
      <c r="A265" s="1051" t="str">
        <f>IF(ISBLANK('M1'!A265),"",'M1'!A265)</f>
        <v/>
      </c>
      <c r="B265" s="1001" t="str">
        <f>IF(ISBLANK('M1'!B265),"",'M1'!B265)</f>
        <v/>
      </c>
      <c r="C265" s="264" t="str">
        <f>IF(ISBLANK('M1'!R265),"",'M1'!R265)</f>
        <v/>
      </c>
      <c r="D265" s="196"/>
      <c r="E265" s="197"/>
      <c r="F265" s="197"/>
      <c r="G265" s="197"/>
      <c r="H265" s="197"/>
      <c r="I265" s="197"/>
      <c r="J265" s="199"/>
      <c r="K265" s="478"/>
      <c r="L265" s="200"/>
      <c r="M265" s="198"/>
      <c r="N265" s="198"/>
      <c r="O265" s="198"/>
      <c r="P265" s="198"/>
      <c r="Q265" s="199"/>
      <c r="R265" s="197"/>
      <c r="S265" s="197"/>
      <c r="T265" s="197"/>
      <c r="U265" s="197"/>
      <c r="V265" s="200"/>
      <c r="X265" s="151">
        <f t="shared" si="33"/>
        <v>0</v>
      </c>
      <c r="Y265" s="147">
        <f t="shared" si="34"/>
        <v>0</v>
      </c>
      <c r="Z265" s="147">
        <f t="shared" si="35"/>
        <v>0</v>
      </c>
      <c r="AA265" s="917">
        <f t="shared" si="36"/>
        <v>0</v>
      </c>
      <c r="AC265" s="151">
        <f t="shared" si="37"/>
        <v>0</v>
      </c>
      <c r="AD265" s="147">
        <f t="shared" si="38"/>
        <v>0</v>
      </c>
      <c r="AE265" s="147">
        <f t="shared" si="39"/>
        <v>0</v>
      </c>
      <c r="AF265" s="152">
        <f t="shared" si="40"/>
        <v>0</v>
      </c>
    </row>
    <row r="266" spans="1:32" x14ac:dyDescent="0.25">
      <c r="A266" s="1051" t="str">
        <f>IF(ISBLANK('M1'!A266),"",'M1'!A266)</f>
        <v/>
      </c>
      <c r="B266" s="1001" t="str">
        <f>IF(ISBLANK('M1'!B266),"",'M1'!B266)</f>
        <v/>
      </c>
      <c r="C266" s="264" t="str">
        <f>IF(ISBLANK('M1'!R266),"",'M1'!R266)</f>
        <v/>
      </c>
      <c r="D266" s="196"/>
      <c r="E266" s="197"/>
      <c r="F266" s="197"/>
      <c r="G266" s="197"/>
      <c r="H266" s="197"/>
      <c r="I266" s="197"/>
      <c r="J266" s="199"/>
      <c r="K266" s="478"/>
      <c r="L266" s="200"/>
      <c r="M266" s="198"/>
      <c r="N266" s="198"/>
      <c r="O266" s="198"/>
      <c r="P266" s="198"/>
      <c r="Q266" s="199"/>
      <c r="R266" s="197"/>
      <c r="S266" s="197"/>
      <c r="T266" s="197"/>
      <c r="U266" s="197"/>
      <c r="V266" s="200"/>
      <c r="X266" s="151">
        <f t="shared" si="33"/>
        <v>0</v>
      </c>
      <c r="Y266" s="147">
        <f t="shared" si="34"/>
        <v>0</v>
      </c>
      <c r="Z266" s="147">
        <f t="shared" si="35"/>
        <v>0</v>
      </c>
      <c r="AA266" s="917">
        <f t="shared" si="36"/>
        <v>0</v>
      </c>
      <c r="AC266" s="151">
        <f t="shared" si="37"/>
        <v>0</v>
      </c>
      <c r="AD266" s="147">
        <f t="shared" si="38"/>
        <v>0</v>
      </c>
      <c r="AE266" s="147">
        <f t="shared" si="39"/>
        <v>0</v>
      </c>
      <c r="AF266" s="152">
        <f t="shared" si="40"/>
        <v>0</v>
      </c>
    </row>
    <row r="267" spans="1:32" x14ac:dyDescent="0.25">
      <c r="A267" s="1051" t="str">
        <f>IF(ISBLANK('M1'!A267),"",'M1'!A267)</f>
        <v/>
      </c>
      <c r="B267" s="1001" t="str">
        <f>IF(ISBLANK('M1'!B267),"",'M1'!B267)</f>
        <v/>
      </c>
      <c r="C267" s="264" t="str">
        <f>IF(ISBLANK('M1'!R267),"",'M1'!R267)</f>
        <v/>
      </c>
      <c r="D267" s="196"/>
      <c r="E267" s="197"/>
      <c r="F267" s="197"/>
      <c r="G267" s="197"/>
      <c r="H267" s="197"/>
      <c r="I267" s="197"/>
      <c r="J267" s="199"/>
      <c r="K267" s="478"/>
      <c r="L267" s="200"/>
      <c r="M267" s="198"/>
      <c r="N267" s="198"/>
      <c r="O267" s="198"/>
      <c r="P267" s="198"/>
      <c r="Q267" s="199"/>
      <c r="R267" s="197"/>
      <c r="S267" s="197"/>
      <c r="T267" s="197"/>
      <c r="U267" s="197"/>
      <c r="V267" s="200"/>
      <c r="X267" s="151">
        <f t="shared" si="33"/>
        <v>0</v>
      </c>
      <c r="Y267" s="147">
        <f t="shared" si="34"/>
        <v>0</v>
      </c>
      <c r="Z267" s="147">
        <f t="shared" si="35"/>
        <v>0</v>
      </c>
      <c r="AA267" s="917">
        <f t="shared" si="36"/>
        <v>0</v>
      </c>
      <c r="AC267" s="151">
        <f t="shared" si="37"/>
        <v>0</v>
      </c>
      <c r="AD267" s="147">
        <f t="shared" si="38"/>
        <v>0</v>
      </c>
      <c r="AE267" s="147">
        <f t="shared" si="39"/>
        <v>0</v>
      </c>
      <c r="AF267" s="152">
        <f t="shared" si="40"/>
        <v>0</v>
      </c>
    </row>
    <row r="268" spans="1:32" x14ac:dyDescent="0.25">
      <c r="A268" s="1051" t="str">
        <f>IF(ISBLANK('M1'!A268),"",'M1'!A268)</f>
        <v/>
      </c>
      <c r="B268" s="1001" t="str">
        <f>IF(ISBLANK('M1'!B268),"",'M1'!B268)</f>
        <v/>
      </c>
      <c r="C268" s="264" t="str">
        <f>IF(ISBLANK('M1'!R268),"",'M1'!R268)</f>
        <v/>
      </c>
      <c r="D268" s="196"/>
      <c r="E268" s="197"/>
      <c r="F268" s="197"/>
      <c r="G268" s="197"/>
      <c r="H268" s="197"/>
      <c r="I268" s="197"/>
      <c r="J268" s="199"/>
      <c r="K268" s="478"/>
      <c r="L268" s="200"/>
      <c r="M268" s="198"/>
      <c r="N268" s="198"/>
      <c r="O268" s="198"/>
      <c r="P268" s="198"/>
      <c r="Q268" s="199"/>
      <c r="R268" s="197"/>
      <c r="S268" s="197"/>
      <c r="T268" s="197"/>
      <c r="U268" s="197"/>
      <c r="V268" s="200"/>
      <c r="X268" s="151">
        <f t="shared" si="33"/>
        <v>0</v>
      </c>
      <c r="Y268" s="147">
        <f t="shared" si="34"/>
        <v>0</v>
      </c>
      <c r="Z268" s="147">
        <f t="shared" si="35"/>
        <v>0</v>
      </c>
      <c r="AA268" s="917">
        <f t="shared" si="36"/>
        <v>0</v>
      </c>
      <c r="AC268" s="151">
        <f t="shared" si="37"/>
        <v>0</v>
      </c>
      <c r="AD268" s="147">
        <f t="shared" si="38"/>
        <v>0</v>
      </c>
      <c r="AE268" s="147">
        <f t="shared" si="39"/>
        <v>0</v>
      </c>
      <c r="AF268" s="152">
        <f t="shared" si="40"/>
        <v>0</v>
      </c>
    </row>
    <row r="269" spans="1:32" x14ac:dyDescent="0.25">
      <c r="A269" s="1051" t="str">
        <f>IF(ISBLANK('M1'!A269),"",'M1'!A269)</f>
        <v/>
      </c>
      <c r="B269" s="1001" t="str">
        <f>IF(ISBLANK('M1'!B269),"",'M1'!B269)</f>
        <v/>
      </c>
      <c r="C269" s="264" t="str">
        <f>IF(ISBLANK('M1'!R269),"",'M1'!R269)</f>
        <v/>
      </c>
      <c r="D269" s="196"/>
      <c r="E269" s="197"/>
      <c r="F269" s="197"/>
      <c r="G269" s="197"/>
      <c r="H269" s="197"/>
      <c r="I269" s="197"/>
      <c r="J269" s="199"/>
      <c r="K269" s="478"/>
      <c r="L269" s="200"/>
      <c r="M269" s="198"/>
      <c r="N269" s="198"/>
      <c r="O269" s="198"/>
      <c r="P269" s="198"/>
      <c r="Q269" s="199"/>
      <c r="R269" s="197"/>
      <c r="S269" s="197"/>
      <c r="T269" s="197"/>
      <c r="U269" s="197"/>
      <c r="V269" s="200"/>
      <c r="X269" s="151">
        <f t="shared" si="33"/>
        <v>0</v>
      </c>
      <c r="Y269" s="147">
        <f t="shared" si="34"/>
        <v>0</v>
      </c>
      <c r="Z269" s="147">
        <f t="shared" si="35"/>
        <v>0</v>
      </c>
      <c r="AA269" s="917">
        <f t="shared" si="36"/>
        <v>0</v>
      </c>
      <c r="AC269" s="151">
        <f t="shared" si="37"/>
        <v>0</v>
      </c>
      <c r="AD269" s="147">
        <f t="shared" si="38"/>
        <v>0</v>
      </c>
      <c r="AE269" s="147">
        <f t="shared" si="39"/>
        <v>0</v>
      </c>
      <c r="AF269" s="152">
        <f t="shared" si="40"/>
        <v>0</v>
      </c>
    </row>
    <row r="270" spans="1:32" x14ac:dyDescent="0.25">
      <c r="A270" s="1051" t="str">
        <f>IF(ISBLANK('M1'!A270),"",'M1'!A270)</f>
        <v/>
      </c>
      <c r="B270" s="1001" t="str">
        <f>IF(ISBLANK('M1'!B270),"",'M1'!B270)</f>
        <v/>
      </c>
      <c r="C270" s="264" t="str">
        <f>IF(ISBLANK('M1'!R270),"",'M1'!R270)</f>
        <v/>
      </c>
      <c r="D270" s="196"/>
      <c r="E270" s="197"/>
      <c r="F270" s="197"/>
      <c r="G270" s="197"/>
      <c r="H270" s="197"/>
      <c r="I270" s="197"/>
      <c r="J270" s="199"/>
      <c r="K270" s="478"/>
      <c r="L270" s="200"/>
      <c r="M270" s="198"/>
      <c r="N270" s="198"/>
      <c r="O270" s="198"/>
      <c r="P270" s="198"/>
      <c r="Q270" s="199"/>
      <c r="R270" s="197"/>
      <c r="S270" s="197"/>
      <c r="T270" s="197"/>
      <c r="U270" s="197"/>
      <c r="V270" s="200"/>
      <c r="X270" s="151">
        <f t="shared" si="33"/>
        <v>0</v>
      </c>
      <c r="Y270" s="147">
        <f t="shared" si="34"/>
        <v>0</v>
      </c>
      <c r="Z270" s="147">
        <f t="shared" si="35"/>
        <v>0</v>
      </c>
      <c r="AA270" s="917">
        <f t="shared" si="36"/>
        <v>0</v>
      </c>
      <c r="AC270" s="151">
        <f t="shared" si="37"/>
        <v>0</v>
      </c>
      <c r="AD270" s="147">
        <f t="shared" si="38"/>
        <v>0</v>
      </c>
      <c r="AE270" s="147">
        <f t="shared" si="39"/>
        <v>0</v>
      </c>
      <c r="AF270" s="152">
        <f t="shared" si="40"/>
        <v>0</v>
      </c>
    </row>
    <row r="271" spans="1:32" x14ac:dyDescent="0.25">
      <c r="A271" s="1051" t="str">
        <f>IF(ISBLANK('M1'!A271),"",'M1'!A271)</f>
        <v/>
      </c>
      <c r="B271" s="1001" t="str">
        <f>IF(ISBLANK('M1'!B271),"",'M1'!B271)</f>
        <v/>
      </c>
      <c r="C271" s="264" t="str">
        <f>IF(ISBLANK('M1'!R271),"",'M1'!R271)</f>
        <v/>
      </c>
      <c r="D271" s="196"/>
      <c r="E271" s="197"/>
      <c r="F271" s="197"/>
      <c r="G271" s="197"/>
      <c r="H271" s="197"/>
      <c r="I271" s="197"/>
      <c r="J271" s="199"/>
      <c r="K271" s="478"/>
      <c r="L271" s="200"/>
      <c r="M271" s="198"/>
      <c r="N271" s="198"/>
      <c r="O271" s="198"/>
      <c r="P271" s="198"/>
      <c r="Q271" s="199"/>
      <c r="R271" s="197"/>
      <c r="S271" s="197"/>
      <c r="T271" s="197"/>
      <c r="U271" s="197"/>
      <c r="V271" s="200"/>
      <c r="X271" s="151">
        <f t="shared" si="33"/>
        <v>0</v>
      </c>
      <c r="Y271" s="147">
        <f t="shared" si="34"/>
        <v>0</v>
      </c>
      <c r="Z271" s="147">
        <f t="shared" si="35"/>
        <v>0</v>
      </c>
      <c r="AA271" s="917">
        <f t="shared" si="36"/>
        <v>0</v>
      </c>
      <c r="AC271" s="151">
        <f t="shared" si="37"/>
        <v>0</v>
      </c>
      <c r="AD271" s="147">
        <f t="shared" si="38"/>
        <v>0</v>
      </c>
      <c r="AE271" s="147">
        <f t="shared" si="39"/>
        <v>0</v>
      </c>
      <c r="AF271" s="152">
        <f t="shared" si="40"/>
        <v>0</v>
      </c>
    </row>
    <row r="272" spans="1:32" x14ac:dyDescent="0.25">
      <c r="A272" s="1051" t="str">
        <f>IF(ISBLANK('M1'!A272),"",'M1'!A272)</f>
        <v/>
      </c>
      <c r="B272" s="1001" t="str">
        <f>IF(ISBLANK('M1'!B272),"",'M1'!B272)</f>
        <v/>
      </c>
      <c r="C272" s="264" t="str">
        <f>IF(ISBLANK('M1'!R272),"",'M1'!R272)</f>
        <v/>
      </c>
      <c r="D272" s="196"/>
      <c r="E272" s="197"/>
      <c r="F272" s="197"/>
      <c r="G272" s="197"/>
      <c r="H272" s="197"/>
      <c r="I272" s="197"/>
      <c r="J272" s="199"/>
      <c r="K272" s="478"/>
      <c r="L272" s="200"/>
      <c r="M272" s="198"/>
      <c r="N272" s="198"/>
      <c r="O272" s="198"/>
      <c r="P272" s="198"/>
      <c r="Q272" s="199"/>
      <c r="R272" s="197"/>
      <c r="S272" s="197"/>
      <c r="T272" s="197"/>
      <c r="U272" s="197"/>
      <c r="V272" s="200"/>
      <c r="X272" s="151">
        <f t="shared" si="33"/>
        <v>0</v>
      </c>
      <c r="Y272" s="147">
        <f t="shared" si="34"/>
        <v>0</v>
      </c>
      <c r="Z272" s="147">
        <f t="shared" si="35"/>
        <v>0</v>
      </c>
      <c r="AA272" s="917">
        <f t="shared" si="36"/>
        <v>0</v>
      </c>
      <c r="AC272" s="151">
        <f t="shared" si="37"/>
        <v>0</v>
      </c>
      <c r="AD272" s="147">
        <f t="shared" si="38"/>
        <v>0</v>
      </c>
      <c r="AE272" s="147">
        <f t="shared" si="39"/>
        <v>0</v>
      </c>
      <c r="AF272" s="152">
        <f t="shared" si="40"/>
        <v>0</v>
      </c>
    </row>
    <row r="273" spans="1:32" x14ac:dyDescent="0.25">
      <c r="A273" s="1051" t="str">
        <f>IF(ISBLANK('M1'!A273),"",'M1'!A273)</f>
        <v/>
      </c>
      <c r="B273" s="1001" t="str">
        <f>IF(ISBLANK('M1'!B273),"",'M1'!B273)</f>
        <v/>
      </c>
      <c r="C273" s="264" t="str">
        <f>IF(ISBLANK('M1'!R273),"",'M1'!R273)</f>
        <v/>
      </c>
      <c r="D273" s="196"/>
      <c r="E273" s="197"/>
      <c r="F273" s="197"/>
      <c r="G273" s="197"/>
      <c r="H273" s="197"/>
      <c r="I273" s="197"/>
      <c r="J273" s="199"/>
      <c r="K273" s="478"/>
      <c r="L273" s="200"/>
      <c r="M273" s="198"/>
      <c r="N273" s="198"/>
      <c r="O273" s="198"/>
      <c r="P273" s="198"/>
      <c r="Q273" s="199"/>
      <c r="R273" s="197"/>
      <c r="S273" s="197"/>
      <c r="T273" s="197"/>
      <c r="U273" s="197"/>
      <c r="V273" s="200"/>
      <c r="X273" s="151">
        <f t="shared" si="33"/>
        <v>0</v>
      </c>
      <c r="Y273" s="147">
        <f t="shared" si="34"/>
        <v>0</v>
      </c>
      <c r="Z273" s="147">
        <f t="shared" si="35"/>
        <v>0</v>
      </c>
      <c r="AA273" s="917">
        <f t="shared" si="36"/>
        <v>0</v>
      </c>
      <c r="AC273" s="151">
        <f t="shared" si="37"/>
        <v>0</v>
      </c>
      <c r="AD273" s="147">
        <f t="shared" si="38"/>
        <v>0</v>
      </c>
      <c r="AE273" s="147">
        <f t="shared" si="39"/>
        <v>0</v>
      </c>
      <c r="AF273" s="152">
        <f t="shared" si="40"/>
        <v>0</v>
      </c>
    </row>
    <row r="274" spans="1:32" x14ac:dyDescent="0.25">
      <c r="A274" s="1051" t="str">
        <f>IF(ISBLANK('M1'!A274),"",'M1'!A274)</f>
        <v/>
      </c>
      <c r="B274" s="1001" t="str">
        <f>IF(ISBLANK('M1'!B274),"",'M1'!B274)</f>
        <v/>
      </c>
      <c r="C274" s="264" t="str">
        <f>IF(ISBLANK('M1'!R274),"",'M1'!R274)</f>
        <v/>
      </c>
      <c r="D274" s="196"/>
      <c r="E274" s="197"/>
      <c r="F274" s="197"/>
      <c r="G274" s="197"/>
      <c r="H274" s="197"/>
      <c r="I274" s="197"/>
      <c r="J274" s="199"/>
      <c r="K274" s="478"/>
      <c r="L274" s="200"/>
      <c r="M274" s="198"/>
      <c r="N274" s="198"/>
      <c r="O274" s="198"/>
      <c r="P274" s="198"/>
      <c r="Q274" s="199"/>
      <c r="R274" s="197"/>
      <c r="S274" s="197"/>
      <c r="T274" s="197"/>
      <c r="U274" s="197"/>
      <c r="V274" s="200"/>
      <c r="X274" s="151">
        <f t="shared" si="33"/>
        <v>0</v>
      </c>
      <c r="Y274" s="147">
        <f t="shared" si="34"/>
        <v>0</v>
      </c>
      <c r="Z274" s="147">
        <f t="shared" si="35"/>
        <v>0</v>
      </c>
      <c r="AA274" s="917">
        <f t="shared" si="36"/>
        <v>0</v>
      </c>
      <c r="AC274" s="151">
        <f t="shared" si="37"/>
        <v>0</v>
      </c>
      <c r="AD274" s="147">
        <f t="shared" si="38"/>
        <v>0</v>
      </c>
      <c r="AE274" s="147">
        <f t="shared" si="39"/>
        <v>0</v>
      </c>
      <c r="AF274" s="152">
        <f t="shared" si="40"/>
        <v>0</v>
      </c>
    </row>
    <row r="275" spans="1:32" x14ac:dyDescent="0.25">
      <c r="A275" s="1051" t="str">
        <f>IF(ISBLANK('M1'!A275),"",'M1'!A275)</f>
        <v/>
      </c>
      <c r="B275" s="1001" t="str">
        <f>IF(ISBLANK('M1'!B275),"",'M1'!B275)</f>
        <v/>
      </c>
      <c r="C275" s="264" t="str">
        <f>IF(ISBLANK('M1'!R275),"",'M1'!R275)</f>
        <v/>
      </c>
      <c r="D275" s="196"/>
      <c r="E275" s="197"/>
      <c r="F275" s="197"/>
      <c r="G275" s="197"/>
      <c r="H275" s="197"/>
      <c r="I275" s="197"/>
      <c r="J275" s="199"/>
      <c r="K275" s="478"/>
      <c r="L275" s="200"/>
      <c r="M275" s="198"/>
      <c r="N275" s="198"/>
      <c r="O275" s="198"/>
      <c r="P275" s="198"/>
      <c r="Q275" s="199"/>
      <c r="R275" s="197"/>
      <c r="S275" s="197"/>
      <c r="T275" s="197"/>
      <c r="U275" s="197"/>
      <c r="V275" s="200"/>
      <c r="X275" s="151">
        <f t="shared" si="33"/>
        <v>0</v>
      </c>
      <c r="Y275" s="147">
        <f t="shared" si="34"/>
        <v>0</v>
      </c>
      <c r="Z275" s="147">
        <f t="shared" si="35"/>
        <v>0</v>
      </c>
      <c r="AA275" s="917">
        <f t="shared" si="36"/>
        <v>0</v>
      </c>
      <c r="AC275" s="151">
        <f t="shared" si="37"/>
        <v>0</v>
      </c>
      <c r="AD275" s="147">
        <f t="shared" si="38"/>
        <v>0</v>
      </c>
      <c r="AE275" s="147">
        <f t="shared" si="39"/>
        <v>0</v>
      </c>
      <c r="AF275" s="152">
        <f t="shared" si="40"/>
        <v>0</v>
      </c>
    </row>
    <row r="276" spans="1:32" x14ac:dyDescent="0.25">
      <c r="A276" s="1051" t="str">
        <f>IF(ISBLANK('M1'!A276),"",'M1'!A276)</f>
        <v/>
      </c>
      <c r="B276" s="1001" t="str">
        <f>IF(ISBLANK('M1'!B276),"",'M1'!B276)</f>
        <v/>
      </c>
      <c r="C276" s="264" t="str">
        <f>IF(ISBLANK('M1'!R276),"",'M1'!R276)</f>
        <v/>
      </c>
      <c r="D276" s="196"/>
      <c r="E276" s="197"/>
      <c r="F276" s="197"/>
      <c r="G276" s="197"/>
      <c r="H276" s="197"/>
      <c r="I276" s="197"/>
      <c r="J276" s="199"/>
      <c r="K276" s="478"/>
      <c r="L276" s="200"/>
      <c r="M276" s="198"/>
      <c r="N276" s="198"/>
      <c r="O276" s="198"/>
      <c r="P276" s="198"/>
      <c r="Q276" s="199"/>
      <c r="R276" s="197"/>
      <c r="S276" s="197"/>
      <c r="T276" s="197"/>
      <c r="U276" s="197"/>
      <c r="V276" s="200"/>
      <c r="X276" s="151">
        <f t="shared" si="33"/>
        <v>0</v>
      </c>
      <c r="Y276" s="147">
        <f t="shared" si="34"/>
        <v>0</v>
      </c>
      <c r="Z276" s="147">
        <f t="shared" si="35"/>
        <v>0</v>
      </c>
      <c r="AA276" s="917">
        <f t="shared" si="36"/>
        <v>0</v>
      </c>
      <c r="AC276" s="151">
        <f t="shared" si="37"/>
        <v>0</v>
      </c>
      <c r="AD276" s="147">
        <f t="shared" si="38"/>
        <v>0</v>
      </c>
      <c r="AE276" s="147">
        <f t="shared" si="39"/>
        <v>0</v>
      </c>
      <c r="AF276" s="152">
        <f t="shared" si="40"/>
        <v>0</v>
      </c>
    </row>
    <row r="277" spans="1:32" x14ac:dyDescent="0.25">
      <c r="A277" s="1051" t="str">
        <f>IF(ISBLANK('M1'!A277),"",'M1'!A277)</f>
        <v/>
      </c>
      <c r="B277" s="1001" t="str">
        <f>IF(ISBLANK('M1'!B277),"",'M1'!B277)</f>
        <v/>
      </c>
      <c r="C277" s="264" t="str">
        <f>IF(ISBLANK('M1'!R277),"",'M1'!R277)</f>
        <v/>
      </c>
      <c r="D277" s="196"/>
      <c r="E277" s="197"/>
      <c r="F277" s="197"/>
      <c r="G277" s="197"/>
      <c r="H277" s="197"/>
      <c r="I277" s="197"/>
      <c r="J277" s="199"/>
      <c r="K277" s="478"/>
      <c r="L277" s="200"/>
      <c r="M277" s="198"/>
      <c r="N277" s="198"/>
      <c r="O277" s="198"/>
      <c r="P277" s="198"/>
      <c r="Q277" s="199"/>
      <c r="R277" s="197"/>
      <c r="S277" s="197"/>
      <c r="T277" s="197"/>
      <c r="U277" s="197"/>
      <c r="V277" s="200"/>
      <c r="X277" s="151">
        <f t="shared" si="33"/>
        <v>0</v>
      </c>
      <c r="Y277" s="147">
        <f t="shared" si="34"/>
        <v>0</v>
      </c>
      <c r="Z277" s="147">
        <f t="shared" si="35"/>
        <v>0</v>
      </c>
      <c r="AA277" s="917">
        <f t="shared" si="36"/>
        <v>0</v>
      </c>
      <c r="AC277" s="151">
        <f t="shared" si="37"/>
        <v>0</v>
      </c>
      <c r="AD277" s="147">
        <f t="shared" si="38"/>
        <v>0</v>
      </c>
      <c r="AE277" s="147">
        <f t="shared" si="39"/>
        <v>0</v>
      </c>
      <c r="AF277" s="152">
        <f t="shared" si="40"/>
        <v>0</v>
      </c>
    </row>
    <row r="278" spans="1:32" x14ac:dyDescent="0.25">
      <c r="A278" s="1051" t="str">
        <f>IF(ISBLANK('M1'!A278),"",'M1'!A278)</f>
        <v/>
      </c>
      <c r="B278" s="1001" t="str">
        <f>IF(ISBLANK('M1'!B278),"",'M1'!B278)</f>
        <v/>
      </c>
      <c r="C278" s="264" t="str">
        <f>IF(ISBLANK('M1'!R278),"",'M1'!R278)</f>
        <v/>
      </c>
      <c r="D278" s="196"/>
      <c r="E278" s="197"/>
      <c r="F278" s="197"/>
      <c r="G278" s="197"/>
      <c r="H278" s="197"/>
      <c r="I278" s="197"/>
      <c r="J278" s="199"/>
      <c r="K278" s="478"/>
      <c r="L278" s="200"/>
      <c r="M278" s="198"/>
      <c r="N278" s="198"/>
      <c r="O278" s="198"/>
      <c r="P278" s="198"/>
      <c r="Q278" s="199"/>
      <c r="R278" s="197"/>
      <c r="S278" s="197"/>
      <c r="T278" s="197"/>
      <c r="U278" s="197"/>
      <c r="V278" s="200"/>
      <c r="X278" s="151">
        <f t="shared" si="33"/>
        <v>0</v>
      </c>
      <c r="Y278" s="147">
        <f t="shared" si="34"/>
        <v>0</v>
      </c>
      <c r="Z278" s="147">
        <f t="shared" si="35"/>
        <v>0</v>
      </c>
      <c r="AA278" s="917">
        <f t="shared" si="36"/>
        <v>0</v>
      </c>
      <c r="AC278" s="151">
        <f t="shared" si="37"/>
        <v>0</v>
      </c>
      <c r="AD278" s="147">
        <f t="shared" si="38"/>
        <v>0</v>
      </c>
      <c r="AE278" s="147">
        <f t="shared" si="39"/>
        <v>0</v>
      </c>
      <c r="AF278" s="152">
        <f t="shared" si="40"/>
        <v>0</v>
      </c>
    </row>
    <row r="279" spans="1:32" x14ac:dyDescent="0.25">
      <c r="A279" s="1051" t="str">
        <f>IF(ISBLANK('M1'!A279),"",'M1'!A279)</f>
        <v/>
      </c>
      <c r="B279" s="1001" t="str">
        <f>IF(ISBLANK('M1'!B279),"",'M1'!B279)</f>
        <v/>
      </c>
      <c r="C279" s="264" t="str">
        <f>IF(ISBLANK('M1'!R279),"",'M1'!R279)</f>
        <v/>
      </c>
      <c r="D279" s="196"/>
      <c r="E279" s="197"/>
      <c r="F279" s="197"/>
      <c r="G279" s="197"/>
      <c r="H279" s="197"/>
      <c r="I279" s="197"/>
      <c r="J279" s="199"/>
      <c r="K279" s="478"/>
      <c r="L279" s="200"/>
      <c r="M279" s="198"/>
      <c r="N279" s="198"/>
      <c r="O279" s="198"/>
      <c r="P279" s="198"/>
      <c r="Q279" s="199"/>
      <c r="R279" s="197"/>
      <c r="S279" s="197"/>
      <c r="T279" s="197"/>
      <c r="U279" s="197"/>
      <c r="V279" s="200"/>
      <c r="X279" s="151">
        <f t="shared" si="33"/>
        <v>0</v>
      </c>
      <c r="Y279" s="147">
        <f t="shared" si="34"/>
        <v>0</v>
      </c>
      <c r="Z279" s="147">
        <f t="shared" si="35"/>
        <v>0</v>
      </c>
      <c r="AA279" s="917">
        <f t="shared" si="36"/>
        <v>0</v>
      </c>
      <c r="AC279" s="151">
        <f t="shared" si="37"/>
        <v>0</v>
      </c>
      <c r="AD279" s="147">
        <f t="shared" si="38"/>
        <v>0</v>
      </c>
      <c r="AE279" s="147">
        <f t="shared" si="39"/>
        <v>0</v>
      </c>
      <c r="AF279" s="152">
        <f t="shared" si="40"/>
        <v>0</v>
      </c>
    </row>
    <row r="280" spans="1:32" x14ac:dyDescent="0.25">
      <c r="A280" s="1051" t="str">
        <f>IF(ISBLANK('M1'!A280),"",'M1'!A280)</f>
        <v/>
      </c>
      <c r="B280" s="1001" t="str">
        <f>IF(ISBLANK('M1'!B280),"",'M1'!B280)</f>
        <v/>
      </c>
      <c r="C280" s="264" t="str">
        <f>IF(ISBLANK('M1'!R280),"",'M1'!R280)</f>
        <v/>
      </c>
      <c r="D280" s="196"/>
      <c r="E280" s="197"/>
      <c r="F280" s="197"/>
      <c r="G280" s="197"/>
      <c r="H280" s="197"/>
      <c r="I280" s="197"/>
      <c r="J280" s="199"/>
      <c r="K280" s="478"/>
      <c r="L280" s="200"/>
      <c r="M280" s="198"/>
      <c r="N280" s="198"/>
      <c r="O280" s="198"/>
      <c r="P280" s="198"/>
      <c r="Q280" s="199"/>
      <c r="R280" s="197"/>
      <c r="S280" s="197"/>
      <c r="T280" s="197"/>
      <c r="U280" s="197"/>
      <c r="V280" s="200"/>
      <c r="X280" s="151">
        <f t="shared" si="33"/>
        <v>0</v>
      </c>
      <c r="Y280" s="147">
        <f t="shared" si="34"/>
        <v>0</v>
      </c>
      <c r="Z280" s="147">
        <f t="shared" si="35"/>
        <v>0</v>
      </c>
      <c r="AA280" s="917">
        <f t="shared" si="36"/>
        <v>0</v>
      </c>
      <c r="AC280" s="151">
        <f t="shared" si="37"/>
        <v>0</v>
      </c>
      <c r="AD280" s="147">
        <f t="shared" si="38"/>
        <v>0</v>
      </c>
      <c r="AE280" s="147">
        <f t="shared" si="39"/>
        <v>0</v>
      </c>
      <c r="AF280" s="152">
        <f t="shared" si="40"/>
        <v>0</v>
      </c>
    </row>
    <row r="281" spans="1:32" x14ac:dyDescent="0.25">
      <c r="A281" s="1051" t="str">
        <f>IF(ISBLANK('M1'!A281),"",'M1'!A281)</f>
        <v/>
      </c>
      <c r="B281" s="1001" t="str">
        <f>IF(ISBLANK('M1'!B281),"",'M1'!B281)</f>
        <v/>
      </c>
      <c r="C281" s="264" t="str">
        <f>IF(ISBLANK('M1'!R281),"",'M1'!R281)</f>
        <v/>
      </c>
      <c r="D281" s="196"/>
      <c r="E281" s="197"/>
      <c r="F281" s="197"/>
      <c r="G281" s="197"/>
      <c r="H281" s="197"/>
      <c r="I281" s="197"/>
      <c r="J281" s="199"/>
      <c r="K281" s="478"/>
      <c r="L281" s="200"/>
      <c r="M281" s="198"/>
      <c r="N281" s="198"/>
      <c r="O281" s="198"/>
      <c r="P281" s="198"/>
      <c r="Q281" s="199"/>
      <c r="R281" s="197"/>
      <c r="S281" s="197"/>
      <c r="T281" s="197"/>
      <c r="U281" s="197"/>
      <c r="V281" s="200"/>
      <c r="X281" s="151">
        <f t="shared" si="33"/>
        <v>0</v>
      </c>
      <c r="Y281" s="147">
        <f t="shared" si="34"/>
        <v>0</v>
      </c>
      <c r="Z281" s="147">
        <f t="shared" si="35"/>
        <v>0</v>
      </c>
      <c r="AA281" s="917">
        <f t="shared" si="36"/>
        <v>0</v>
      </c>
      <c r="AC281" s="151">
        <f t="shared" si="37"/>
        <v>0</v>
      </c>
      <c r="AD281" s="147">
        <f t="shared" si="38"/>
        <v>0</v>
      </c>
      <c r="AE281" s="147">
        <f t="shared" si="39"/>
        <v>0</v>
      </c>
      <c r="AF281" s="152">
        <f t="shared" si="40"/>
        <v>0</v>
      </c>
    </row>
    <row r="282" spans="1:32" x14ac:dyDescent="0.25">
      <c r="A282" s="1051" t="str">
        <f>IF(ISBLANK('M1'!A282),"",'M1'!A282)</f>
        <v/>
      </c>
      <c r="B282" s="1001" t="str">
        <f>IF(ISBLANK('M1'!B282),"",'M1'!B282)</f>
        <v/>
      </c>
      <c r="C282" s="264" t="str">
        <f>IF(ISBLANK('M1'!R282),"",'M1'!R282)</f>
        <v/>
      </c>
      <c r="D282" s="196"/>
      <c r="E282" s="197"/>
      <c r="F282" s="197"/>
      <c r="G282" s="197"/>
      <c r="H282" s="197"/>
      <c r="I282" s="197"/>
      <c r="J282" s="199"/>
      <c r="K282" s="478"/>
      <c r="L282" s="200"/>
      <c r="M282" s="198"/>
      <c r="N282" s="198"/>
      <c r="O282" s="198"/>
      <c r="P282" s="198"/>
      <c r="Q282" s="199"/>
      <c r="R282" s="197"/>
      <c r="S282" s="197"/>
      <c r="T282" s="197"/>
      <c r="U282" s="197"/>
      <c r="V282" s="200"/>
      <c r="X282" s="151">
        <f t="shared" si="33"/>
        <v>0</v>
      </c>
      <c r="Y282" s="147">
        <f t="shared" si="34"/>
        <v>0</v>
      </c>
      <c r="Z282" s="147">
        <f t="shared" si="35"/>
        <v>0</v>
      </c>
      <c r="AA282" s="917">
        <f t="shared" si="36"/>
        <v>0</v>
      </c>
      <c r="AC282" s="151">
        <f t="shared" si="37"/>
        <v>0</v>
      </c>
      <c r="AD282" s="147">
        <f t="shared" si="38"/>
        <v>0</v>
      </c>
      <c r="AE282" s="147">
        <f t="shared" si="39"/>
        <v>0</v>
      </c>
      <c r="AF282" s="152">
        <f t="shared" si="40"/>
        <v>0</v>
      </c>
    </row>
    <row r="283" spans="1:32" x14ac:dyDescent="0.25">
      <c r="A283" s="1051" t="str">
        <f>IF(ISBLANK('M1'!A283),"",'M1'!A283)</f>
        <v/>
      </c>
      <c r="B283" s="1001" t="str">
        <f>IF(ISBLANK('M1'!B283),"",'M1'!B283)</f>
        <v/>
      </c>
      <c r="C283" s="264" t="str">
        <f>IF(ISBLANK('M1'!R283),"",'M1'!R283)</f>
        <v/>
      </c>
      <c r="D283" s="196"/>
      <c r="E283" s="197"/>
      <c r="F283" s="197"/>
      <c r="G283" s="197"/>
      <c r="H283" s="197"/>
      <c r="I283" s="197"/>
      <c r="J283" s="199"/>
      <c r="K283" s="478"/>
      <c r="L283" s="200"/>
      <c r="M283" s="198"/>
      <c r="N283" s="198"/>
      <c r="O283" s="198"/>
      <c r="P283" s="198"/>
      <c r="Q283" s="199"/>
      <c r="R283" s="197"/>
      <c r="S283" s="197"/>
      <c r="T283" s="197"/>
      <c r="U283" s="197"/>
      <c r="V283" s="200"/>
      <c r="X283" s="151">
        <f t="shared" si="33"/>
        <v>0</v>
      </c>
      <c r="Y283" s="147">
        <f t="shared" si="34"/>
        <v>0</v>
      </c>
      <c r="Z283" s="147">
        <f t="shared" si="35"/>
        <v>0</v>
      </c>
      <c r="AA283" s="917">
        <f t="shared" si="36"/>
        <v>0</v>
      </c>
      <c r="AC283" s="151">
        <f t="shared" si="37"/>
        <v>0</v>
      </c>
      <c r="AD283" s="147">
        <f t="shared" si="38"/>
        <v>0</v>
      </c>
      <c r="AE283" s="147">
        <f t="shared" si="39"/>
        <v>0</v>
      </c>
      <c r="AF283" s="152">
        <f t="shared" si="40"/>
        <v>0</v>
      </c>
    </row>
    <row r="284" spans="1:32" x14ac:dyDescent="0.25">
      <c r="A284" s="1051" t="str">
        <f>IF(ISBLANK('M1'!A284),"",'M1'!A284)</f>
        <v/>
      </c>
      <c r="B284" s="1001" t="str">
        <f>IF(ISBLANK('M1'!B284),"",'M1'!B284)</f>
        <v/>
      </c>
      <c r="C284" s="264" t="str">
        <f>IF(ISBLANK('M1'!R284),"",'M1'!R284)</f>
        <v/>
      </c>
      <c r="D284" s="196"/>
      <c r="E284" s="197"/>
      <c r="F284" s="197"/>
      <c r="G284" s="197"/>
      <c r="H284" s="197"/>
      <c r="I284" s="197"/>
      <c r="J284" s="199"/>
      <c r="K284" s="478"/>
      <c r="L284" s="200"/>
      <c r="M284" s="198"/>
      <c r="N284" s="198"/>
      <c r="O284" s="198"/>
      <c r="P284" s="198"/>
      <c r="Q284" s="199"/>
      <c r="R284" s="197"/>
      <c r="S284" s="197"/>
      <c r="T284" s="197"/>
      <c r="U284" s="197"/>
      <c r="V284" s="200"/>
      <c r="X284" s="151">
        <f t="shared" si="33"/>
        <v>0</v>
      </c>
      <c r="Y284" s="147">
        <f t="shared" si="34"/>
        <v>0</v>
      </c>
      <c r="Z284" s="147">
        <f t="shared" si="35"/>
        <v>0</v>
      </c>
      <c r="AA284" s="917">
        <f t="shared" si="36"/>
        <v>0</v>
      </c>
      <c r="AC284" s="151">
        <f t="shared" si="37"/>
        <v>0</v>
      </c>
      <c r="AD284" s="147">
        <f t="shared" si="38"/>
        <v>0</v>
      </c>
      <c r="AE284" s="147">
        <f t="shared" si="39"/>
        <v>0</v>
      </c>
      <c r="AF284" s="152">
        <f t="shared" si="40"/>
        <v>0</v>
      </c>
    </row>
    <row r="285" spans="1:32" x14ac:dyDescent="0.25">
      <c r="A285" s="1051" t="str">
        <f>IF(ISBLANK('M1'!A285),"",'M1'!A285)</f>
        <v/>
      </c>
      <c r="B285" s="1001" t="str">
        <f>IF(ISBLANK('M1'!B285),"",'M1'!B285)</f>
        <v/>
      </c>
      <c r="C285" s="264" t="str">
        <f>IF(ISBLANK('M1'!R285),"",'M1'!R285)</f>
        <v/>
      </c>
      <c r="D285" s="196"/>
      <c r="E285" s="197"/>
      <c r="F285" s="197"/>
      <c r="G285" s="197"/>
      <c r="H285" s="197"/>
      <c r="I285" s="197"/>
      <c r="J285" s="199"/>
      <c r="K285" s="478"/>
      <c r="L285" s="200"/>
      <c r="M285" s="198"/>
      <c r="N285" s="198"/>
      <c r="O285" s="198"/>
      <c r="P285" s="198"/>
      <c r="Q285" s="199"/>
      <c r="R285" s="197"/>
      <c r="S285" s="197"/>
      <c r="T285" s="197"/>
      <c r="U285" s="197"/>
      <c r="V285" s="200"/>
      <c r="X285" s="151">
        <f t="shared" si="33"/>
        <v>0</v>
      </c>
      <c r="Y285" s="147">
        <f t="shared" si="34"/>
        <v>0</v>
      </c>
      <c r="Z285" s="147">
        <f t="shared" si="35"/>
        <v>0</v>
      </c>
      <c r="AA285" s="917">
        <f t="shared" si="36"/>
        <v>0</v>
      </c>
      <c r="AC285" s="151">
        <f t="shared" si="37"/>
        <v>0</v>
      </c>
      <c r="AD285" s="147">
        <f t="shared" si="38"/>
        <v>0</v>
      </c>
      <c r="AE285" s="147">
        <f t="shared" si="39"/>
        <v>0</v>
      </c>
      <c r="AF285" s="152">
        <f t="shared" si="40"/>
        <v>0</v>
      </c>
    </row>
    <row r="286" spans="1:32" x14ac:dyDescent="0.25">
      <c r="A286" s="1051" t="str">
        <f>IF(ISBLANK('M1'!A286),"",'M1'!A286)</f>
        <v/>
      </c>
      <c r="B286" s="1001" t="str">
        <f>IF(ISBLANK('M1'!B286),"",'M1'!B286)</f>
        <v/>
      </c>
      <c r="C286" s="264" t="str">
        <f>IF(ISBLANK('M1'!R286),"",'M1'!R286)</f>
        <v/>
      </c>
      <c r="D286" s="196"/>
      <c r="E286" s="197"/>
      <c r="F286" s="197"/>
      <c r="G286" s="197"/>
      <c r="H286" s="197"/>
      <c r="I286" s="197"/>
      <c r="J286" s="199"/>
      <c r="K286" s="478"/>
      <c r="L286" s="200"/>
      <c r="M286" s="198"/>
      <c r="N286" s="198"/>
      <c r="O286" s="198"/>
      <c r="P286" s="198"/>
      <c r="Q286" s="199"/>
      <c r="R286" s="197"/>
      <c r="S286" s="197"/>
      <c r="T286" s="197"/>
      <c r="U286" s="197"/>
      <c r="V286" s="200"/>
      <c r="X286" s="151">
        <f t="shared" si="33"/>
        <v>0</v>
      </c>
      <c r="Y286" s="147">
        <f t="shared" si="34"/>
        <v>0</v>
      </c>
      <c r="Z286" s="147">
        <f t="shared" si="35"/>
        <v>0</v>
      </c>
      <c r="AA286" s="917">
        <f t="shared" si="36"/>
        <v>0</v>
      </c>
      <c r="AC286" s="151">
        <f t="shared" si="37"/>
        <v>0</v>
      </c>
      <c r="AD286" s="147">
        <f t="shared" si="38"/>
        <v>0</v>
      </c>
      <c r="AE286" s="147">
        <f t="shared" si="39"/>
        <v>0</v>
      </c>
      <c r="AF286" s="152">
        <f t="shared" si="40"/>
        <v>0</v>
      </c>
    </row>
    <row r="287" spans="1:32" x14ac:dyDescent="0.25">
      <c r="A287" s="1051" t="str">
        <f>IF(ISBLANK('M1'!A287),"",'M1'!A287)</f>
        <v/>
      </c>
      <c r="B287" s="1001" t="str">
        <f>IF(ISBLANK('M1'!B287),"",'M1'!B287)</f>
        <v/>
      </c>
      <c r="C287" s="264" t="str">
        <f>IF(ISBLANK('M1'!R287),"",'M1'!R287)</f>
        <v/>
      </c>
      <c r="D287" s="196"/>
      <c r="E287" s="197"/>
      <c r="F287" s="197"/>
      <c r="G287" s="197"/>
      <c r="H287" s="197"/>
      <c r="I287" s="197"/>
      <c r="J287" s="199"/>
      <c r="K287" s="478"/>
      <c r="L287" s="200"/>
      <c r="M287" s="198"/>
      <c r="N287" s="198"/>
      <c r="O287" s="198"/>
      <c r="P287" s="198"/>
      <c r="Q287" s="199"/>
      <c r="R287" s="197"/>
      <c r="S287" s="197"/>
      <c r="T287" s="197"/>
      <c r="U287" s="197"/>
      <c r="V287" s="200"/>
      <c r="X287" s="151">
        <f t="shared" si="33"/>
        <v>0</v>
      </c>
      <c r="Y287" s="147">
        <f t="shared" si="34"/>
        <v>0</v>
      </c>
      <c r="Z287" s="147">
        <f t="shared" si="35"/>
        <v>0</v>
      </c>
      <c r="AA287" s="917">
        <f t="shared" si="36"/>
        <v>0</v>
      </c>
      <c r="AC287" s="151">
        <f t="shared" si="37"/>
        <v>0</v>
      </c>
      <c r="AD287" s="147">
        <f t="shared" si="38"/>
        <v>0</v>
      </c>
      <c r="AE287" s="147">
        <f t="shared" si="39"/>
        <v>0</v>
      </c>
      <c r="AF287" s="152">
        <f t="shared" si="40"/>
        <v>0</v>
      </c>
    </row>
    <row r="288" spans="1:32" x14ac:dyDescent="0.25">
      <c r="A288" s="1051" t="str">
        <f>IF(ISBLANK('M1'!A288),"",'M1'!A288)</f>
        <v/>
      </c>
      <c r="B288" s="1001" t="str">
        <f>IF(ISBLANK('M1'!B288),"",'M1'!B288)</f>
        <v/>
      </c>
      <c r="C288" s="264" t="str">
        <f>IF(ISBLANK('M1'!R288),"",'M1'!R288)</f>
        <v/>
      </c>
      <c r="D288" s="196"/>
      <c r="E288" s="197"/>
      <c r="F288" s="197"/>
      <c r="G288" s="197"/>
      <c r="H288" s="197"/>
      <c r="I288" s="197"/>
      <c r="J288" s="199"/>
      <c r="K288" s="478"/>
      <c r="L288" s="200"/>
      <c r="M288" s="198"/>
      <c r="N288" s="198"/>
      <c r="O288" s="198"/>
      <c r="P288" s="198"/>
      <c r="Q288" s="199"/>
      <c r="R288" s="197"/>
      <c r="S288" s="197"/>
      <c r="T288" s="197"/>
      <c r="U288" s="197"/>
      <c r="V288" s="200"/>
      <c r="X288" s="151">
        <f t="shared" si="33"/>
        <v>0</v>
      </c>
      <c r="Y288" s="147">
        <f t="shared" si="34"/>
        <v>0</v>
      </c>
      <c r="Z288" s="147">
        <f t="shared" si="35"/>
        <v>0</v>
      </c>
      <c r="AA288" s="917">
        <f t="shared" si="36"/>
        <v>0</v>
      </c>
      <c r="AC288" s="151">
        <f t="shared" si="37"/>
        <v>0</v>
      </c>
      <c r="AD288" s="147">
        <f t="shared" si="38"/>
        <v>0</v>
      </c>
      <c r="AE288" s="147">
        <f t="shared" si="39"/>
        <v>0</v>
      </c>
      <c r="AF288" s="152">
        <f t="shared" si="40"/>
        <v>0</v>
      </c>
    </row>
    <row r="289" spans="1:32" x14ac:dyDescent="0.25">
      <c r="A289" s="1051" t="str">
        <f>IF(ISBLANK('M1'!A289),"",'M1'!A289)</f>
        <v/>
      </c>
      <c r="B289" s="1001" t="str">
        <f>IF(ISBLANK('M1'!B289),"",'M1'!B289)</f>
        <v/>
      </c>
      <c r="C289" s="264" t="str">
        <f>IF(ISBLANK('M1'!R289),"",'M1'!R289)</f>
        <v/>
      </c>
      <c r="D289" s="196"/>
      <c r="E289" s="197"/>
      <c r="F289" s="197"/>
      <c r="G289" s="197"/>
      <c r="H289" s="197"/>
      <c r="I289" s="197"/>
      <c r="J289" s="199"/>
      <c r="K289" s="478"/>
      <c r="L289" s="200"/>
      <c r="M289" s="198"/>
      <c r="N289" s="198"/>
      <c r="O289" s="198"/>
      <c r="P289" s="198"/>
      <c r="Q289" s="199"/>
      <c r="R289" s="197"/>
      <c r="S289" s="197"/>
      <c r="T289" s="197"/>
      <c r="U289" s="197"/>
      <c r="V289" s="200"/>
      <c r="X289" s="151">
        <f t="shared" si="33"/>
        <v>0</v>
      </c>
      <c r="Y289" s="147">
        <f t="shared" si="34"/>
        <v>0</v>
      </c>
      <c r="Z289" s="147">
        <f t="shared" si="35"/>
        <v>0</v>
      </c>
      <c r="AA289" s="917">
        <f t="shared" si="36"/>
        <v>0</v>
      </c>
      <c r="AC289" s="151">
        <f t="shared" si="37"/>
        <v>0</v>
      </c>
      <c r="AD289" s="147">
        <f t="shared" si="38"/>
        <v>0</v>
      </c>
      <c r="AE289" s="147">
        <f t="shared" si="39"/>
        <v>0</v>
      </c>
      <c r="AF289" s="152">
        <f t="shared" si="40"/>
        <v>0</v>
      </c>
    </row>
    <row r="290" spans="1:32" x14ac:dyDescent="0.25">
      <c r="A290" s="1051" t="str">
        <f>IF(ISBLANK('M1'!A290),"",'M1'!A290)</f>
        <v/>
      </c>
      <c r="B290" s="1001" t="str">
        <f>IF(ISBLANK('M1'!B290),"",'M1'!B290)</f>
        <v/>
      </c>
      <c r="C290" s="264" t="str">
        <f>IF(ISBLANK('M1'!R290),"",'M1'!R290)</f>
        <v/>
      </c>
      <c r="D290" s="196"/>
      <c r="E290" s="197"/>
      <c r="F290" s="197"/>
      <c r="G290" s="197"/>
      <c r="H290" s="197"/>
      <c r="I290" s="197"/>
      <c r="J290" s="199"/>
      <c r="K290" s="478"/>
      <c r="L290" s="200"/>
      <c r="M290" s="198"/>
      <c r="N290" s="198"/>
      <c r="O290" s="198"/>
      <c r="P290" s="198"/>
      <c r="Q290" s="199"/>
      <c r="R290" s="197"/>
      <c r="S290" s="197"/>
      <c r="T290" s="197"/>
      <c r="U290" s="197"/>
      <c r="V290" s="200"/>
      <c r="X290" s="151">
        <f t="shared" si="33"/>
        <v>0</v>
      </c>
      <c r="Y290" s="147">
        <f t="shared" si="34"/>
        <v>0</v>
      </c>
      <c r="Z290" s="147">
        <f t="shared" si="35"/>
        <v>0</v>
      </c>
      <c r="AA290" s="917">
        <f t="shared" si="36"/>
        <v>0</v>
      </c>
      <c r="AC290" s="151">
        <f t="shared" si="37"/>
        <v>0</v>
      </c>
      <c r="AD290" s="147">
        <f t="shared" si="38"/>
        <v>0</v>
      </c>
      <c r="AE290" s="147">
        <f t="shared" si="39"/>
        <v>0</v>
      </c>
      <c r="AF290" s="152">
        <f t="shared" si="40"/>
        <v>0</v>
      </c>
    </row>
    <row r="291" spans="1:32" x14ac:dyDescent="0.25">
      <c r="A291" s="1051" t="str">
        <f>IF(ISBLANK('M1'!A291),"",'M1'!A291)</f>
        <v/>
      </c>
      <c r="B291" s="1001" t="str">
        <f>IF(ISBLANK('M1'!B291),"",'M1'!B291)</f>
        <v/>
      </c>
      <c r="C291" s="264" t="str">
        <f>IF(ISBLANK('M1'!R291),"",'M1'!R291)</f>
        <v/>
      </c>
      <c r="D291" s="196"/>
      <c r="E291" s="197"/>
      <c r="F291" s="197"/>
      <c r="G291" s="197"/>
      <c r="H291" s="197"/>
      <c r="I291" s="197"/>
      <c r="J291" s="199"/>
      <c r="K291" s="478"/>
      <c r="L291" s="200"/>
      <c r="M291" s="198"/>
      <c r="N291" s="198"/>
      <c r="O291" s="198"/>
      <c r="P291" s="198"/>
      <c r="Q291" s="199"/>
      <c r="R291" s="197"/>
      <c r="S291" s="197"/>
      <c r="T291" s="197"/>
      <c r="U291" s="197"/>
      <c r="V291" s="200"/>
      <c r="X291" s="151">
        <f t="shared" si="33"/>
        <v>0</v>
      </c>
      <c r="Y291" s="147">
        <f t="shared" si="34"/>
        <v>0</v>
      </c>
      <c r="Z291" s="147">
        <f t="shared" si="35"/>
        <v>0</v>
      </c>
      <c r="AA291" s="917">
        <f t="shared" si="36"/>
        <v>0</v>
      </c>
      <c r="AC291" s="151">
        <f t="shared" si="37"/>
        <v>0</v>
      </c>
      <c r="AD291" s="147">
        <f t="shared" si="38"/>
        <v>0</v>
      </c>
      <c r="AE291" s="147">
        <f t="shared" si="39"/>
        <v>0</v>
      </c>
      <c r="AF291" s="152">
        <f t="shared" si="40"/>
        <v>0</v>
      </c>
    </row>
    <row r="292" spans="1:32" x14ac:dyDescent="0.25">
      <c r="A292" s="1051" t="str">
        <f>IF(ISBLANK('M1'!A292),"",'M1'!A292)</f>
        <v/>
      </c>
      <c r="B292" s="1001" t="str">
        <f>IF(ISBLANK('M1'!B292),"",'M1'!B292)</f>
        <v/>
      </c>
      <c r="C292" s="264" t="str">
        <f>IF(ISBLANK('M1'!R292),"",'M1'!R292)</f>
        <v/>
      </c>
      <c r="D292" s="196"/>
      <c r="E292" s="197"/>
      <c r="F292" s="197"/>
      <c r="G292" s="197"/>
      <c r="H292" s="197"/>
      <c r="I292" s="197"/>
      <c r="J292" s="199"/>
      <c r="K292" s="478"/>
      <c r="L292" s="200"/>
      <c r="M292" s="198"/>
      <c r="N292" s="198"/>
      <c r="O292" s="198"/>
      <c r="P292" s="198"/>
      <c r="Q292" s="199"/>
      <c r="R292" s="197"/>
      <c r="S292" s="197"/>
      <c r="T292" s="197"/>
      <c r="U292" s="197"/>
      <c r="V292" s="200"/>
      <c r="X292" s="151">
        <f t="shared" si="33"/>
        <v>0</v>
      </c>
      <c r="Y292" s="147">
        <f t="shared" si="34"/>
        <v>0</v>
      </c>
      <c r="Z292" s="147">
        <f t="shared" si="35"/>
        <v>0</v>
      </c>
      <c r="AA292" s="917">
        <f t="shared" si="36"/>
        <v>0</v>
      </c>
      <c r="AC292" s="151">
        <f t="shared" si="37"/>
        <v>0</v>
      </c>
      <c r="AD292" s="147">
        <f t="shared" si="38"/>
        <v>0</v>
      </c>
      <c r="AE292" s="147">
        <f t="shared" si="39"/>
        <v>0</v>
      </c>
      <c r="AF292" s="152">
        <f t="shared" si="40"/>
        <v>0</v>
      </c>
    </row>
    <row r="293" spans="1:32" x14ac:dyDescent="0.25">
      <c r="A293" s="1051" t="str">
        <f>IF(ISBLANK('M1'!A293),"",'M1'!A293)</f>
        <v/>
      </c>
      <c r="B293" s="1001" t="str">
        <f>IF(ISBLANK('M1'!B293),"",'M1'!B293)</f>
        <v/>
      </c>
      <c r="C293" s="264" t="str">
        <f>IF(ISBLANK('M1'!R293),"",'M1'!R293)</f>
        <v/>
      </c>
      <c r="D293" s="196"/>
      <c r="E293" s="197"/>
      <c r="F293" s="197"/>
      <c r="G293" s="197"/>
      <c r="H293" s="197"/>
      <c r="I293" s="197"/>
      <c r="J293" s="199"/>
      <c r="K293" s="478"/>
      <c r="L293" s="200"/>
      <c r="M293" s="198"/>
      <c r="N293" s="198"/>
      <c r="O293" s="198"/>
      <c r="P293" s="198"/>
      <c r="Q293" s="199"/>
      <c r="R293" s="197"/>
      <c r="S293" s="197"/>
      <c r="T293" s="197"/>
      <c r="U293" s="197"/>
      <c r="V293" s="200"/>
      <c r="X293" s="151">
        <f t="shared" si="33"/>
        <v>0</v>
      </c>
      <c r="Y293" s="147">
        <f t="shared" si="34"/>
        <v>0</v>
      </c>
      <c r="Z293" s="147">
        <f t="shared" si="35"/>
        <v>0</v>
      </c>
      <c r="AA293" s="917">
        <f t="shared" si="36"/>
        <v>0</v>
      </c>
      <c r="AC293" s="151">
        <f t="shared" si="37"/>
        <v>0</v>
      </c>
      <c r="AD293" s="147">
        <f t="shared" si="38"/>
        <v>0</v>
      </c>
      <c r="AE293" s="147">
        <f t="shared" si="39"/>
        <v>0</v>
      </c>
      <c r="AF293" s="152">
        <f t="shared" si="40"/>
        <v>0</v>
      </c>
    </row>
    <row r="294" spans="1:32" x14ac:dyDescent="0.25">
      <c r="A294" s="1051" t="str">
        <f>IF(ISBLANK('M1'!A294),"",'M1'!A294)</f>
        <v/>
      </c>
      <c r="B294" s="1001" t="str">
        <f>IF(ISBLANK('M1'!B294),"",'M1'!B294)</f>
        <v/>
      </c>
      <c r="C294" s="264" t="str">
        <f>IF(ISBLANK('M1'!R294),"",'M1'!R294)</f>
        <v/>
      </c>
      <c r="D294" s="196"/>
      <c r="E294" s="197"/>
      <c r="F294" s="197"/>
      <c r="G294" s="197"/>
      <c r="H294" s="197"/>
      <c r="I294" s="197"/>
      <c r="J294" s="199"/>
      <c r="K294" s="478"/>
      <c r="L294" s="200"/>
      <c r="M294" s="198"/>
      <c r="N294" s="198"/>
      <c r="O294" s="198"/>
      <c r="P294" s="198"/>
      <c r="Q294" s="199"/>
      <c r="R294" s="197"/>
      <c r="S294" s="197"/>
      <c r="T294" s="197"/>
      <c r="U294" s="197"/>
      <c r="V294" s="200"/>
      <c r="X294" s="151">
        <f t="shared" si="33"/>
        <v>0</v>
      </c>
      <c r="Y294" s="147">
        <f t="shared" si="34"/>
        <v>0</v>
      </c>
      <c r="Z294" s="147">
        <f t="shared" si="35"/>
        <v>0</v>
      </c>
      <c r="AA294" s="917">
        <f t="shared" si="36"/>
        <v>0</v>
      </c>
      <c r="AC294" s="151">
        <f t="shared" si="37"/>
        <v>0</v>
      </c>
      <c r="AD294" s="147">
        <f t="shared" si="38"/>
        <v>0</v>
      </c>
      <c r="AE294" s="147">
        <f t="shared" si="39"/>
        <v>0</v>
      </c>
      <c r="AF294" s="152">
        <f t="shared" si="40"/>
        <v>0</v>
      </c>
    </row>
    <row r="295" spans="1:32" x14ac:dyDescent="0.25">
      <c r="A295" s="1051" t="str">
        <f>IF(ISBLANK('M1'!A295),"",'M1'!A295)</f>
        <v/>
      </c>
      <c r="B295" s="1001" t="str">
        <f>IF(ISBLANK('M1'!B295),"",'M1'!B295)</f>
        <v/>
      </c>
      <c r="C295" s="264" t="str">
        <f>IF(ISBLANK('M1'!R295),"",'M1'!R295)</f>
        <v/>
      </c>
      <c r="D295" s="196"/>
      <c r="E295" s="197"/>
      <c r="F295" s="197"/>
      <c r="G295" s="197"/>
      <c r="H295" s="197"/>
      <c r="I295" s="197"/>
      <c r="J295" s="199"/>
      <c r="K295" s="478"/>
      <c r="L295" s="200"/>
      <c r="M295" s="198"/>
      <c r="N295" s="198"/>
      <c r="O295" s="198"/>
      <c r="P295" s="198"/>
      <c r="Q295" s="199"/>
      <c r="R295" s="197"/>
      <c r="S295" s="197"/>
      <c r="T295" s="197"/>
      <c r="U295" s="197"/>
      <c r="V295" s="200"/>
      <c r="X295" s="151">
        <f t="shared" si="33"/>
        <v>0</v>
      </c>
      <c r="Y295" s="147">
        <f t="shared" si="34"/>
        <v>0</v>
      </c>
      <c r="Z295" s="147">
        <f t="shared" si="35"/>
        <v>0</v>
      </c>
      <c r="AA295" s="917">
        <f t="shared" si="36"/>
        <v>0</v>
      </c>
      <c r="AC295" s="151">
        <f t="shared" si="37"/>
        <v>0</v>
      </c>
      <c r="AD295" s="147">
        <f t="shared" si="38"/>
        <v>0</v>
      </c>
      <c r="AE295" s="147">
        <f t="shared" si="39"/>
        <v>0</v>
      </c>
      <c r="AF295" s="152">
        <f t="shared" si="40"/>
        <v>0</v>
      </c>
    </row>
    <row r="296" spans="1:32" x14ac:dyDescent="0.25">
      <c r="A296" s="1051" t="str">
        <f>IF(ISBLANK('M1'!A296),"",'M1'!A296)</f>
        <v/>
      </c>
      <c r="B296" s="1001" t="str">
        <f>IF(ISBLANK('M1'!B296),"",'M1'!B296)</f>
        <v/>
      </c>
      <c r="C296" s="264" t="str">
        <f>IF(ISBLANK('M1'!R296),"",'M1'!R296)</f>
        <v/>
      </c>
      <c r="D296" s="196"/>
      <c r="E296" s="197"/>
      <c r="F296" s="197"/>
      <c r="G296" s="197"/>
      <c r="H296" s="197"/>
      <c r="I296" s="197"/>
      <c r="J296" s="199"/>
      <c r="K296" s="478"/>
      <c r="L296" s="200"/>
      <c r="M296" s="198"/>
      <c r="N296" s="198"/>
      <c r="O296" s="198"/>
      <c r="P296" s="198"/>
      <c r="Q296" s="199"/>
      <c r="R296" s="197"/>
      <c r="S296" s="197"/>
      <c r="T296" s="197"/>
      <c r="U296" s="197"/>
      <c r="V296" s="200"/>
      <c r="X296" s="151">
        <f t="shared" si="33"/>
        <v>0</v>
      </c>
      <c r="Y296" s="147">
        <f t="shared" si="34"/>
        <v>0</v>
      </c>
      <c r="Z296" s="147">
        <f t="shared" si="35"/>
        <v>0</v>
      </c>
      <c r="AA296" s="917">
        <f t="shared" si="36"/>
        <v>0</v>
      </c>
      <c r="AC296" s="151">
        <f t="shared" si="37"/>
        <v>0</v>
      </c>
      <c r="AD296" s="147">
        <f t="shared" si="38"/>
        <v>0</v>
      </c>
      <c r="AE296" s="147">
        <f t="shared" si="39"/>
        <v>0</v>
      </c>
      <c r="AF296" s="152">
        <f t="shared" si="40"/>
        <v>0</v>
      </c>
    </row>
    <row r="297" spans="1:32" x14ac:dyDescent="0.25">
      <c r="A297" s="1051" t="str">
        <f>IF(ISBLANK('M1'!A297),"",'M1'!A297)</f>
        <v/>
      </c>
      <c r="B297" s="1001" t="str">
        <f>IF(ISBLANK('M1'!B297),"",'M1'!B297)</f>
        <v/>
      </c>
      <c r="C297" s="264" t="str">
        <f>IF(ISBLANK('M1'!R297),"",'M1'!R297)</f>
        <v/>
      </c>
      <c r="D297" s="196"/>
      <c r="E297" s="197"/>
      <c r="F297" s="197"/>
      <c r="G297" s="197"/>
      <c r="H297" s="197"/>
      <c r="I297" s="197"/>
      <c r="J297" s="199"/>
      <c r="K297" s="478"/>
      <c r="L297" s="200"/>
      <c r="M297" s="198"/>
      <c r="N297" s="198"/>
      <c r="O297" s="198"/>
      <c r="P297" s="198"/>
      <c r="Q297" s="199"/>
      <c r="R297" s="197"/>
      <c r="S297" s="197"/>
      <c r="T297" s="197"/>
      <c r="U297" s="197"/>
      <c r="V297" s="200"/>
      <c r="X297" s="151">
        <f t="shared" si="33"/>
        <v>0</v>
      </c>
      <c r="Y297" s="147">
        <f t="shared" si="34"/>
        <v>0</v>
      </c>
      <c r="Z297" s="147">
        <f t="shared" si="35"/>
        <v>0</v>
      </c>
      <c r="AA297" s="917">
        <f t="shared" si="36"/>
        <v>0</v>
      </c>
      <c r="AC297" s="151">
        <f t="shared" si="37"/>
        <v>0</v>
      </c>
      <c r="AD297" s="147">
        <f t="shared" si="38"/>
        <v>0</v>
      </c>
      <c r="AE297" s="147">
        <f t="shared" si="39"/>
        <v>0</v>
      </c>
      <c r="AF297" s="152">
        <f t="shared" si="40"/>
        <v>0</v>
      </c>
    </row>
    <row r="298" spans="1:32" x14ac:dyDescent="0.25">
      <c r="A298" s="1051" t="str">
        <f>IF(ISBLANK('M1'!A298),"",'M1'!A298)</f>
        <v/>
      </c>
      <c r="B298" s="1001" t="str">
        <f>IF(ISBLANK('M1'!B298),"",'M1'!B298)</f>
        <v/>
      </c>
      <c r="C298" s="264" t="str">
        <f>IF(ISBLANK('M1'!R298),"",'M1'!R298)</f>
        <v/>
      </c>
      <c r="D298" s="196"/>
      <c r="E298" s="197"/>
      <c r="F298" s="197"/>
      <c r="G298" s="197"/>
      <c r="H298" s="197"/>
      <c r="I298" s="197"/>
      <c r="J298" s="199"/>
      <c r="K298" s="478"/>
      <c r="L298" s="200"/>
      <c r="M298" s="198"/>
      <c r="N298" s="198"/>
      <c r="O298" s="198"/>
      <c r="P298" s="198"/>
      <c r="Q298" s="199"/>
      <c r="R298" s="197"/>
      <c r="S298" s="197"/>
      <c r="T298" s="197"/>
      <c r="U298" s="197"/>
      <c r="V298" s="200"/>
      <c r="X298" s="151">
        <f t="shared" si="33"/>
        <v>0</v>
      </c>
      <c r="Y298" s="147">
        <f t="shared" si="34"/>
        <v>0</v>
      </c>
      <c r="Z298" s="147">
        <f t="shared" si="35"/>
        <v>0</v>
      </c>
      <c r="AA298" s="917">
        <f t="shared" si="36"/>
        <v>0</v>
      </c>
      <c r="AC298" s="151">
        <f t="shared" si="37"/>
        <v>0</v>
      </c>
      <c r="AD298" s="147">
        <f t="shared" si="38"/>
        <v>0</v>
      </c>
      <c r="AE298" s="147">
        <f t="shared" si="39"/>
        <v>0</v>
      </c>
      <c r="AF298" s="152">
        <f t="shared" si="40"/>
        <v>0</v>
      </c>
    </row>
    <row r="299" spans="1:32" x14ac:dyDescent="0.25">
      <c r="A299" s="1051" t="str">
        <f>IF(ISBLANK('M1'!A299),"",'M1'!A299)</f>
        <v/>
      </c>
      <c r="B299" s="1001" t="str">
        <f>IF(ISBLANK('M1'!B299),"",'M1'!B299)</f>
        <v/>
      </c>
      <c r="C299" s="264" t="str">
        <f>IF(ISBLANK('M1'!R299),"",'M1'!R299)</f>
        <v/>
      </c>
      <c r="D299" s="196"/>
      <c r="E299" s="197"/>
      <c r="F299" s="197"/>
      <c r="G299" s="197"/>
      <c r="H299" s="197"/>
      <c r="I299" s="197"/>
      <c r="J299" s="199"/>
      <c r="K299" s="478"/>
      <c r="L299" s="200"/>
      <c r="M299" s="198"/>
      <c r="N299" s="198"/>
      <c r="O299" s="198"/>
      <c r="P299" s="198"/>
      <c r="Q299" s="199"/>
      <c r="R299" s="197"/>
      <c r="S299" s="197"/>
      <c r="T299" s="197"/>
      <c r="U299" s="197"/>
      <c r="V299" s="200"/>
      <c r="X299" s="151">
        <f t="shared" si="33"/>
        <v>0</v>
      </c>
      <c r="Y299" s="147">
        <f t="shared" si="34"/>
        <v>0</v>
      </c>
      <c r="Z299" s="147">
        <f t="shared" si="35"/>
        <v>0</v>
      </c>
      <c r="AA299" s="917">
        <f t="shared" si="36"/>
        <v>0</v>
      </c>
      <c r="AC299" s="151">
        <f t="shared" si="37"/>
        <v>0</v>
      </c>
      <c r="AD299" s="147">
        <f t="shared" si="38"/>
        <v>0</v>
      </c>
      <c r="AE299" s="147">
        <f t="shared" si="39"/>
        <v>0</v>
      </c>
      <c r="AF299" s="152">
        <f t="shared" si="40"/>
        <v>0</v>
      </c>
    </row>
    <row r="300" spans="1:32" x14ac:dyDescent="0.25">
      <c r="A300" s="1051" t="str">
        <f>IF(ISBLANK('M1'!A300),"",'M1'!A300)</f>
        <v/>
      </c>
      <c r="B300" s="1001" t="str">
        <f>IF(ISBLANK('M1'!B300),"",'M1'!B300)</f>
        <v/>
      </c>
      <c r="C300" s="264" t="str">
        <f>IF(ISBLANK('M1'!R300),"",'M1'!R300)</f>
        <v/>
      </c>
      <c r="D300" s="196"/>
      <c r="E300" s="197"/>
      <c r="F300" s="197"/>
      <c r="G300" s="197"/>
      <c r="H300" s="197"/>
      <c r="I300" s="197"/>
      <c r="J300" s="199"/>
      <c r="K300" s="478"/>
      <c r="L300" s="200"/>
      <c r="M300" s="198"/>
      <c r="N300" s="198"/>
      <c r="O300" s="198"/>
      <c r="P300" s="198"/>
      <c r="Q300" s="199"/>
      <c r="R300" s="197"/>
      <c r="S300" s="197"/>
      <c r="T300" s="197"/>
      <c r="U300" s="197"/>
      <c r="V300" s="200"/>
      <c r="X300" s="151">
        <f t="shared" si="33"/>
        <v>0</v>
      </c>
      <c r="Y300" s="147">
        <f t="shared" si="34"/>
        <v>0</v>
      </c>
      <c r="Z300" s="147">
        <f t="shared" si="35"/>
        <v>0</v>
      </c>
      <c r="AA300" s="917">
        <f t="shared" si="36"/>
        <v>0</v>
      </c>
      <c r="AC300" s="151">
        <f t="shared" si="37"/>
        <v>0</v>
      </c>
      <c r="AD300" s="147">
        <f t="shared" si="38"/>
        <v>0</v>
      </c>
      <c r="AE300" s="147">
        <f t="shared" si="39"/>
        <v>0</v>
      </c>
      <c r="AF300" s="152">
        <f t="shared" si="40"/>
        <v>0</v>
      </c>
    </row>
    <row r="301" spans="1:32" x14ac:dyDescent="0.25">
      <c r="A301" s="1051" t="str">
        <f>IF(ISBLANK('M1'!A301),"",'M1'!A301)</f>
        <v/>
      </c>
      <c r="B301" s="1001" t="str">
        <f>IF(ISBLANK('M1'!B301),"",'M1'!B301)</f>
        <v/>
      </c>
      <c r="C301" s="264" t="str">
        <f>IF(ISBLANK('M1'!R301),"",'M1'!R301)</f>
        <v/>
      </c>
      <c r="D301" s="196"/>
      <c r="E301" s="197"/>
      <c r="F301" s="197"/>
      <c r="G301" s="197"/>
      <c r="H301" s="197"/>
      <c r="I301" s="197"/>
      <c r="J301" s="199"/>
      <c r="K301" s="478"/>
      <c r="L301" s="200"/>
      <c r="M301" s="198"/>
      <c r="N301" s="198"/>
      <c r="O301" s="198"/>
      <c r="P301" s="198"/>
      <c r="Q301" s="199"/>
      <c r="R301" s="197"/>
      <c r="S301" s="197"/>
      <c r="T301" s="197"/>
      <c r="U301" s="197"/>
      <c r="V301" s="200"/>
      <c r="X301" s="151">
        <f t="shared" si="33"/>
        <v>0</v>
      </c>
      <c r="Y301" s="147">
        <f t="shared" si="34"/>
        <v>0</v>
      </c>
      <c r="Z301" s="147">
        <f t="shared" si="35"/>
        <v>0</v>
      </c>
      <c r="AA301" s="917">
        <f t="shared" si="36"/>
        <v>0</v>
      </c>
      <c r="AC301" s="151">
        <f t="shared" si="37"/>
        <v>0</v>
      </c>
      <c r="AD301" s="147">
        <f t="shared" si="38"/>
        <v>0</v>
      </c>
      <c r="AE301" s="147">
        <f t="shared" si="39"/>
        <v>0</v>
      </c>
      <c r="AF301" s="152">
        <f t="shared" si="40"/>
        <v>0</v>
      </c>
    </row>
    <row r="302" spans="1:32" x14ac:dyDescent="0.25">
      <c r="A302" s="1051" t="str">
        <f>IF(ISBLANK('M1'!A302),"",'M1'!A302)</f>
        <v/>
      </c>
      <c r="B302" s="1001" t="str">
        <f>IF(ISBLANK('M1'!B302),"",'M1'!B302)</f>
        <v/>
      </c>
      <c r="C302" s="264" t="str">
        <f>IF(ISBLANK('M1'!R302),"",'M1'!R302)</f>
        <v/>
      </c>
      <c r="D302" s="196"/>
      <c r="E302" s="197"/>
      <c r="F302" s="197"/>
      <c r="G302" s="197"/>
      <c r="H302" s="197"/>
      <c r="I302" s="197"/>
      <c r="J302" s="199"/>
      <c r="K302" s="478"/>
      <c r="L302" s="200"/>
      <c r="M302" s="198"/>
      <c r="N302" s="198"/>
      <c r="O302" s="198"/>
      <c r="P302" s="198"/>
      <c r="Q302" s="199"/>
      <c r="R302" s="197"/>
      <c r="S302" s="197"/>
      <c r="T302" s="197"/>
      <c r="U302" s="197"/>
      <c r="V302" s="200"/>
      <c r="X302" s="151">
        <f t="shared" si="33"/>
        <v>0</v>
      </c>
      <c r="Y302" s="147">
        <f t="shared" si="34"/>
        <v>0</v>
      </c>
      <c r="Z302" s="147">
        <f t="shared" si="35"/>
        <v>0</v>
      </c>
      <c r="AA302" s="917">
        <f t="shared" si="36"/>
        <v>0</v>
      </c>
      <c r="AC302" s="151">
        <f t="shared" si="37"/>
        <v>0</v>
      </c>
      <c r="AD302" s="147">
        <f t="shared" si="38"/>
        <v>0</v>
      </c>
      <c r="AE302" s="147">
        <f t="shared" si="39"/>
        <v>0</v>
      </c>
      <c r="AF302" s="152">
        <f t="shared" si="40"/>
        <v>0</v>
      </c>
    </row>
    <row r="303" spans="1:32" x14ac:dyDescent="0.25">
      <c r="A303" s="1051" t="str">
        <f>IF(ISBLANK('M1'!A303),"",'M1'!A303)</f>
        <v/>
      </c>
      <c r="B303" s="1001" t="str">
        <f>IF(ISBLANK('M1'!B303),"",'M1'!B303)</f>
        <v/>
      </c>
      <c r="C303" s="264" t="str">
        <f>IF(ISBLANK('M1'!R303),"",'M1'!R303)</f>
        <v/>
      </c>
      <c r="D303" s="196"/>
      <c r="E303" s="197"/>
      <c r="F303" s="197"/>
      <c r="G303" s="197"/>
      <c r="H303" s="197"/>
      <c r="I303" s="197"/>
      <c r="J303" s="199"/>
      <c r="K303" s="478"/>
      <c r="L303" s="200"/>
      <c r="M303" s="198"/>
      <c r="N303" s="198"/>
      <c r="O303" s="198"/>
      <c r="P303" s="198"/>
      <c r="Q303" s="199"/>
      <c r="R303" s="197"/>
      <c r="S303" s="197"/>
      <c r="T303" s="197"/>
      <c r="U303" s="197"/>
      <c r="V303" s="200"/>
      <c r="X303" s="151">
        <f t="shared" si="33"/>
        <v>0</v>
      </c>
      <c r="Y303" s="147">
        <f t="shared" si="34"/>
        <v>0</v>
      </c>
      <c r="Z303" s="147">
        <f t="shared" si="35"/>
        <v>0</v>
      </c>
      <c r="AA303" s="917">
        <f t="shared" si="36"/>
        <v>0</v>
      </c>
      <c r="AC303" s="151">
        <f t="shared" si="37"/>
        <v>0</v>
      </c>
      <c r="AD303" s="147">
        <f t="shared" si="38"/>
        <v>0</v>
      </c>
      <c r="AE303" s="147">
        <f t="shared" si="39"/>
        <v>0</v>
      </c>
      <c r="AF303" s="152">
        <f t="shared" si="40"/>
        <v>0</v>
      </c>
    </row>
    <row r="304" spans="1:32" x14ac:dyDescent="0.25">
      <c r="A304" s="1051" t="str">
        <f>IF(ISBLANK('M1'!A304),"",'M1'!A304)</f>
        <v/>
      </c>
      <c r="B304" s="1001" t="str">
        <f>IF(ISBLANK('M1'!B304),"",'M1'!B304)</f>
        <v/>
      </c>
      <c r="C304" s="264" t="str">
        <f>IF(ISBLANK('M1'!R304),"",'M1'!R304)</f>
        <v/>
      </c>
      <c r="D304" s="196"/>
      <c r="E304" s="197"/>
      <c r="F304" s="197"/>
      <c r="G304" s="197"/>
      <c r="H304" s="197"/>
      <c r="I304" s="197"/>
      <c r="J304" s="199"/>
      <c r="K304" s="478"/>
      <c r="L304" s="200"/>
      <c r="M304" s="198"/>
      <c r="N304" s="198"/>
      <c r="O304" s="198"/>
      <c r="P304" s="198"/>
      <c r="Q304" s="199"/>
      <c r="R304" s="197"/>
      <c r="S304" s="197"/>
      <c r="T304" s="197"/>
      <c r="U304" s="197"/>
      <c r="V304" s="200"/>
      <c r="X304" s="151">
        <f t="shared" si="33"/>
        <v>0</v>
      </c>
      <c r="Y304" s="147">
        <f t="shared" si="34"/>
        <v>0</v>
      </c>
      <c r="Z304" s="147">
        <f t="shared" si="35"/>
        <v>0</v>
      </c>
      <c r="AA304" s="917">
        <f t="shared" si="36"/>
        <v>0</v>
      </c>
      <c r="AC304" s="151">
        <f t="shared" si="37"/>
        <v>0</v>
      </c>
      <c r="AD304" s="147">
        <f t="shared" si="38"/>
        <v>0</v>
      </c>
      <c r="AE304" s="147">
        <f t="shared" si="39"/>
        <v>0</v>
      </c>
      <c r="AF304" s="152">
        <f t="shared" si="40"/>
        <v>0</v>
      </c>
    </row>
    <row r="305" spans="1:32" x14ac:dyDescent="0.25">
      <c r="A305" s="1051" t="str">
        <f>IF(ISBLANK('M1'!A305),"",'M1'!A305)</f>
        <v/>
      </c>
      <c r="B305" s="1001" t="str">
        <f>IF(ISBLANK('M1'!B305),"",'M1'!B305)</f>
        <v/>
      </c>
      <c r="C305" s="264" t="str">
        <f>IF(ISBLANK('M1'!R305),"",'M1'!R305)</f>
        <v/>
      </c>
      <c r="D305" s="196"/>
      <c r="E305" s="197"/>
      <c r="F305" s="197"/>
      <c r="G305" s="197"/>
      <c r="H305" s="197"/>
      <c r="I305" s="197"/>
      <c r="J305" s="199"/>
      <c r="K305" s="478"/>
      <c r="L305" s="200"/>
      <c r="M305" s="198"/>
      <c r="N305" s="198"/>
      <c r="O305" s="198"/>
      <c r="P305" s="198"/>
      <c r="Q305" s="199"/>
      <c r="R305" s="197"/>
      <c r="S305" s="197"/>
      <c r="T305" s="197"/>
      <c r="U305" s="197"/>
      <c r="V305" s="200"/>
      <c r="X305" s="151">
        <f t="shared" si="33"/>
        <v>0</v>
      </c>
      <c r="Y305" s="147">
        <f t="shared" si="34"/>
        <v>0</v>
      </c>
      <c r="Z305" s="147">
        <f t="shared" si="35"/>
        <v>0</v>
      </c>
      <c r="AA305" s="917">
        <f t="shared" si="36"/>
        <v>0</v>
      </c>
      <c r="AC305" s="151">
        <f t="shared" si="37"/>
        <v>0</v>
      </c>
      <c r="AD305" s="147">
        <f t="shared" si="38"/>
        <v>0</v>
      </c>
      <c r="AE305" s="147">
        <f t="shared" si="39"/>
        <v>0</v>
      </c>
      <c r="AF305" s="152">
        <f t="shared" si="40"/>
        <v>0</v>
      </c>
    </row>
    <row r="306" spans="1:32" x14ac:dyDescent="0.25">
      <c r="A306" s="1051" t="str">
        <f>IF(ISBLANK('M1'!A306),"",'M1'!A306)</f>
        <v/>
      </c>
      <c r="B306" s="1001" t="str">
        <f>IF(ISBLANK('M1'!B306),"",'M1'!B306)</f>
        <v/>
      </c>
      <c r="C306" s="264" t="str">
        <f>IF(ISBLANK('M1'!R306),"",'M1'!R306)</f>
        <v/>
      </c>
      <c r="D306" s="196"/>
      <c r="E306" s="197"/>
      <c r="F306" s="197"/>
      <c r="G306" s="197"/>
      <c r="H306" s="197"/>
      <c r="I306" s="197"/>
      <c r="J306" s="199"/>
      <c r="K306" s="478"/>
      <c r="L306" s="200"/>
      <c r="M306" s="198"/>
      <c r="N306" s="198"/>
      <c r="O306" s="198"/>
      <c r="P306" s="198"/>
      <c r="Q306" s="199"/>
      <c r="R306" s="197"/>
      <c r="S306" s="197"/>
      <c r="T306" s="197"/>
      <c r="U306" s="197"/>
      <c r="V306" s="200"/>
      <c r="X306" s="151">
        <f t="shared" si="33"/>
        <v>0</v>
      </c>
      <c r="Y306" s="147">
        <f t="shared" si="34"/>
        <v>0</v>
      </c>
      <c r="Z306" s="147">
        <f t="shared" si="35"/>
        <v>0</v>
      </c>
      <c r="AA306" s="917">
        <f t="shared" si="36"/>
        <v>0</v>
      </c>
      <c r="AC306" s="151">
        <f t="shared" si="37"/>
        <v>0</v>
      </c>
      <c r="AD306" s="147">
        <f t="shared" si="38"/>
        <v>0</v>
      </c>
      <c r="AE306" s="147">
        <f t="shared" si="39"/>
        <v>0</v>
      </c>
      <c r="AF306" s="152">
        <f t="shared" si="40"/>
        <v>0</v>
      </c>
    </row>
    <row r="307" spans="1:32" x14ac:dyDescent="0.25">
      <c r="A307" s="1051" t="str">
        <f>IF(ISBLANK('M1'!A307),"",'M1'!A307)</f>
        <v/>
      </c>
      <c r="B307" s="1001" t="str">
        <f>IF(ISBLANK('M1'!B307),"",'M1'!B307)</f>
        <v/>
      </c>
      <c r="C307" s="264" t="str">
        <f>IF(ISBLANK('M1'!R307),"",'M1'!R307)</f>
        <v/>
      </c>
      <c r="D307" s="196"/>
      <c r="E307" s="197"/>
      <c r="F307" s="197"/>
      <c r="G307" s="197"/>
      <c r="H307" s="197"/>
      <c r="I307" s="197"/>
      <c r="J307" s="199"/>
      <c r="K307" s="478"/>
      <c r="L307" s="200"/>
      <c r="M307" s="198"/>
      <c r="N307" s="198"/>
      <c r="O307" s="198"/>
      <c r="P307" s="198"/>
      <c r="Q307" s="199"/>
      <c r="R307" s="197"/>
      <c r="S307" s="197"/>
      <c r="T307" s="197"/>
      <c r="U307" s="197"/>
      <c r="V307" s="200"/>
      <c r="X307" s="151">
        <f t="shared" si="33"/>
        <v>0</v>
      </c>
      <c r="Y307" s="147">
        <f t="shared" si="34"/>
        <v>0</v>
      </c>
      <c r="Z307" s="147">
        <f t="shared" si="35"/>
        <v>0</v>
      </c>
      <c r="AA307" s="917">
        <f t="shared" si="36"/>
        <v>0</v>
      </c>
      <c r="AC307" s="151">
        <f t="shared" si="37"/>
        <v>0</v>
      </c>
      <c r="AD307" s="147">
        <f t="shared" si="38"/>
        <v>0</v>
      </c>
      <c r="AE307" s="147">
        <f t="shared" si="39"/>
        <v>0</v>
      </c>
      <c r="AF307" s="152">
        <f t="shared" si="40"/>
        <v>0</v>
      </c>
    </row>
    <row r="308" spans="1:32" x14ac:dyDescent="0.25">
      <c r="A308" s="1051" t="str">
        <f>IF(ISBLANK('M1'!A308),"",'M1'!A308)</f>
        <v/>
      </c>
      <c r="B308" s="1001" t="str">
        <f>IF(ISBLANK('M1'!B308),"",'M1'!B308)</f>
        <v/>
      </c>
      <c r="C308" s="264" t="str">
        <f>IF(ISBLANK('M1'!R308),"",'M1'!R308)</f>
        <v/>
      </c>
      <c r="D308" s="196"/>
      <c r="E308" s="197"/>
      <c r="F308" s="197"/>
      <c r="G308" s="197"/>
      <c r="H308" s="197"/>
      <c r="I308" s="197"/>
      <c r="J308" s="199"/>
      <c r="K308" s="478"/>
      <c r="L308" s="200"/>
      <c r="M308" s="198"/>
      <c r="N308" s="198"/>
      <c r="O308" s="198"/>
      <c r="P308" s="198"/>
      <c r="Q308" s="199"/>
      <c r="R308" s="197"/>
      <c r="S308" s="197"/>
      <c r="T308" s="197"/>
      <c r="U308" s="197"/>
      <c r="V308" s="200"/>
      <c r="X308" s="151">
        <f t="shared" si="33"/>
        <v>0</v>
      </c>
      <c r="Y308" s="147">
        <f t="shared" si="34"/>
        <v>0</v>
      </c>
      <c r="Z308" s="147">
        <f t="shared" si="35"/>
        <v>0</v>
      </c>
      <c r="AA308" s="917">
        <f t="shared" si="36"/>
        <v>0</v>
      </c>
      <c r="AC308" s="151">
        <f t="shared" si="37"/>
        <v>0</v>
      </c>
      <c r="AD308" s="147">
        <f t="shared" si="38"/>
        <v>0</v>
      </c>
      <c r="AE308" s="147">
        <f t="shared" si="39"/>
        <v>0</v>
      </c>
      <c r="AF308" s="152">
        <f t="shared" si="40"/>
        <v>0</v>
      </c>
    </row>
    <row r="309" spans="1:32" x14ac:dyDescent="0.25">
      <c r="A309" s="1051" t="str">
        <f>IF(ISBLANK('M1'!A309),"",'M1'!A309)</f>
        <v/>
      </c>
      <c r="B309" s="1001" t="str">
        <f>IF(ISBLANK('M1'!B309),"",'M1'!B309)</f>
        <v/>
      </c>
      <c r="C309" s="264" t="str">
        <f>IF(ISBLANK('M1'!R309),"",'M1'!R309)</f>
        <v/>
      </c>
      <c r="D309" s="196"/>
      <c r="E309" s="197"/>
      <c r="F309" s="197"/>
      <c r="G309" s="197"/>
      <c r="H309" s="197"/>
      <c r="I309" s="197"/>
      <c r="J309" s="199"/>
      <c r="K309" s="478"/>
      <c r="L309" s="200"/>
      <c r="M309" s="198"/>
      <c r="N309" s="198"/>
      <c r="O309" s="198"/>
      <c r="P309" s="198"/>
      <c r="Q309" s="199"/>
      <c r="R309" s="197"/>
      <c r="S309" s="197"/>
      <c r="T309" s="197"/>
      <c r="U309" s="197"/>
      <c r="V309" s="200"/>
      <c r="X309" s="151">
        <f t="shared" si="33"/>
        <v>0</v>
      </c>
      <c r="Y309" s="147">
        <f t="shared" si="34"/>
        <v>0</v>
      </c>
      <c r="Z309" s="147">
        <f t="shared" si="35"/>
        <v>0</v>
      </c>
      <c r="AA309" s="917">
        <f t="shared" si="36"/>
        <v>0</v>
      </c>
      <c r="AC309" s="151">
        <f t="shared" si="37"/>
        <v>0</v>
      </c>
      <c r="AD309" s="147">
        <f t="shared" si="38"/>
        <v>0</v>
      </c>
      <c r="AE309" s="147">
        <f t="shared" si="39"/>
        <v>0</v>
      </c>
      <c r="AF309" s="152">
        <f t="shared" si="40"/>
        <v>0</v>
      </c>
    </row>
    <row r="310" spans="1:32" x14ac:dyDescent="0.25">
      <c r="A310" s="1051" t="str">
        <f>IF(ISBLANK('M1'!A310),"",'M1'!A310)</f>
        <v/>
      </c>
      <c r="B310" s="1001" t="str">
        <f>IF(ISBLANK('M1'!B310),"",'M1'!B310)</f>
        <v/>
      </c>
      <c r="C310" s="264" t="str">
        <f>IF(ISBLANK('M1'!R310),"",'M1'!R310)</f>
        <v/>
      </c>
      <c r="D310" s="196"/>
      <c r="E310" s="197"/>
      <c r="F310" s="197"/>
      <c r="G310" s="197"/>
      <c r="H310" s="197"/>
      <c r="I310" s="197"/>
      <c r="J310" s="199"/>
      <c r="K310" s="478"/>
      <c r="L310" s="200"/>
      <c r="M310" s="198"/>
      <c r="N310" s="198"/>
      <c r="O310" s="198"/>
      <c r="P310" s="198"/>
      <c r="Q310" s="199"/>
      <c r="R310" s="197"/>
      <c r="S310" s="197"/>
      <c r="T310" s="197"/>
      <c r="U310" s="197"/>
      <c r="V310" s="200"/>
      <c r="X310" s="151">
        <f t="shared" si="33"/>
        <v>0</v>
      </c>
      <c r="Y310" s="147">
        <f t="shared" si="34"/>
        <v>0</v>
      </c>
      <c r="Z310" s="147">
        <f t="shared" si="35"/>
        <v>0</v>
      </c>
      <c r="AA310" s="917">
        <f t="shared" si="36"/>
        <v>0</v>
      </c>
      <c r="AC310" s="151">
        <f t="shared" si="37"/>
        <v>0</v>
      </c>
      <c r="AD310" s="147">
        <f t="shared" si="38"/>
        <v>0</v>
      </c>
      <c r="AE310" s="147">
        <f t="shared" si="39"/>
        <v>0</v>
      </c>
      <c r="AF310" s="152">
        <f t="shared" si="40"/>
        <v>0</v>
      </c>
    </row>
    <row r="311" spans="1:32" x14ac:dyDescent="0.25">
      <c r="A311" s="1051" t="str">
        <f>IF(ISBLANK('M1'!A311),"",'M1'!A311)</f>
        <v/>
      </c>
      <c r="B311" s="1001" t="str">
        <f>IF(ISBLANK('M1'!B311),"",'M1'!B311)</f>
        <v/>
      </c>
      <c r="C311" s="264" t="str">
        <f>IF(ISBLANK('M1'!R311),"",'M1'!R311)</f>
        <v/>
      </c>
      <c r="D311" s="196"/>
      <c r="E311" s="197"/>
      <c r="F311" s="197"/>
      <c r="G311" s="197"/>
      <c r="H311" s="197"/>
      <c r="I311" s="197"/>
      <c r="J311" s="199"/>
      <c r="K311" s="478"/>
      <c r="L311" s="200"/>
      <c r="M311" s="198"/>
      <c r="N311" s="198"/>
      <c r="O311" s="198"/>
      <c r="P311" s="198"/>
      <c r="Q311" s="199"/>
      <c r="R311" s="197"/>
      <c r="S311" s="197"/>
      <c r="T311" s="197"/>
      <c r="U311" s="197"/>
      <c r="V311" s="200"/>
      <c r="X311" s="151">
        <f t="shared" si="33"/>
        <v>0</v>
      </c>
      <c r="Y311" s="147">
        <f t="shared" si="34"/>
        <v>0</v>
      </c>
      <c r="Z311" s="147">
        <f t="shared" si="35"/>
        <v>0</v>
      </c>
      <c r="AA311" s="917">
        <f t="shared" si="36"/>
        <v>0</v>
      </c>
      <c r="AC311" s="151">
        <f t="shared" si="37"/>
        <v>0</v>
      </c>
      <c r="AD311" s="147">
        <f t="shared" si="38"/>
        <v>0</v>
      </c>
      <c r="AE311" s="147">
        <f t="shared" si="39"/>
        <v>0</v>
      </c>
      <c r="AF311" s="152">
        <f t="shared" si="40"/>
        <v>0</v>
      </c>
    </row>
    <row r="312" spans="1:32" x14ac:dyDescent="0.25">
      <c r="A312" s="1051" t="str">
        <f>IF(ISBLANK('M1'!A312),"",'M1'!A312)</f>
        <v/>
      </c>
      <c r="B312" s="1001" t="str">
        <f>IF(ISBLANK('M1'!B312),"",'M1'!B312)</f>
        <v/>
      </c>
      <c r="C312" s="264" t="str">
        <f>IF(ISBLANK('M1'!R312),"",'M1'!R312)</f>
        <v/>
      </c>
      <c r="D312" s="196"/>
      <c r="E312" s="197"/>
      <c r="F312" s="197"/>
      <c r="G312" s="197"/>
      <c r="H312" s="197"/>
      <c r="I312" s="197"/>
      <c r="J312" s="199"/>
      <c r="K312" s="478"/>
      <c r="L312" s="200"/>
      <c r="M312" s="198"/>
      <c r="N312" s="198"/>
      <c r="O312" s="198"/>
      <c r="P312" s="198"/>
      <c r="Q312" s="199"/>
      <c r="R312" s="197"/>
      <c r="S312" s="197"/>
      <c r="T312" s="197"/>
      <c r="U312" s="197"/>
      <c r="V312" s="200"/>
      <c r="X312" s="151">
        <f t="shared" si="33"/>
        <v>0</v>
      </c>
      <c r="Y312" s="147">
        <f t="shared" si="34"/>
        <v>0</v>
      </c>
      <c r="Z312" s="147">
        <f t="shared" si="35"/>
        <v>0</v>
      </c>
      <c r="AA312" s="917">
        <f t="shared" si="36"/>
        <v>0</v>
      </c>
      <c r="AC312" s="151">
        <f t="shared" si="37"/>
        <v>0</v>
      </c>
      <c r="AD312" s="147">
        <f t="shared" si="38"/>
        <v>0</v>
      </c>
      <c r="AE312" s="147">
        <f t="shared" si="39"/>
        <v>0</v>
      </c>
      <c r="AF312" s="152">
        <f t="shared" si="40"/>
        <v>0</v>
      </c>
    </row>
    <row r="313" spans="1:32" x14ac:dyDescent="0.25">
      <c r="A313" s="1051" t="str">
        <f>IF(ISBLANK('M1'!A313),"",'M1'!A313)</f>
        <v/>
      </c>
      <c r="B313" s="1001" t="str">
        <f>IF(ISBLANK('M1'!B313),"",'M1'!B313)</f>
        <v/>
      </c>
      <c r="C313" s="264" t="str">
        <f>IF(ISBLANK('M1'!R313),"",'M1'!R313)</f>
        <v/>
      </c>
      <c r="D313" s="196"/>
      <c r="E313" s="197"/>
      <c r="F313" s="197"/>
      <c r="G313" s="197"/>
      <c r="H313" s="197"/>
      <c r="I313" s="197"/>
      <c r="J313" s="199"/>
      <c r="K313" s="478"/>
      <c r="L313" s="200"/>
      <c r="M313" s="198"/>
      <c r="N313" s="198"/>
      <c r="O313" s="198"/>
      <c r="P313" s="198"/>
      <c r="Q313" s="199"/>
      <c r="R313" s="197"/>
      <c r="S313" s="197"/>
      <c r="T313" s="197"/>
      <c r="U313" s="197"/>
      <c r="V313" s="200"/>
      <c r="X313" s="151">
        <f t="shared" si="33"/>
        <v>0</v>
      </c>
      <c r="Y313" s="147">
        <f t="shared" si="34"/>
        <v>0</v>
      </c>
      <c r="Z313" s="147">
        <f t="shared" si="35"/>
        <v>0</v>
      </c>
      <c r="AA313" s="917">
        <f t="shared" si="36"/>
        <v>0</v>
      </c>
      <c r="AC313" s="151">
        <f t="shared" si="37"/>
        <v>0</v>
      </c>
      <c r="AD313" s="147">
        <f t="shared" si="38"/>
        <v>0</v>
      </c>
      <c r="AE313" s="147">
        <f t="shared" si="39"/>
        <v>0</v>
      </c>
      <c r="AF313" s="152">
        <f t="shared" si="40"/>
        <v>0</v>
      </c>
    </row>
    <row r="314" spans="1:32" x14ac:dyDescent="0.25">
      <c r="A314" s="1051" t="str">
        <f>IF(ISBLANK('M1'!A314),"",'M1'!A314)</f>
        <v/>
      </c>
      <c r="B314" s="1001" t="str">
        <f>IF(ISBLANK('M1'!B314),"",'M1'!B314)</f>
        <v/>
      </c>
      <c r="C314" s="264" t="str">
        <f>IF(ISBLANK('M1'!R314),"",'M1'!R314)</f>
        <v/>
      </c>
      <c r="D314" s="196"/>
      <c r="E314" s="197"/>
      <c r="F314" s="197"/>
      <c r="G314" s="197"/>
      <c r="H314" s="197"/>
      <c r="I314" s="197"/>
      <c r="J314" s="199"/>
      <c r="K314" s="478"/>
      <c r="L314" s="200"/>
      <c r="M314" s="198"/>
      <c r="N314" s="198"/>
      <c r="O314" s="198"/>
      <c r="P314" s="198"/>
      <c r="Q314" s="199"/>
      <c r="R314" s="197"/>
      <c r="S314" s="197"/>
      <c r="T314" s="197"/>
      <c r="U314" s="197"/>
      <c r="V314" s="200"/>
      <c r="X314" s="151">
        <f t="shared" si="33"/>
        <v>0</v>
      </c>
      <c r="Y314" s="147">
        <f t="shared" si="34"/>
        <v>0</v>
      </c>
      <c r="Z314" s="147">
        <f t="shared" si="35"/>
        <v>0</v>
      </c>
      <c r="AA314" s="917">
        <f t="shared" si="36"/>
        <v>0</v>
      </c>
      <c r="AC314" s="151">
        <f t="shared" si="37"/>
        <v>0</v>
      </c>
      <c r="AD314" s="147">
        <f t="shared" si="38"/>
        <v>0</v>
      </c>
      <c r="AE314" s="147">
        <f t="shared" si="39"/>
        <v>0</v>
      </c>
      <c r="AF314" s="152">
        <f t="shared" si="40"/>
        <v>0</v>
      </c>
    </row>
    <row r="315" spans="1:32" x14ac:dyDescent="0.25">
      <c r="A315" s="1051" t="str">
        <f>IF(ISBLANK('M1'!A315),"",'M1'!A315)</f>
        <v/>
      </c>
      <c r="B315" s="1001" t="str">
        <f>IF(ISBLANK('M1'!B315),"",'M1'!B315)</f>
        <v/>
      </c>
      <c r="C315" s="264" t="str">
        <f>IF(ISBLANK('M1'!R315),"",'M1'!R315)</f>
        <v/>
      </c>
      <c r="D315" s="196"/>
      <c r="E315" s="197"/>
      <c r="F315" s="197"/>
      <c r="G315" s="197"/>
      <c r="H315" s="197"/>
      <c r="I315" s="197"/>
      <c r="J315" s="199"/>
      <c r="K315" s="478"/>
      <c r="L315" s="200"/>
      <c r="M315" s="198"/>
      <c r="N315" s="198"/>
      <c r="O315" s="198"/>
      <c r="P315" s="198"/>
      <c r="Q315" s="199"/>
      <c r="R315" s="197"/>
      <c r="S315" s="197"/>
      <c r="T315" s="197"/>
      <c r="U315" s="197"/>
      <c r="V315" s="200"/>
      <c r="X315" s="151">
        <f t="shared" si="33"/>
        <v>0</v>
      </c>
      <c r="Y315" s="147">
        <f t="shared" si="34"/>
        <v>0</v>
      </c>
      <c r="Z315" s="147">
        <f t="shared" si="35"/>
        <v>0</v>
      </c>
      <c r="AA315" s="917">
        <f t="shared" si="36"/>
        <v>0</v>
      </c>
      <c r="AC315" s="151">
        <f t="shared" si="37"/>
        <v>0</v>
      </c>
      <c r="AD315" s="147">
        <f t="shared" si="38"/>
        <v>0</v>
      </c>
      <c r="AE315" s="147">
        <f t="shared" si="39"/>
        <v>0</v>
      </c>
      <c r="AF315" s="152">
        <f t="shared" si="40"/>
        <v>0</v>
      </c>
    </row>
    <row r="316" spans="1:32" x14ac:dyDescent="0.25">
      <c r="A316" s="1051" t="str">
        <f>IF(ISBLANK('M1'!A316),"",'M1'!A316)</f>
        <v/>
      </c>
      <c r="B316" s="1001" t="str">
        <f>IF(ISBLANK('M1'!B316),"",'M1'!B316)</f>
        <v/>
      </c>
      <c r="C316" s="264" t="str">
        <f>IF(ISBLANK('M1'!R316),"",'M1'!R316)</f>
        <v/>
      </c>
      <c r="D316" s="196"/>
      <c r="E316" s="197"/>
      <c r="F316" s="197"/>
      <c r="G316" s="197"/>
      <c r="H316" s="197"/>
      <c r="I316" s="197"/>
      <c r="J316" s="199"/>
      <c r="K316" s="478"/>
      <c r="L316" s="200"/>
      <c r="M316" s="198"/>
      <c r="N316" s="198"/>
      <c r="O316" s="198"/>
      <c r="P316" s="198"/>
      <c r="Q316" s="199"/>
      <c r="R316" s="197"/>
      <c r="S316" s="197"/>
      <c r="T316" s="197"/>
      <c r="U316" s="197"/>
      <c r="V316" s="200"/>
      <c r="X316" s="151">
        <f t="shared" si="33"/>
        <v>0</v>
      </c>
      <c r="Y316" s="147">
        <f t="shared" si="34"/>
        <v>0</v>
      </c>
      <c r="Z316" s="147">
        <f t="shared" si="35"/>
        <v>0</v>
      </c>
      <c r="AA316" s="917">
        <f t="shared" si="36"/>
        <v>0</v>
      </c>
      <c r="AC316" s="151">
        <f t="shared" si="37"/>
        <v>0</v>
      </c>
      <c r="AD316" s="147">
        <f t="shared" si="38"/>
        <v>0</v>
      </c>
      <c r="AE316" s="147">
        <f t="shared" si="39"/>
        <v>0</v>
      </c>
      <c r="AF316" s="152">
        <f t="shared" si="40"/>
        <v>0</v>
      </c>
    </row>
    <row r="317" spans="1:32" x14ac:dyDescent="0.25">
      <c r="A317" s="1051" t="str">
        <f>IF(ISBLANK('M1'!A317),"",'M1'!A317)</f>
        <v/>
      </c>
      <c r="B317" s="1001" t="str">
        <f>IF(ISBLANK('M1'!B317),"",'M1'!B317)</f>
        <v/>
      </c>
      <c r="C317" s="264" t="str">
        <f>IF(ISBLANK('M1'!R317),"",'M1'!R317)</f>
        <v/>
      </c>
      <c r="D317" s="196"/>
      <c r="E317" s="197"/>
      <c r="F317" s="197"/>
      <c r="G317" s="197"/>
      <c r="H317" s="197"/>
      <c r="I317" s="197"/>
      <c r="J317" s="199"/>
      <c r="K317" s="478"/>
      <c r="L317" s="200"/>
      <c r="M317" s="198"/>
      <c r="N317" s="198"/>
      <c r="O317" s="198"/>
      <c r="P317" s="198"/>
      <c r="Q317" s="199"/>
      <c r="R317" s="197"/>
      <c r="S317" s="197"/>
      <c r="T317" s="197"/>
      <c r="U317" s="197"/>
      <c r="V317" s="200"/>
      <c r="X317" s="151">
        <f t="shared" si="33"/>
        <v>0</v>
      </c>
      <c r="Y317" s="147">
        <f t="shared" si="34"/>
        <v>0</v>
      </c>
      <c r="Z317" s="147">
        <f t="shared" si="35"/>
        <v>0</v>
      </c>
      <c r="AA317" s="917">
        <f t="shared" si="36"/>
        <v>0</v>
      </c>
      <c r="AC317" s="151">
        <f t="shared" si="37"/>
        <v>0</v>
      </c>
      <c r="AD317" s="147">
        <f t="shared" si="38"/>
        <v>0</v>
      </c>
      <c r="AE317" s="147">
        <f t="shared" si="39"/>
        <v>0</v>
      </c>
      <c r="AF317" s="152">
        <f t="shared" si="40"/>
        <v>0</v>
      </c>
    </row>
    <row r="318" spans="1:32" x14ac:dyDescent="0.25">
      <c r="A318" s="1051" t="str">
        <f>IF(ISBLANK('M1'!A318),"",'M1'!A318)</f>
        <v/>
      </c>
      <c r="B318" s="1001" t="str">
        <f>IF(ISBLANK('M1'!B318),"",'M1'!B318)</f>
        <v/>
      </c>
      <c r="C318" s="264" t="str">
        <f>IF(ISBLANK('M1'!R318),"",'M1'!R318)</f>
        <v/>
      </c>
      <c r="D318" s="196"/>
      <c r="E318" s="197"/>
      <c r="F318" s="197"/>
      <c r="G318" s="197"/>
      <c r="H318" s="197"/>
      <c r="I318" s="197"/>
      <c r="J318" s="199"/>
      <c r="K318" s="478"/>
      <c r="L318" s="200"/>
      <c r="M318" s="198"/>
      <c r="N318" s="198"/>
      <c r="O318" s="198"/>
      <c r="P318" s="198"/>
      <c r="Q318" s="199"/>
      <c r="R318" s="197"/>
      <c r="S318" s="197"/>
      <c r="T318" s="197"/>
      <c r="U318" s="197"/>
      <c r="V318" s="200"/>
      <c r="X318" s="151">
        <f t="shared" si="33"/>
        <v>0</v>
      </c>
      <c r="Y318" s="147">
        <f t="shared" si="34"/>
        <v>0</v>
      </c>
      <c r="Z318" s="147">
        <f t="shared" si="35"/>
        <v>0</v>
      </c>
      <c r="AA318" s="917">
        <f t="shared" si="36"/>
        <v>0</v>
      </c>
      <c r="AC318" s="151">
        <f t="shared" si="37"/>
        <v>0</v>
      </c>
      <c r="AD318" s="147">
        <f t="shared" si="38"/>
        <v>0</v>
      </c>
      <c r="AE318" s="147">
        <f t="shared" si="39"/>
        <v>0</v>
      </c>
      <c r="AF318" s="152">
        <f t="shared" si="40"/>
        <v>0</v>
      </c>
    </row>
    <row r="319" spans="1:32" x14ac:dyDescent="0.25">
      <c r="A319" s="1051" t="str">
        <f>IF(ISBLANK('M1'!A319),"",'M1'!A319)</f>
        <v/>
      </c>
      <c r="B319" s="1001" t="str">
        <f>IF(ISBLANK('M1'!B319),"",'M1'!B319)</f>
        <v/>
      </c>
      <c r="C319" s="264" t="str">
        <f>IF(ISBLANK('M1'!R319),"",'M1'!R319)</f>
        <v/>
      </c>
      <c r="D319" s="196"/>
      <c r="E319" s="197"/>
      <c r="F319" s="197"/>
      <c r="G319" s="197"/>
      <c r="H319" s="197"/>
      <c r="I319" s="197"/>
      <c r="J319" s="199"/>
      <c r="K319" s="478"/>
      <c r="L319" s="200"/>
      <c r="M319" s="198"/>
      <c r="N319" s="198"/>
      <c r="O319" s="198"/>
      <c r="P319" s="198"/>
      <c r="Q319" s="199"/>
      <c r="R319" s="197"/>
      <c r="S319" s="197"/>
      <c r="T319" s="197"/>
      <c r="U319" s="197"/>
      <c r="V319" s="200"/>
      <c r="X319" s="151">
        <f t="shared" si="33"/>
        <v>0</v>
      </c>
      <c r="Y319" s="147">
        <f t="shared" si="34"/>
        <v>0</v>
      </c>
      <c r="Z319" s="147">
        <f t="shared" si="35"/>
        <v>0</v>
      </c>
      <c r="AA319" s="917">
        <f t="shared" si="36"/>
        <v>0</v>
      </c>
      <c r="AC319" s="151">
        <f t="shared" si="37"/>
        <v>0</v>
      </c>
      <c r="AD319" s="147">
        <f t="shared" si="38"/>
        <v>0</v>
      </c>
      <c r="AE319" s="147">
        <f t="shared" si="39"/>
        <v>0</v>
      </c>
      <c r="AF319" s="152">
        <f t="shared" si="40"/>
        <v>0</v>
      </c>
    </row>
    <row r="320" spans="1:32" x14ac:dyDescent="0.25">
      <c r="A320" s="1051" t="str">
        <f>IF(ISBLANK('M1'!A320),"",'M1'!A320)</f>
        <v/>
      </c>
      <c r="B320" s="1001" t="str">
        <f>IF(ISBLANK('M1'!B320),"",'M1'!B320)</f>
        <v/>
      </c>
      <c r="C320" s="264" t="str">
        <f>IF(ISBLANK('M1'!R320),"",'M1'!R320)</f>
        <v/>
      </c>
      <c r="D320" s="196"/>
      <c r="E320" s="197"/>
      <c r="F320" s="197"/>
      <c r="G320" s="197"/>
      <c r="H320" s="197"/>
      <c r="I320" s="197"/>
      <c r="J320" s="199"/>
      <c r="K320" s="478"/>
      <c r="L320" s="200"/>
      <c r="M320" s="198"/>
      <c r="N320" s="198"/>
      <c r="O320" s="198"/>
      <c r="P320" s="198"/>
      <c r="Q320" s="199"/>
      <c r="R320" s="197"/>
      <c r="S320" s="197"/>
      <c r="T320" s="197"/>
      <c r="U320" s="197"/>
      <c r="V320" s="200"/>
      <c r="X320" s="151">
        <f t="shared" si="33"/>
        <v>0</v>
      </c>
      <c r="Y320" s="147">
        <f t="shared" si="34"/>
        <v>0</v>
      </c>
      <c r="Z320" s="147">
        <f t="shared" si="35"/>
        <v>0</v>
      </c>
      <c r="AA320" s="917">
        <f t="shared" si="36"/>
        <v>0</v>
      </c>
      <c r="AC320" s="151">
        <f t="shared" si="37"/>
        <v>0</v>
      </c>
      <c r="AD320" s="147">
        <f t="shared" si="38"/>
        <v>0</v>
      </c>
      <c r="AE320" s="147">
        <f t="shared" si="39"/>
        <v>0</v>
      </c>
      <c r="AF320" s="152">
        <f t="shared" si="40"/>
        <v>0</v>
      </c>
    </row>
    <row r="321" spans="1:32" x14ac:dyDescent="0.25">
      <c r="A321" s="1051" t="str">
        <f>IF(ISBLANK('M1'!A321),"",'M1'!A321)</f>
        <v/>
      </c>
      <c r="B321" s="1001" t="str">
        <f>IF(ISBLANK('M1'!B321),"",'M1'!B321)</f>
        <v/>
      </c>
      <c r="C321" s="264" t="str">
        <f>IF(ISBLANK('M1'!R321),"",'M1'!R321)</f>
        <v/>
      </c>
      <c r="D321" s="196"/>
      <c r="E321" s="197"/>
      <c r="F321" s="197"/>
      <c r="G321" s="197"/>
      <c r="H321" s="197"/>
      <c r="I321" s="197"/>
      <c r="J321" s="199"/>
      <c r="K321" s="478"/>
      <c r="L321" s="200"/>
      <c r="M321" s="198"/>
      <c r="N321" s="198"/>
      <c r="O321" s="198"/>
      <c r="P321" s="198"/>
      <c r="Q321" s="199"/>
      <c r="R321" s="197"/>
      <c r="S321" s="197"/>
      <c r="T321" s="197"/>
      <c r="U321" s="197"/>
      <c r="V321" s="200"/>
      <c r="X321" s="151">
        <f t="shared" si="33"/>
        <v>0</v>
      </c>
      <c r="Y321" s="147">
        <f t="shared" si="34"/>
        <v>0</v>
      </c>
      <c r="Z321" s="147">
        <f t="shared" si="35"/>
        <v>0</v>
      </c>
      <c r="AA321" s="917">
        <f t="shared" si="36"/>
        <v>0</v>
      </c>
      <c r="AC321" s="151">
        <f t="shared" si="37"/>
        <v>0</v>
      </c>
      <c r="AD321" s="147">
        <f t="shared" si="38"/>
        <v>0</v>
      </c>
      <c r="AE321" s="147">
        <f t="shared" si="39"/>
        <v>0</v>
      </c>
      <c r="AF321" s="152">
        <f t="shared" si="40"/>
        <v>0</v>
      </c>
    </row>
    <row r="322" spans="1:32" x14ac:dyDescent="0.25">
      <c r="A322" s="1051" t="str">
        <f>IF(ISBLANK('M1'!A322),"",'M1'!A322)</f>
        <v/>
      </c>
      <c r="B322" s="1001" t="str">
        <f>IF(ISBLANK('M1'!B322),"",'M1'!B322)</f>
        <v/>
      </c>
      <c r="C322" s="264" t="str">
        <f>IF(ISBLANK('M1'!R322),"",'M1'!R322)</f>
        <v/>
      </c>
      <c r="D322" s="196"/>
      <c r="E322" s="197"/>
      <c r="F322" s="197"/>
      <c r="G322" s="197"/>
      <c r="H322" s="197"/>
      <c r="I322" s="197"/>
      <c r="J322" s="199"/>
      <c r="K322" s="478"/>
      <c r="L322" s="200"/>
      <c r="M322" s="198"/>
      <c r="N322" s="198"/>
      <c r="O322" s="198"/>
      <c r="P322" s="198"/>
      <c r="Q322" s="199"/>
      <c r="R322" s="197"/>
      <c r="S322" s="197"/>
      <c r="T322" s="197"/>
      <c r="U322" s="197"/>
      <c r="V322" s="200"/>
      <c r="X322" s="151">
        <f t="shared" si="33"/>
        <v>0</v>
      </c>
      <c r="Y322" s="147">
        <f t="shared" si="34"/>
        <v>0</v>
      </c>
      <c r="Z322" s="147">
        <f t="shared" si="35"/>
        <v>0</v>
      </c>
      <c r="AA322" s="917">
        <f t="shared" si="36"/>
        <v>0</v>
      </c>
      <c r="AC322" s="151">
        <f t="shared" si="37"/>
        <v>0</v>
      </c>
      <c r="AD322" s="147">
        <f t="shared" si="38"/>
        <v>0</v>
      </c>
      <c r="AE322" s="147">
        <f t="shared" si="39"/>
        <v>0</v>
      </c>
      <c r="AF322" s="152">
        <f t="shared" si="40"/>
        <v>0</v>
      </c>
    </row>
    <row r="323" spans="1:32" x14ac:dyDescent="0.25">
      <c r="A323" s="1051" t="str">
        <f>IF(ISBLANK('M1'!A323),"",'M1'!A323)</f>
        <v/>
      </c>
      <c r="B323" s="1001" t="str">
        <f>IF(ISBLANK('M1'!B323),"",'M1'!B323)</f>
        <v/>
      </c>
      <c r="C323" s="264" t="str">
        <f>IF(ISBLANK('M1'!R323),"",'M1'!R323)</f>
        <v/>
      </c>
      <c r="D323" s="196"/>
      <c r="E323" s="197"/>
      <c r="F323" s="197"/>
      <c r="G323" s="197"/>
      <c r="H323" s="197"/>
      <c r="I323" s="197"/>
      <c r="J323" s="199"/>
      <c r="K323" s="478"/>
      <c r="L323" s="200"/>
      <c r="M323" s="198"/>
      <c r="N323" s="198"/>
      <c r="O323" s="198"/>
      <c r="P323" s="198"/>
      <c r="Q323" s="199"/>
      <c r="R323" s="197"/>
      <c r="S323" s="197"/>
      <c r="T323" s="197"/>
      <c r="U323" s="197"/>
      <c r="V323" s="200"/>
      <c r="X323" s="151">
        <f t="shared" si="33"/>
        <v>0</v>
      </c>
      <c r="Y323" s="147">
        <f t="shared" si="34"/>
        <v>0</v>
      </c>
      <c r="Z323" s="147">
        <f t="shared" si="35"/>
        <v>0</v>
      </c>
      <c r="AA323" s="917">
        <f t="shared" si="36"/>
        <v>0</v>
      </c>
      <c r="AC323" s="151">
        <f t="shared" si="37"/>
        <v>0</v>
      </c>
      <c r="AD323" s="147">
        <f t="shared" si="38"/>
        <v>0</v>
      </c>
      <c r="AE323" s="147">
        <f t="shared" si="39"/>
        <v>0</v>
      </c>
      <c r="AF323" s="152">
        <f t="shared" si="40"/>
        <v>0</v>
      </c>
    </row>
    <row r="324" spans="1:32" x14ac:dyDescent="0.25">
      <c r="A324" s="1051" t="str">
        <f>IF(ISBLANK('M1'!A324),"",'M1'!A324)</f>
        <v/>
      </c>
      <c r="B324" s="1001" t="str">
        <f>IF(ISBLANK('M1'!B324),"",'M1'!B324)</f>
        <v/>
      </c>
      <c r="C324" s="264" t="str">
        <f>IF(ISBLANK('M1'!R324),"",'M1'!R324)</f>
        <v/>
      </c>
      <c r="D324" s="196"/>
      <c r="E324" s="197"/>
      <c r="F324" s="197"/>
      <c r="G324" s="197"/>
      <c r="H324" s="197"/>
      <c r="I324" s="197"/>
      <c r="J324" s="199"/>
      <c r="K324" s="478"/>
      <c r="L324" s="200"/>
      <c r="M324" s="198"/>
      <c r="N324" s="198"/>
      <c r="O324" s="198"/>
      <c r="P324" s="198"/>
      <c r="Q324" s="199"/>
      <c r="R324" s="197"/>
      <c r="S324" s="197"/>
      <c r="T324" s="197"/>
      <c r="U324" s="197"/>
      <c r="V324" s="200"/>
      <c r="X324" s="151">
        <f t="shared" si="33"/>
        <v>0</v>
      </c>
      <c r="Y324" s="147">
        <f t="shared" si="34"/>
        <v>0</v>
      </c>
      <c r="Z324" s="147">
        <f t="shared" si="35"/>
        <v>0</v>
      </c>
      <c r="AA324" s="917">
        <f t="shared" si="36"/>
        <v>0</v>
      </c>
      <c r="AC324" s="151">
        <f t="shared" si="37"/>
        <v>0</v>
      </c>
      <c r="AD324" s="147">
        <f t="shared" si="38"/>
        <v>0</v>
      </c>
      <c r="AE324" s="147">
        <f t="shared" si="39"/>
        <v>0</v>
      </c>
      <c r="AF324" s="152">
        <f t="shared" si="40"/>
        <v>0</v>
      </c>
    </row>
    <row r="325" spans="1:32" x14ac:dyDescent="0.25">
      <c r="A325" s="1051" t="str">
        <f>IF(ISBLANK('M1'!A325),"",'M1'!A325)</f>
        <v/>
      </c>
      <c r="B325" s="1001" t="str">
        <f>IF(ISBLANK('M1'!B325),"",'M1'!B325)</f>
        <v/>
      </c>
      <c r="C325" s="264" t="str">
        <f>IF(ISBLANK('M1'!R325),"",'M1'!R325)</f>
        <v/>
      </c>
      <c r="D325" s="196"/>
      <c r="E325" s="197"/>
      <c r="F325" s="197"/>
      <c r="G325" s="197"/>
      <c r="H325" s="197"/>
      <c r="I325" s="197"/>
      <c r="J325" s="199"/>
      <c r="K325" s="478"/>
      <c r="L325" s="200"/>
      <c r="M325" s="198"/>
      <c r="N325" s="198"/>
      <c r="O325" s="198"/>
      <c r="P325" s="198"/>
      <c r="Q325" s="199"/>
      <c r="R325" s="197"/>
      <c r="S325" s="197"/>
      <c r="T325" s="197"/>
      <c r="U325" s="197"/>
      <c r="V325" s="200"/>
      <c r="X325" s="151">
        <f t="shared" si="33"/>
        <v>0</v>
      </c>
      <c r="Y325" s="147">
        <f t="shared" si="34"/>
        <v>0</v>
      </c>
      <c r="Z325" s="147">
        <f t="shared" si="35"/>
        <v>0</v>
      </c>
      <c r="AA325" s="917">
        <f t="shared" si="36"/>
        <v>0</v>
      </c>
      <c r="AC325" s="151">
        <f t="shared" si="37"/>
        <v>0</v>
      </c>
      <c r="AD325" s="147">
        <f t="shared" si="38"/>
        <v>0</v>
      </c>
      <c r="AE325" s="147">
        <f t="shared" si="39"/>
        <v>0</v>
      </c>
      <c r="AF325" s="152">
        <f t="shared" si="40"/>
        <v>0</v>
      </c>
    </row>
    <row r="326" spans="1:32" x14ac:dyDescent="0.25">
      <c r="A326" s="1051" t="str">
        <f>IF(ISBLANK('M1'!A326),"",'M1'!A326)</f>
        <v/>
      </c>
      <c r="B326" s="1001" t="str">
        <f>IF(ISBLANK('M1'!B326),"",'M1'!B326)</f>
        <v/>
      </c>
      <c r="C326" s="264" t="str">
        <f>IF(ISBLANK('M1'!R326),"",'M1'!R326)</f>
        <v/>
      </c>
      <c r="D326" s="196"/>
      <c r="E326" s="197"/>
      <c r="F326" s="197"/>
      <c r="G326" s="197"/>
      <c r="H326" s="197"/>
      <c r="I326" s="197"/>
      <c r="J326" s="199"/>
      <c r="K326" s="478"/>
      <c r="L326" s="200"/>
      <c r="M326" s="198"/>
      <c r="N326" s="198"/>
      <c r="O326" s="198"/>
      <c r="P326" s="198"/>
      <c r="Q326" s="199"/>
      <c r="R326" s="197"/>
      <c r="S326" s="197"/>
      <c r="T326" s="197"/>
      <c r="U326" s="197"/>
      <c r="V326" s="200"/>
      <c r="X326" s="151">
        <f t="shared" ref="X326:X350" si="41">SUM(D326:I326)</f>
        <v>0</v>
      </c>
      <c r="Y326" s="147">
        <f t="shared" ref="Y326:Y350" si="42">SUM(J326:L326)</f>
        <v>0</v>
      </c>
      <c r="Z326" s="147">
        <f t="shared" ref="Z326:Z350" si="43">SUM(M326:P326)</f>
        <v>0</v>
      </c>
      <c r="AA326" s="917">
        <f t="shared" ref="AA326:AA350" si="44">SUM(Q326:V326)</f>
        <v>0</v>
      </c>
      <c r="AC326" s="151">
        <f t="shared" ref="AC326:AC350" si="45">IF(C326="",X326,C326-X326)</f>
        <v>0</v>
      </c>
      <c r="AD326" s="147">
        <f t="shared" ref="AD326:AD350" si="46">IF(C326="",Y326,C326-Y326)</f>
        <v>0</v>
      </c>
      <c r="AE326" s="147">
        <f t="shared" ref="AE326:AE350" si="47">IF(C326="",Z326,C326-Z326)</f>
        <v>0</v>
      </c>
      <c r="AF326" s="152">
        <f t="shared" ref="AF326:AF350" si="48">IF(C326="",AA326,C326-AA326)</f>
        <v>0</v>
      </c>
    </row>
    <row r="327" spans="1:32" x14ac:dyDescent="0.25">
      <c r="A327" s="1051" t="str">
        <f>IF(ISBLANK('M1'!A327),"",'M1'!A327)</f>
        <v/>
      </c>
      <c r="B327" s="1001" t="str">
        <f>IF(ISBLANK('M1'!B327),"",'M1'!B327)</f>
        <v/>
      </c>
      <c r="C327" s="264" t="str">
        <f>IF(ISBLANK('M1'!R327),"",'M1'!R327)</f>
        <v/>
      </c>
      <c r="D327" s="196"/>
      <c r="E327" s="197"/>
      <c r="F327" s="197"/>
      <c r="G327" s="197"/>
      <c r="H327" s="197"/>
      <c r="I327" s="197"/>
      <c r="J327" s="199"/>
      <c r="K327" s="478"/>
      <c r="L327" s="200"/>
      <c r="M327" s="198"/>
      <c r="N327" s="198"/>
      <c r="O327" s="198"/>
      <c r="P327" s="198"/>
      <c r="Q327" s="199"/>
      <c r="R327" s="197"/>
      <c r="S327" s="197"/>
      <c r="T327" s="197"/>
      <c r="U327" s="197"/>
      <c r="V327" s="200"/>
      <c r="X327" s="151">
        <f t="shared" si="41"/>
        <v>0</v>
      </c>
      <c r="Y327" s="147">
        <f t="shared" si="42"/>
        <v>0</v>
      </c>
      <c r="Z327" s="147">
        <f t="shared" si="43"/>
        <v>0</v>
      </c>
      <c r="AA327" s="917">
        <f t="shared" si="44"/>
        <v>0</v>
      </c>
      <c r="AC327" s="151">
        <f t="shared" si="45"/>
        <v>0</v>
      </c>
      <c r="AD327" s="147">
        <f t="shared" si="46"/>
        <v>0</v>
      </c>
      <c r="AE327" s="147">
        <f t="shared" si="47"/>
        <v>0</v>
      </c>
      <c r="AF327" s="152">
        <f t="shared" si="48"/>
        <v>0</v>
      </c>
    </row>
    <row r="328" spans="1:32" x14ac:dyDescent="0.25">
      <c r="A328" s="1051" t="str">
        <f>IF(ISBLANK('M1'!A328),"",'M1'!A328)</f>
        <v/>
      </c>
      <c r="B328" s="1001" t="str">
        <f>IF(ISBLANK('M1'!B328),"",'M1'!B328)</f>
        <v/>
      </c>
      <c r="C328" s="264" t="str">
        <f>IF(ISBLANK('M1'!R328),"",'M1'!R328)</f>
        <v/>
      </c>
      <c r="D328" s="196"/>
      <c r="E328" s="197"/>
      <c r="F328" s="197"/>
      <c r="G328" s="197"/>
      <c r="H328" s="197"/>
      <c r="I328" s="197"/>
      <c r="J328" s="199"/>
      <c r="K328" s="478"/>
      <c r="L328" s="200"/>
      <c r="M328" s="198"/>
      <c r="N328" s="198"/>
      <c r="O328" s="198"/>
      <c r="P328" s="198"/>
      <c r="Q328" s="199"/>
      <c r="R328" s="197"/>
      <c r="S328" s="197"/>
      <c r="T328" s="197"/>
      <c r="U328" s="197"/>
      <c r="V328" s="200"/>
      <c r="X328" s="151">
        <f t="shared" si="41"/>
        <v>0</v>
      </c>
      <c r="Y328" s="147">
        <f t="shared" si="42"/>
        <v>0</v>
      </c>
      <c r="Z328" s="147">
        <f t="shared" si="43"/>
        <v>0</v>
      </c>
      <c r="AA328" s="917">
        <f t="shared" si="44"/>
        <v>0</v>
      </c>
      <c r="AC328" s="151">
        <f t="shared" si="45"/>
        <v>0</v>
      </c>
      <c r="AD328" s="147">
        <f t="shared" si="46"/>
        <v>0</v>
      </c>
      <c r="AE328" s="147">
        <f t="shared" si="47"/>
        <v>0</v>
      </c>
      <c r="AF328" s="152">
        <f t="shared" si="48"/>
        <v>0</v>
      </c>
    </row>
    <row r="329" spans="1:32" x14ac:dyDescent="0.25">
      <c r="A329" s="1051" t="str">
        <f>IF(ISBLANK('M1'!A329),"",'M1'!A329)</f>
        <v/>
      </c>
      <c r="B329" s="1001" t="str">
        <f>IF(ISBLANK('M1'!B329),"",'M1'!B329)</f>
        <v/>
      </c>
      <c r="C329" s="264" t="str">
        <f>IF(ISBLANK('M1'!R329),"",'M1'!R329)</f>
        <v/>
      </c>
      <c r="D329" s="196"/>
      <c r="E329" s="197"/>
      <c r="F329" s="197"/>
      <c r="G329" s="197"/>
      <c r="H329" s="197"/>
      <c r="I329" s="197"/>
      <c r="J329" s="199"/>
      <c r="K329" s="478"/>
      <c r="L329" s="200"/>
      <c r="M329" s="198"/>
      <c r="N329" s="198"/>
      <c r="O329" s="198"/>
      <c r="P329" s="198"/>
      <c r="Q329" s="199"/>
      <c r="R329" s="197"/>
      <c r="S329" s="197"/>
      <c r="T329" s="197"/>
      <c r="U329" s="197"/>
      <c r="V329" s="200"/>
      <c r="X329" s="151">
        <f t="shared" si="41"/>
        <v>0</v>
      </c>
      <c r="Y329" s="147">
        <f t="shared" si="42"/>
        <v>0</v>
      </c>
      <c r="Z329" s="147">
        <f t="shared" si="43"/>
        <v>0</v>
      </c>
      <c r="AA329" s="917">
        <f t="shared" si="44"/>
        <v>0</v>
      </c>
      <c r="AC329" s="151">
        <f t="shared" si="45"/>
        <v>0</v>
      </c>
      <c r="AD329" s="147">
        <f t="shared" si="46"/>
        <v>0</v>
      </c>
      <c r="AE329" s="147">
        <f t="shared" si="47"/>
        <v>0</v>
      </c>
      <c r="AF329" s="152">
        <f t="shared" si="48"/>
        <v>0</v>
      </c>
    </row>
    <row r="330" spans="1:32" x14ac:dyDescent="0.25">
      <c r="A330" s="1051" t="str">
        <f>IF(ISBLANK('M1'!A330),"",'M1'!A330)</f>
        <v/>
      </c>
      <c r="B330" s="1001" t="str">
        <f>IF(ISBLANK('M1'!B330),"",'M1'!B330)</f>
        <v/>
      </c>
      <c r="C330" s="264" t="str">
        <f>IF(ISBLANK('M1'!R330),"",'M1'!R330)</f>
        <v/>
      </c>
      <c r="D330" s="196"/>
      <c r="E330" s="197"/>
      <c r="F330" s="197"/>
      <c r="G330" s="197"/>
      <c r="H330" s="197"/>
      <c r="I330" s="197"/>
      <c r="J330" s="199"/>
      <c r="K330" s="478"/>
      <c r="L330" s="200"/>
      <c r="M330" s="198"/>
      <c r="N330" s="198"/>
      <c r="O330" s="198"/>
      <c r="P330" s="198"/>
      <c r="Q330" s="199"/>
      <c r="R330" s="197"/>
      <c r="S330" s="197"/>
      <c r="T330" s="197"/>
      <c r="U330" s="197"/>
      <c r="V330" s="200"/>
      <c r="X330" s="151">
        <f t="shared" si="41"/>
        <v>0</v>
      </c>
      <c r="Y330" s="147">
        <f t="shared" si="42"/>
        <v>0</v>
      </c>
      <c r="Z330" s="147">
        <f t="shared" si="43"/>
        <v>0</v>
      </c>
      <c r="AA330" s="917">
        <f t="shared" si="44"/>
        <v>0</v>
      </c>
      <c r="AC330" s="151">
        <f t="shared" si="45"/>
        <v>0</v>
      </c>
      <c r="AD330" s="147">
        <f t="shared" si="46"/>
        <v>0</v>
      </c>
      <c r="AE330" s="147">
        <f t="shared" si="47"/>
        <v>0</v>
      </c>
      <c r="AF330" s="152">
        <f t="shared" si="48"/>
        <v>0</v>
      </c>
    </row>
    <row r="331" spans="1:32" x14ac:dyDescent="0.25">
      <c r="A331" s="1051" t="str">
        <f>IF(ISBLANK('M1'!A331),"",'M1'!A331)</f>
        <v/>
      </c>
      <c r="B331" s="1001" t="str">
        <f>IF(ISBLANK('M1'!B331),"",'M1'!B331)</f>
        <v/>
      </c>
      <c r="C331" s="264" t="str">
        <f>IF(ISBLANK('M1'!R331),"",'M1'!R331)</f>
        <v/>
      </c>
      <c r="D331" s="196"/>
      <c r="E331" s="197"/>
      <c r="F331" s="197"/>
      <c r="G331" s="197"/>
      <c r="H331" s="197"/>
      <c r="I331" s="197"/>
      <c r="J331" s="199"/>
      <c r="K331" s="478"/>
      <c r="L331" s="200"/>
      <c r="M331" s="198"/>
      <c r="N331" s="198"/>
      <c r="O331" s="198"/>
      <c r="P331" s="198"/>
      <c r="Q331" s="199"/>
      <c r="R331" s="197"/>
      <c r="S331" s="197"/>
      <c r="T331" s="197"/>
      <c r="U331" s="197"/>
      <c r="V331" s="200"/>
      <c r="X331" s="151">
        <f t="shared" si="41"/>
        <v>0</v>
      </c>
      <c r="Y331" s="147">
        <f t="shared" si="42"/>
        <v>0</v>
      </c>
      <c r="Z331" s="147">
        <f t="shared" si="43"/>
        <v>0</v>
      </c>
      <c r="AA331" s="917">
        <f t="shared" si="44"/>
        <v>0</v>
      </c>
      <c r="AC331" s="151">
        <f t="shared" si="45"/>
        <v>0</v>
      </c>
      <c r="AD331" s="147">
        <f t="shared" si="46"/>
        <v>0</v>
      </c>
      <c r="AE331" s="147">
        <f t="shared" si="47"/>
        <v>0</v>
      </c>
      <c r="AF331" s="152">
        <f t="shared" si="48"/>
        <v>0</v>
      </c>
    </row>
    <row r="332" spans="1:32" x14ac:dyDescent="0.25">
      <c r="A332" s="1051" t="str">
        <f>IF(ISBLANK('M1'!A332),"",'M1'!A332)</f>
        <v/>
      </c>
      <c r="B332" s="1001" t="str">
        <f>IF(ISBLANK('M1'!B332),"",'M1'!B332)</f>
        <v/>
      </c>
      <c r="C332" s="264" t="str">
        <f>IF(ISBLANK('M1'!R332),"",'M1'!R332)</f>
        <v/>
      </c>
      <c r="D332" s="196"/>
      <c r="E332" s="197"/>
      <c r="F332" s="197"/>
      <c r="G332" s="197"/>
      <c r="H332" s="197"/>
      <c r="I332" s="197"/>
      <c r="J332" s="199"/>
      <c r="K332" s="478"/>
      <c r="L332" s="200"/>
      <c r="M332" s="198"/>
      <c r="N332" s="198"/>
      <c r="O332" s="198"/>
      <c r="P332" s="198"/>
      <c r="Q332" s="199"/>
      <c r="R332" s="197"/>
      <c r="S332" s="197"/>
      <c r="T332" s="197"/>
      <c r="U332" s="197"/>
      <c r="V332" s="200"/>
      <c r="X332" s="151">
        <f t="shared" si="41"/>
        <v>0</v>
      </c>
      <c r="Y332" s="147">
        <f t="shared" si="42"/>
        <v>0</v>
      </c>
      <c r="Z332" s="147">
        <f t="shared" si="43"/>
        <v>0</v>
      </c>
      <c r="AA332" s="917">
        <f t="shared" si="44"/>
        <v>0</v>
      </c>
      <c r="AC332" s="151">
        <f t="shared" si="45"/>
        <v>0</v>
      </c>
      <c r="AD332" s="147">
        <f t="shared" si="46"/>
        <v>0</v>
      </c>
      <c r="AE332" s="147">
        <f t="shared" si="47"/>
        <v>0</v>
      </c>
      <c r="AF332" s="152">
        <f t="shared" si="48"/>
        <v>0</v>
      </c>
    </row>
    <row r="333" spans="1:32" x14ac:dyDescent="0.25">
      <c r="A333" s="1051" t="str">
        <f>IF(ISBLANK('M1'!A333),"",'M1'!A333)</f>
        <v/>
      </c>
      <c r="B333" s="1001" t="str">
        <f>IF(ISBLANK('M1'!B333),"",'M1'!B333)</f>
        <v/>
      </c>
      <c r="C333" s="264" t="str">
        <f>IF(ISBLANK('M1'!R333),"",'M1'!R333)</f>
        <v/>
      </c>
      <c r="D333" s="196"/>
      <c r="E333" s="197"/>
      <c r="F333" s="197"/>
      <c r="G333" s="197"/>
      <c r="H333" s="197"/>
      <c r="I333" s="197"/>
      <c r="J333" s="199"/>
      <c r="K333" s="478"/>
      <c r="L333" s="200"/>
      <c r="M333" s="198"/>
      <c r="N333" s="198"/>
      <c r="O333" s="198"/>
      <c r="P333" s="198"/>
      <c r="Q333" s="199"/>
      <c r="R333" s="197"/>
      <c r="S333" s="197"/>
      <c r="T333" s="197"/>
      <c r="U333" s="197"/>
      <c r="V333" s="200"/>
      <c r="X333" s="151">
        <f t="shared" si="41"/>
        <v>0</v>
      </c>
      <c r="Y333" s="147">
        <f t="shared" si="42"/>
        <v>0</v>
      </c>
      <c r="Z333" s="147">
        <f t="shared" si="43"/>
        <v>0</v>
      </c>
      <c r="AA333" s="917">
        <f t="shared" si="44"/>
        <v>0</v>
      </c>
      <c r="AC333" s="151">
        <f t="shared" si="45"/>
        <v>0</v>
      </c>
      <c r="AD333" s="147">
        <f t="shared" si="46"/>
        <v>0</v>
      </c>
      <c r="AE333" s="147">
        <f t="shared" si="47"/>
        <v>0</v>
      </c>
      <c r="AF333" s="152">
        <f t="shared" si="48"/>
        <v>0</v>
      </c>
    </row>
    <row r="334" spans="1:32" x14ac:dyDescent="0.25">
      <c r="A334" s="1051" t="str">
        <f>IF(ISBLANK('M1'!A334),"",'M1'!A334)</f>
        <v/>
      </c>
      <c r="B334" s="1001" t="str">
        <f>IF(ISBLANK('M1'!B334),"",'M1'!B334)</f>
        <v/>
      </c>
      <c r="C334" s="264" t="str">
        <f>IF(ISBLANK('M1'!R334),"",'M1'!R334)</f>
        <v/>
      </c>
      <c r="D334" s="196"/>
      <c r="E334" s="197"/>
      <c r="F334" s="197"/>
      <c r="G334" s="197"/>
      <c r="H334" s="197"/>
      <c r="I334" s="197"/>
      <c r="J334" s="199"/>
      <c r="K334" s="478"/>
      <c r="L334" s="200"/>
      <c r="M334" s="198"/>
      <c r="N334" s="198"/>
      <c r="O334" s="198"/>
      <c r="P334" s="198"/>
      <c r="Q334" s="199"/>
      <c r="R334" s="197"/>
      <c r="S334" s="197"/>
      <c r="T334" s="197"/>
      <c r="U334" s="197"/>
      <c r="V334" s="200"/>
      <c r="X334" s="151">
        <f t="shared" si="41"/>
        <v>0</v>
      </c>
      <c r="Y334" s="147">
        <f t="shared" si="42"/>
        <v>0</v>
      </c>
      <c r="Z334" s="147">
        <f t="shared" si="43"/>
        <v>0</v>
      </c>
      <c r="AA334" s="917">
        <f t="shared" si="44"/>
        <v>0</v>
      </c>
      <c r="AC334" s="151">
        <f t="shared" si="45"/>
        <v>0</v>
      </c>
      <c r="AD334" s="147">
        <f t="shared" si="46"/>
        <v>0</v>
      </c>
      <c r="AE334" s="147">
        <f t="shared" si="47"/>
        <v>0</v>
      </c>
      <c r="AF334" s="152">
        <f t="shared" si="48"/>
        <v>0</v>
      </c>
    </row>
    <row r="335" spans="1:32" x14ac:dyDescent="0.25">
      <c r="A335" s="1051" t="str">
        <f>IF(ISBLANK('M1'!A335),"",'M1'!A335)</f>
        <v/>
      </c>
      <c r="B335" s="1001" t="str">
        <f>IF(ISBLANK('M1'!B335),"",'M1'!B335)</f>
        <v/>
      </c>
      <c r="C335" s="264" t="str">
        <f>IF(ISBLANK('M1'!R335),"",'M1'!R335)</f>
        <v/>
      </c>
      <c r="D335" s="196"/>
      <c r="E335" s="197"/>
      <c r="F335" s="197"/>
      <c r="G335" s="197"/>
      <c r="H335" s="197"/>
      <c r="I335" s="197"/>
      <c r="J335" s="199"/>
      <c r="K335" s="478"/>
      <c r="L335" s="200"/>
      <c r="M335" s="198"/>
      <c r="N335" s="198"/>
      <c r="O335" s="198"/>
      <c r="P335" s="198"/>
      <c r="Q335" s="199"/>
      <c r="R335" s="197"/>
      <c r="S335" s="197"/>
      <c r="T335" s="197"/>
      <c r="U335" s="197"/>
      <c r="V335" s="200"/>
      <c r="X335" s="151">
        <f t="shared" si="41"/>
        <v>0</v>
      </c>
      <c r="Y335" s="147">
        <f t="shared" si="42"/>
        <v>0</v>
      </c>
      <c r="Z335" s="147">
        <f t="shared" si="43"/>
        <v>0</v>
      </c>
      <c r="AA335" s="917">
        <f t="shared" si="44"/>
        <v>0</v>
      </c>
      <c r="AC335" s="151">
        <f t="shared" si="45"/>
        <v>0</v>
      </c>
      <c r="AD335" s="147">
        <f t="shared" si="46"/>
        <v>0</v>
      </c>
      <c r="AE335" s="147">
        <f t="shared" si="47"/>
        <v>0</v>
      </c>
      <c r="AF335" s="152">
        <f t="shared" si="48"/>
        <v>0</v>
      </c>
    </row>
    <row r="336" spans="1:32" x14ac:dyDescent="0.25">
      <c r="A336" s="1051" t="str">
        <f>IF(ISBLANK('M1'!A336),"",'M1'!A336)</f>
        <v/>
      </c>
      <c r="B336" s="1001" t="str">
        <f>IF(ISBLANK('M1'!B336),"",'M1'!B336)</f>
        <v/>
      </c>
      <c r="C336" s="264" t="str">
        <f>IF(ISBLANK('M1'!R336),"",'M1'!R336)</f>
        <v/>
      </c>
      <c r="D336" s="196"/>
      <c r="E336" s="197"/>
      <c r="F336" s="197"/>
      <c r="G336" s="197"/>
      <c r="H336" s="197"/>
      <c r="I336" s="197"/>
      <c r="J336" s="199"/>
      <c r="K336" s="478"/>
      <c r="L336" s="200"/>
      <c r="M336" s="198"/>
      <c r="N336" s="198"/>
      <c r="O336" s="198"/>
      <c r="P336" s="198"/>
      <c r="Q336" s="199"/>
      <c r="R336" s="197"/>
      <c r="S336" s="197"/>
      <c r="T336" s="197"/>
      <c r="U336" s="197"/>
      <c r="V336" s="200"/>
      <c r="X336" s="151">
        <f t="shared" si="41"/>
        <v>0</v>
      </c>
      <c r="Y336" s="147">
        <f t="shared" si="42"/>
        <v>0</v>
      </c>
      <c r="Z336" s="147">
        <f t="shared" si="43"/>
        <v>0</v>
      </c>
      <c r="AA336" s="917">
        <f t="shared" si="44"/>
        <v>0</v>
      </c>
      <c r="AC336" s="151">
        <f t="shared" si="45"/>
        <v>0</v>
      </c>
      <c r="AD336" s="147">
        <f t="shared" si="46"/>
        <v>0</v>
      </c>
      <c r="AE336" s="147">
        <f t="shared" si="47"/>
        <v>0</v>
      </c>
      <c r="AF336" s="152">
        <f t="shared" si="48"/>
        <v>0</v>
      </c>
    </row>
    <row r="337" spans="1:32" x14ac:dyDescent="0.25">
      <c r="A337" s="1051" t="str">
        <f>IF(ISBLANK('M1'!A337),"",'M1'!A337)</f>
        <v/>
      </c>
      <c r="B337" s="1001" t="str">
        <f>IF(ISBLANK('M1'!B337),"",'M1'!B337)</f>
        <v/>
      </c>
      <c r="C337" s="264" t="str">
        <f>IF(ISBLANK('M1'!R337),"",'M1'!R337)</f>
        <v/>
      </c>
      <c r="D337" s="196"/>
      <c r="E337" s="197"/>
      <c r="F337" s="197"/>
      <c r="G337" s="197"/>
      <c r="H337" s="197"/>
      <c r="I337" s="197"/>
      <c r="J337" s="199"/>
      <c r="K337" s="478"/>
      <c r="L337" s="200"/>
      <c r="M337" s="198"/>
      <c r="N337" s="198"/>
      <c r="O337" s="198"/>
      <c r="P337" s="198"/>
      <c r="Q337" s="199"/>
      <c r="R337" s="197"/>
      <c r="S337" s="197"/>
      <c r="T337" s="197"/>
      <c r="U337" s="197"/>
      <c r="V337" s="200"/>
      <c r="X337" s="151">
        <f t="shared" si="41"/>
        <v>0</v>
      </c>
      <c r="Y337" s="147">
        <f t="shared" si="42"/>
        <v>0</v>
      </c>
      <c r="Z337" s="147">
        <f t="shared" si="43"/>
        <v>0</v>
      </c>
      <c r="AA337" s="917">
        <f t="shared" si="44"/>
        <v>0</v>
      </c>
      <c r="AC337" s="151">
        <f t="shared" si="45"/>
        <v>0</v>
      </c>
      <c r="AD337" s="147">
        <f t="shared" si="46"/>
        <v>0</v>
      </c>
      <c r="AE337" s="147">
        <f t="shared" si="47"/>
        <v>0</v>
      </c>
      <c r="AF337" s="152">
        <f t="shared" si="48"/>
        <v>0</v>
      </c>
    </row>
    <row r="338" spans="1:32" x14ac:dyDescent="0.25">
      <c r="A338" s="1051" t="str">
        <f>IF(ISBLANK('M1'!A338),"",'M1'!A338)</f>
        <v/>
      </c>
      <c r="B338" s="1001" t="str">
        <f>IF(ISBLANK('M1'!B338),"",'M1'!B338)</f>
        <v/>
      </c>
      <c r="C338" s="264" t="str">
        <f>IF(ISBLANK('M1'!R338),"",'M1'!R338)</f>
        <v/>
      </c>
      <c r="D338" s="196"/>
      <c r="E338" s="197"/>
      <c r="F338" s="197"/>
      <c r="G338" s="197"/>
      <c r="H338" s="197"/>
      <c r="I338" s="197"/>
      <c r="J338" s="199"/>
      <c r="K338" s="478"/>
      <c r="L338" s="200"/>
      <c r="M338" s="198"/>
      <c r="N338" s="198"/>
      <c r="O338" s="198"/>
      <c r="P338" s="198"/>
      <c r="Q338" s="199"/>
      <c r="R338" s="197"/>
      <c r="S338" s="197"/>
      <c r="T338" s="197"/>
      <c r="U338" s="197"/>
      <c r="V338" s="200"/>
      <c r="X338" s="151">
        <f t="shared" si="41"/>
        <v>0</v>
      </c>
      <c r="Y338" s="147">
        <f t="shared" si="42"/>
        <v>0</v>
      </c>
      <c r="Z338" s="147">
        <f t="shared" si="43"/>
        <v>0</v>
      </c>
      <c r="AA338" s="917">
        <f t="shared" si="44"/>
        <v>0</v>
      </c>
      <c r="AC338" s="151">
        <f t="shared" si="45"/>
        <v>0</v>
      </c>
      <c r="AD338" s="147">
        <f t="shared" si="46"/>
        <v>0</v>
      </c>
      <c r="AE338" s="147">
        <f t="shared" si="47"/>
        <v>0</v>
      </c>
      <c r="AF338" s="152">
        <f t="shared" si="48"/>
        <v>0</v>
      </c>
    </row>
    <row r="339" spans="1:32" x14ac:dyDescent="0.25">
      <c r="A339" s="1051" t="str">
        <f>IF(ISBLANK('M1'!A339),"",'M1'!A339)</f>
        <v/>
      </c>
      <c r="B339" s="1001" t="str">
        <f>IF(ISBLANK('M1'!B339),"",'M1'!B339)</f>
        <v/>
      </c>
      <c r="C339" s="264" t="str">
        <f>IF(ISBLANK('M1'!R339),"",'M1'!R339)</f>
        <v/>
      </c>
      <c r="D339" s="196"/>
      <c r="E339" s="197"/>
      <c r="F339" s="197"/>
      <c r="G339" s="197"/>
      <c r="H339" s="197"/>
      <c r="I339" s="197"/>
      <c r="J339" s="199"/>
      <c r="K339" s="478"/>
      <c r="L339" s="200"/>
      <c r="M339" s="198"/>
      <c r="N339" s="198"/>
      <c r="O339" s="198"/>
      <c r="P339" s="198"/>
      <c r="Q339" s="199"/>
      <c r="R339" s="197"/>
      <c r="S339" s="197"/>
      <c r="T339" s="197"/>
      <c r="U339" s="197"/>
      <c r="V339" s="200"/>
      <c r="X339" s="151">
        <f t="shared" si="41"/>
        <v>0</v>
      </c>
      <c r="Y339" s="147">
        <f t="shared" si="42"/>
        <v>0</v>
      </c>
      <c r="Z339" s="147">
        <f t="shared" si="43"/>
        <v>0</v>
      </c>
      <c r="AA339" s="917">
        <f t="shared" si="44"/>
        <v>0</v>
      </c>
      <c r="AC339" s="151">
        <f t="shared" si="45"/>
        <v>0</v>
      </c>
      <c r="AD339" s="147">
        <f t="shared" si="46"/>
        <v>0</v>
      </c>
      <c r="AE339" s="147">
        <f t="shared" si="47"/>
        <v>0</v>
      </c>
      <c r="AF339" s="152">
        <f t="shared" si="48"/>
        <v>0</v>
      </c>
    </row>
    <row r="340" spans="1:32" x14ac:dyDescent="0.25">
      <c r="A340" s="1051" t="str">
        <f>IF(ISBLANK('M1'!A340),"",'M1'!A340)</f>
        <v/>
      </c>
      <c r="B340" s="1001" t="str">
        <f>IF(ISBLANK('M1'!B340),"",'M1'!B340)</f>
        <v/>
      </c>
      <c r="C340" s="264" t="str">
        <f>IF(ISBLANK('M1'!R340),"",'M1'!R340)</f>
        <v/>
      </c>
      <c r="D340" s="196"/>
      <c r="E340" s="197"/>
      <c r="F340" s="197"/>
      <c r="G340" s="197"/>
      <c r="H340" s="197"/>
      <c r="I340" s="197"/>
      <c r="J340" s="199"/>
      <c r="K340" s="478"/>
      <c r="L340" s="200"/>
      <c r="M340" s="198"/>
      <c r="N340" s="198"/>
      <c r="O340" s="198"/>
      <c r="P340" s="198"/>
      <c r="Q340" s="199"/>
      <c r="R340" s="197"/>
      <c r="S340" s="197"/>
      <c r="T340" s="197"/>
      <c r="U340" s="197"/>
      <c r="V340" s="200"/>
      <c r="X340" s="151">
        <f t="shared" si="41"/>
        <v>0</v>
      </c>
      <c r="Y340" s="147">
        <f t="shared" si="42"/>
        <v>0</v>
      </c>
      <c r="Z340" s="147">
        <f t="shared" si="43"/>
        <v>0</v>
      </c>
      <c r="AA340" s="917">
        <f t="shared" si="44"/>
        <v>0</v>
      </c>
      <c r="AC340" s="151">
        <f t="shared" si="45"/>
        <v>0</v>
      </c>
      <c r="AD340" s="147">
        <f t="shared" si="46"/>
        <v>0</v>
      </c>
      <c r="AE340" s="147">
        <f t="shared" si="47"/>
        <v>0</v>
      </c>
      <c r="AF340" s="152">
        <f t="shared" si="48"/>
        <v>0</v>
      </c>
    </row>
    <row r="341" spans="1:32" x14ac:dyDescent="0.25">
      <c r="A341" s="1051" t="str">
        <f>IF(ISBLANK('M1'!A341),"",'M1'!A341)</f>
        <v/>
      </c>
      <c r="B341" s="1001" t="str">
        <f>IF(ISBLANK('M1'!B341),"",'M1'!B341)</f>
        <v/>
      </c>
      <c r="C341" s="264" t="str">
        <f>IF(ISBLANK('M1'!R341),"",'M1'!R341)</f>
        <v/>
      </c>
      <c r="D341" s="196"/>
      <c r="E341" s="197"/>
      <c r="F341" s="197"/>
      <c r="G341" s="197"/>
      <c r="H341" s="197"/>
      <c r="I341" s="197"/>
      <c r="J341" s="199"/>
      <c r="K341" s="478"/>
      <c r="L341" s="200"/>
      <c r="M341" s="198"/>
      <c r="N341" s="198"/>
      <c r="O341" s="198"/>
      <c r="P341" s="198"/>
      <c r="Q341" s="199"/>
      <c r="R341" s="197"/>
      <c r="S341" s="197"/>
      <c r="T341" s="197"/>
      <c r="U341" s="197"/>
      <c r="V341" s="200"/>
      <c r="X341" s="151">
        <f t="shared" si="41"/>
        <v>0</v>
      </c>
      <c r="Y341" s="147">
        <f t="shared" si="42"/>
        <v>0</v>
      </c>
      <c r="Z341" s="147">
        <f t="shared" si="43"/>
        <v>0</v>
      </c>
      <c r="AA341" s="917">
        <f t="shared" si="44"/>
        <v>0</v>
      </c>
      <c r="AC341" s="151">
        <f t="shared" si="45"/>
        <v>0</v>
      </c>
      <c r="AD341" s="147">
        <f t="shared" si="46"/>
        <v>0</v>
      </c>
      <c r="AE341" s="147">
        <f t="shared" si="47"/>
        <v>0</v>
      </c>
      <c r="AF341" s="152">
        <f t="shared" si="48"/>
        <v>0</v>
      </c>
    </row>
    <row r="342" spans="1:32" x14ac:dyDescent="0.25">
      <c r="A342" s="1051" t="str">
        <f>IF(ISBLANK('M1'!A342),"",'M1'!A342)</f>
        <v/>
      </c>
      <c r="B342" s="1001" t="str">
        <f>IF(ISBLANK('M1'!B342),"",'M1'!B342)</f>
        <v/>
      </c>
      <c r="C342" s="264" t="str">
        <f>IF(ISBLANK('M1'!R342),"",'M1'!R342)</f>
        <v/>
      </c>
      <c r="D342" s="196"/>
      <c r="E342" s="197"/>
      <c r="F342" s="197"/>
      <c r="G342" s="197"/>
      <c r="H342" s="197"/>
      <c r="I342" s="197"/>
      <c r="J342" s="199"/>
      <c r="K342" s="478"/>
      <c r="L342" s="200"/>
      <c r="M342" s="198"/>
      <c r="N342" s="198"/>
      <c r="O342" s="198"/>
      <c r="P342" s="198"/>
      <c r="Q342" s="199"/>
      <c r="R342" s="197"/>
      <c r="S342" s="197"/>
      <c r="T342" s="197"/>
      <c r="U342" s="197"/>
      <c r="V342" s="200"/>
      <c r="X342" s="151">
        <f t="shared" si="41"/>
        <v>0</v>
      </c>
      <c r="Y342" s="147">
        <f t="shared" si="42"/>
        <v>0</v>
      </c>
      <c r="Z342" s="147">
        <f t="shared" si="43"/>
        <v>0</v>
      </c>
      <c r="AA342" s="917">
        <f t="shared" si="44"/>
        <v>0</v>
      </c>
      <c r="AC342" s="151">
        <f t="shared" si="45"/>
        <v>0</v>
      </c>
      <c r="AD342" s="147">
        <f t="shared" si="46"/>
        <v>0</v>
      </c>
      <c r="AE342" s="147">
        <f t="shared" si="47"/>
        <v>0</v>
      </c>
      <c r="AF342" s="152">
        <f t="shared" si="48"/>
        <v>0</v>
      </c>
    </row>
    <row r="343" spans="1:32" x14ac:dyDescent="0.25">
      <c r="A343" s="1051" t="str">
        <f>IF(ISBLANK('M1'!A343),"",'M1'!A343)</f>
        <v/>
      </c>
      <c r="B343" s="1001" t="str">
        <f>IF(ISBLANK('M1'!B343),"",'M1'!B343)</f>
        <v/>
      </c>
      <c r="C343" s="264" t="str">
        <f>IF(ISBLANK('M1'!R343),"",'M1'!R343)</f>
        <v/>
      </c>
      <c r="D343" s="196"/>
      <c r="E343" s="197"/>
      <c r="F343" s="197"/>
      <c r="G343" s="197"/>
      <c r="H343" s="197"/>
      <c r="I343" s="197"/>
      <c r="J343" s="199"/>
      <c r="K343" s="478"/>
      <c r="L343" s="200"/>
      <c r="M343" s="198"/>
      <c r="N343" s="198"/>
      <c r="O343" s="198"/>
      <c r="P343" s="198"/>
      <c r="Q343" s="199"/>
      <c r="R343" s="197"/>
      <c r="S343" s="197"/>
      <c r="T343" s="197"/>
      <c r="U343" s="197"/>
      <c r="V343" s="200"/>
      <c r="X343" s="151">
        <f t="shared" si="41"/>
        <v>0</v>
      </c>
      <c r="Y343" s="147">
        <f t="shared" si="42"/>
        <v>0</v>
      </c>
      <c r="Z343" s="147">
        <f t="shared" si="43"/>
        <v>0</v>
      </c>
      <c r="AA343" s="917">
        <f t="shared" si="44"/>
        <v>0</v>
      </c>
      <c r="AC343" s="151">
        <f t="shared" si="45"/>
        <v>0</v>
      </c>
      <c r="AD343" s="147">
        <f t="shared" si="46"/>
        <v>0</v>
      </c>
      <c r="AE343" s="147">
        <f t="shared" si="47"/>
        <v>0</v>
      </c>
      <c r="AF343" s="152">
        <f t="shared" si="48"/>
        <v>0</v>
      </c>
    </row>
    <row r="344" spans="1:32" x14ac:dyDescent="0.25">
      <c r="A344" s="1051" t="str">
        <f>IF(ISBLANK('M1'!A344),"",'M1'!A344)</f>
        <v/>
      </c>
      <c r="B344" s="1001" t="str">
        <f>IF(ISBLANK('M1'!B344),"",'M1'!B344)</f>
        <v/>
      </c>
      <c r="C344" s="264" t="str">
        <f>IF(ISBLANK('M1'!R344),"",'M1'!R344)</f>
        <v/>
      </c>
      <c r="D344" s="196"/>
      <c r="E344" s="197"/>
      <c r="F344" s="197"/>
      <c r="G344" s="197"/>
      <c r="H344" s="197"/>
      <c r="I344" s="197"/>
      <c r="J344" s="199"/>
      <c r="K344" s="478"/>
      <c r="L344" s="200"/>
      <c r="M344" s="198"/>
      <c r="N344" s="198"/>
      <c r="O344" s="198"/>
      <c r="P344" s="198"/>
      <c r="Q344" s="199"/>
      <c r="R344" s="197"/>
      <c r="S344" s="197"/>
      <c r="T344" s="197"/>
      <c r="U344" s="197"/>
      <c r="V344" s="200"/>
      <c r="X344" s="151">
        <f t="shared" si="41"/>
        <v>0</v>
      </c>
      <c r="Y344" s="147">
        <f t="shared" si="42"/>
        <v>0</v>
      </c>
      <c r="Z344" s="147">
        <f t="shared" si="43"/>
        <v>0</v>
      </c>
      <c r="AA344" s="917">
        <f t="shared" si="44"/>
        <v>0</v>
      </c>
      <c r="AC344" s="151">
        <f t="shared" si="45"/>
        <v>0</v>
      </c>
      <c r="AD344" s="147">
        <f t="shared" si="46"/>
        <v>0</v>
      </c>
      <c r="AE344" s="147">
        <f t="shared" si="47"/>
        <v>0</v>
      </c>
      <c r="AF344" s="152">
        <f t="shared" si="48"/>
        <v>0</v>
      </c>
    </row>
    <row r="345" spans="1:32" x14ac:dyDescent="0.25">
      <c r="A345" s="1051" t="str">
        <f>IF(ISBLANK('M1'!A345),"",'M1'!A345)</f>
        <v/>
      </c>
      <c r="B345" s="1001" t="str">
        <f>IF(ISBLANK('M1'!B345),"",'M1'!B345)</f>
        <v/>
      </c>
      <c r="C345" s="264" t="str">
        <f>IF(ISBLANK('M1'!R345),"",'M1'!R345)</f>
        <v/>
      </c>
      <c r="D345" s="196"/>
      <c r="E345" s="197"/>
      <c r="F345" s="197"/>
      <c r="G345" s="197"/>
      <c r="H345" s="197"/>
      <c r="I345" s="197"/>
      <c r="J345" s="199"/>
      <c r="K345" s="478"/>
      <c r="L345" s="200"/>
      <c r="M345" s="198"/>
      <c r="N345" s="198"/>
      <c r="O345" s="198"/>
      <c r="P345" s="198"/>
      <c r="Q345" s="199"/>
      <c r="R345" s="197"/>
      <c r="S345" s="197"/>
      <c r="T345" s="197"/>
      <c r="U345" s="197"/>
      <c r="V345" s="200"/>
      <c r="X345" s="151">
        <f t="shared" si="41"/>
        <v>0</v>
      </c>
      <c r="Y345" s="147">
        <f t="shared" si="42"/>
        <v>0</v>
      </c>
      <c r="Z345" s="147">
        <f t="shared" si="43"/>
        <v>0</v>
      </c>
      <c r="AA345" s="917">
        <f t="shared" si="44"/>
        <v>0</v>
      </c>
      <c r="AC345" s="151">
        <f t="shared" si="45"/>
        <v>0</v>
      </c>
      <c r="AD345" s="147">
        <f t="shared" si="46"/>
        <v>0</v>
      </c>
      <c r="AE345" s="147">
        <f t="shared" si="47"/>
        <v>0</v>
      </c>
      <c r="AF345" s="152">
        <f t="shared" si="48"/>
        <v>0</v>
      </c>
    </row>
    <row r="346" spans="1:32" x14ac:dyDescent="0.25">
      <c r="A346" s="1051" t="str">
        <f>IF(ISBLANK('M1'!A346),"",'M1'!A346)</f>
        <v/>
      </c>
      <c r="B346" s="1001" t="str">
        <f>IF(ISBLANK('M1'!B346),"",'M1'!B346)</f>
        <v/>
      </c>
      <c r="C346" s="264" t="str">
        <f>IF(ISBLANK('M1'!R346),"",'M1'!R346)</f>
        <v/>
      </c>
      <c r="D346" s="196"/>
      <c r="E346" s="197"/>
      <c r="F346" s="197"/>
      <c r="G346" s="197"/>
      <c r="H346" s="197"/>
      <c r="I346" s="197"/>
      <c r="J346" s="199"/>
      <c r="K346" s="478"/>
      <c r="L346" s="200"/>
      <c r="M346" s="198"/>
      <c r="N346" s="198"/>
      <c r="O346" s="198"/>
      <c r="P346" s="198"/>
      <c r="Q346" s="199"/>
      <c r="R346" s="197"/>
      <c r="S346" s="197"/>
      <c r="T346" s="197"/>
      <c r="U346" s="197"/>
      <c r="V346" s="200"/>
      <c r="X346" s="151">
        <f t="shared" si="41"/>
        <v>0</v>
      </c>
      <c r="Y346" s="147">
        <f t="shared" si="42"/>
        <v>0</v>
      </c>
      <c r="Z346" s="147">
        <f t="shared" si="43"/>
        <v>0</v>
      </c>
      <c r="AA346" s="917">
        <f t="shared" si="44"/>
        <v>0</v>
      </c>
      <c r="AC346" s="151">
        <f t="shared" si="45"/>
        <v>0</v>
      </c>
      <c r="AD346" s="147">
        <f t="shared" si="46"/>
        <v>0</v>
      </c>
      <c r="AE346" s="147">
        <f t="shared" si="47"/>
        <v>0</v>
      </c>
      <c r="AF346" s="152">
        <f t="shared" si="48"/>
        <v>0</v>
      </c>
    </row>
    <row r="347" spans="1:32" x14ac:dyDescent="0.25">
      <c r="A347" s="1051" t="str">
        <f>IF(ISBLANK('M1'!A347),"",'M1'!A347)</f>
        <v/>
      </c>
      <c r="B347" s="1001" t="str">
        <f>IF(ISBLANK('M1'!B347),"",'M1'!B347)</f>
        <v/>
      </c>
      <c r="C347" s="264" t="str">
        <f>IF(ISBLANK('M1'!R347),"",'M1'!R347)</f>
        <v/>
      </c>
      <c r="D347" s="196"/>
      <c r="E347" s="197"/>
      <c r="F347" s="197"/>
      <c r="G347" s="197"/>
      <c r="H347" s="197"/>
      <c r="I347" s="197"/>
      <c r="J347" s="199"/>
      <c r="K347" s="478"/>
      <c r="L347" s="200"/>
      <c r="M347" s="198"/>
      <c r="N347" s="198"/>
      <c r="O347" s="198"/>
      <c r="P347" s="198"/>
      <c r="Q347" s="199"/>
      <c r="R347" s="197"/>
      <c r="S347" s="197"/>
      <c r="T347" s="197"/>
      <c r="U347" s="197"/>
      <c r="V347" s="200"/>
      <c r="X347" s="151">
        <f t="shared" si="41"/>
        <v>0</v>
      </c>
      <c r="Y347" s="147">
        <f t="shared" si="42"/>
        <v>0</v>
      </c>
      <c r="Z347" s="147">
        <f t="shared" si="43"/>
        <v>0</v>
      </c>
      <c r="AA347" s="917">
        <f t="shared" si="44"/>
        <v>0</v>
      </c>
      <c r="AC347" s="151">
        <f t="shared" si="45"/>
        <v>0</v>
      </c>
      <c r="AD347" s="147">
        <f t="shared" si="46"/>
        <v>0</v>
      </c>
      <c r="AE347" s="147">
        <f t="shared" si="47"/>
        <v>0</v>
      </c>
      <c r="AF347" s="152">
        <f t="shared" si="48"/>
        <v>0</v>
      </c>
    </row>
    <row r="348" spans="1:32" x14ac:dyDescent="0.25">
      <c r="A348" s="1051" t="str">
        <f>IF(ISBLANK('M1'!A348),"",'M1'!A348)</f>
        <v/>
      </c>
      <c r="B348" s="1001" t="str">
        <f>IF(ISBLANK('M1'!B348),"",'M1'!B348)</f>
        <v/>
      </c>
      <c r="C348" s="264" t="str">
        <f>IF(ISBLANK('M1'!R348),"",'M1'!R348)</f>
        <v/>
      </c>
      <c r="D348" s="196"/>
      <c r="E348" s="197"/>
      <c r="F348" s="197"/>
      <c r="G348" s="197"/>
      <c r="H348" s="197"/>
      <c r="I348" s="197"/>
      <c r="J348" s="199"/>
      <c r="K348" s="478"/>
      <c r="L348" s="200"/>
      <c r="M348" s="198"/>
      <c r="N348" s="198"/>
      <c r="O348" s="198"/>
      <c r="P348" s="198"/>
      <c r="Q348" s="199"/>
      <c r="R348" s="197"/>
      <c r="S348" s="197"/>
      <c r="T348" s="197"/>
      <c r="U348" s="197"/>
      <c r="V348" s="200"/>
      <c r="X348" s="151">
        <f t="shared" si="41"/>
        <v>0</v>
      </c>
      <c r="Y348" s="147">
        <f t="shared" si="42"/>
        <v>0</v>
      </c>
      <c r="Z348" s="147">
        <f t="shared" si="43"/>
        <v>0</v>
      </c>
      <c r="AA348" s="917">
        <f t="shared" si="44"/>
        <v>0</v>
      </c>
      <c r="AC348" s="151">
        <f t="shared" si="45"/>
        <v>0</v>
      </c>
      <c r="AD348" s="147">
        <f t="shared" si="46"/>
        <v>0</v>
      </c>
      <c r="AE348" s="147">
        <f t="shared" si="47"/>
        <v>0</v>
      </c>
      <c r="AF348" s="152">
        <f t="shared" si="48"/>
        <v>0</v>
      </c>
    </row>
    <row r="349" spans="1:32" x14ac:dyDescent="0.25">
      <c r="A349" s="1051" t="str">
        <f>IF(ISBLANK('M1'!A349),"",'M1'!A349)</f>
        <v/>
      </c>
      <c r="B349" s="1001" t="str">
        <f>IF(ISBLANK('M1'!B349),"",'M1'!B349)</f>
        <v/>
      </c>
      <c r="C349" s="264" t="str">
        <f>IF(ISBLANK('M1'!R349),"",'M1'!R349)</f>
        <v/>
      </c>
      <c r="D349" s="196"/>
      <c r="E349" s="197"/>
      <c r="F349" s="197"/>
      <c r="G349" s="197"/>
      <c r="H349" s="197"/>
      <c r="I349" s="197"/>
      <c r="J349" s="199"/>
      <c r="K349" s="478"/>
      <c r="L349" s="200"/>
      <c r="M349" s="198"/>
      <c r="N349" s="198"/>
      <c r="O349" s="198"/>
      <c r="P349" s="198"/>
      <c r="Q349" s="199"/>
      <c r="R349" s="197"/>
      <c r="S349" s="197"/>
      <c r="T349" s="197"/>
      <c r="U349" s="197"/>
      <c r="V349" s="200"/>
      <c r="X349" s="151">
        <f t="shared" si="41"/>
        <v>0</v>
      </c>
      <c r="Y349" s="147">
        <f t="shared" si="42"/>
        <v>0</v>
      </c>
      <c r="Z349" s="147">
        <f t="shared" si="43"/>
        <v>0</v>
      </c>
      <c r="AA349" s="917">
        <f t="shared" si="44"/>
        <v>0</v>
      </c>
      <c r="AC349" s="151">
        <f t="shared" si="45"/>
        <v>0</v>
      </c>
      <c r="AD349" s="147">
        <f t="shared" si="46"/>
        <v>0</v>
      </c>
      <c r="AE349" s="147">
        <f t="shared" si="47"/>
        <v>0</v>
      </c>
      <c r="AF349" s="152">
        <f t="shared" si="48"/>
        <v>0</v>
      </c>
    </row>
    <row r="350" spans="1:32" ht="15.75" thickBot="1" x14ac:dyDescent="0.3">
      <c r="A350" s="1052" t="str">
        <f>IF(ISBLANK('M1'!A350),"",'M1'!A350)</f>
        <v/>
      </c>
      <c r="B350" s="1004" t="str">
        <f>IF(ISBLANK('M1'!B350),"",'M1'!B350)</f>
        <v/>
      </c>
      <c r="C350" s="265" t="str">
        <f>IF(ISBLANK('M1'!R350),"",'M1'!R350)</f>
        <v/>
      </c>
      <c r="D350" s="202"/>
      <c r="E350" s="203"/>
      <c r="F350" s="203"/>
      <c r="G350" s="203"/>
      <c r="H350" s="203"/>
      <c r="I350" s="203"/>
      <c r="J350" s="205"/>
      <c r="K350" s="479"/>
      <c r="L350" s="206"/>
      <c r="M350" s="204"/>
      <c r="N350" s="204"/>
      <c r="O350" s="204"/>
      <c r="P350" s="204"/>
      <c r="Q350" s="205"/>
      <c r="R350" s="203"/>
      <c r="S350" s="203"/>
      <c r="T350" s="203"/>
      <c r="U350" s="203"/>
      <c r="V350" s="206"/>
      <c r="X350" s="151">
        <f t="shared" si="41"/>
        <v>0</v>
      </c>
      <c r="Y350" s="147">
        <f t="shared" si="42"/>
        <v>0</v>
      </c>
      <c r="Z350" s="147">
        <f t="shared" si="43"/>
        <v>0</v>
      </c>
      <c r="AA350" s="917">
        <f t="shared" si="44"/>
        <v>0</v>
      </c>
      <c r="AC350" s="151">
        <f t="shared" si="45"/>
        <v>0</v>
      </c>
      <c r="AD350" s="147">
        <f t="shared" si="46"/>
        <v>0</v>
      </c>
      <c r="AE350" s="147">
        <f t="shared" si="47"/>
        <v>0</v>
      </c>
      <c r="AF350" s="152">
        <f t="shared" si="48"/>
        <v>0</v>
      </c>
    </row>
  </sheetData>
  <mergeCells count="10">
    <mergeCell ref="D13:I13"/>
    <mergeCell ref="J13:L13"/>
    <mergeCell ref="M13:P13"/>
    <mergeCell ref="D12:V12"/>
    <mergeCell ref="Q13:V13"/>
    <mergeCell ref="A9:C9"/>
    <mergeCell ref="A10:C10"/>
    <mergeCell ref="A12:A15"/>
    <mergeCell ref="B12:B15"/>
    <mergeCell ref="C12:C15"/>
  </mergeCells>
  <conditionalFormatting sqref="D17:I350">
    <cfRule type="expression" dxfId="17" priority="8">
      <formula>IF($AC17=0,FALSE,TRUE)</formula>
    </cfRule>
  </conditionalFormatting>
  <conditionalFormatting sqref="J17:L350">
    <cfRule type="expression" dxfId="16" priority="7">
      <formula>IF($AD17=0,FALSE,TRUE)</formula>
    </cfRule>
  </conditionalFormatting>
  <conditionalFormatting sqref="M17:P350">
    <cfRule type="expression" dxfId="15" priority="6">
      <formula>IF($AE17=0,FALSE,TRUE)</formula>
    </cfRule>
  </conditionalFormatting>
  <conditionalFormatting sqref="Q17:V350">
    <cfRule type="expression" dxfId="14" priority="5">
      <formula>IF($AF17=0,FALSE,TRUE)</formula>
    </cfRule>
  </conditionalFormatting>
  <dataValidations count="1">
    <dataValidation type="whole" operator="greaterThanOrEqual" allowBlank="1" showInputMessage="1" showErrorMessage="1" error="Please enter a whole number greater than or equal to 0." sqref="D17:V350" xr:uid="{00000000-0002-0000-1600-000000000000}">
      <formula1>0</formula1>
    </dataValidation>
  </dataValidations>
  <pageMargins left="0.7" right="0.7" top="0.75" bottom="0.75" header="0.3" footer="0.3"/>
  <pageSetup paperSize="5" scale="48" fitToHeight="0" orientation="landscape"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5" tint="0.59999389629810485"/>
    <pageSetUpPr fitToPage="1"/>
  </sheetPr>
  <dimension ref="A1:AG350"/>
  <sheetViews>
    <sheetView workbookViewId="0">
      <selection activeCell="B13" sqref="B13"/>
    </sheetView>
  </sheetViews>
  <sheetFormatPr defaultColWidth="9.140625" defaultRowHeight="15" x14ac:dyDescent="0.25"/>
  <cols>
    <col min="1" max="2" width="40.7109375" style="43" customWidth="1"/>
    <col min="3" max="4" width="13.7109375" style="43" customWidth="1"/>
    <col min="5" max="23" width="9.7109375" style="43" customWidth="1"/>
    <col min="24" max="24" width="9.140625" style="43"/>
    <col min="25" max="28" width="10.7109375" style="43" hidden="1" customWidth="1"/>
    <col min="29" max="29" width="2.85546875" style="43" hidden="1" customWidth="1"/>
    <col min="30" max="33" width="10.7109375" style="43" hidden="1" customWidth="1"/>
    <col min="34" max="16384" width="9.140625" style="43"/>
  </cols>
  <sheetData>
    <row r="1" spans="1:33" s="41" customFormat="1" x14ac:dyDescent="0.25"/>
    <row r="2" spans="1:33" s="41" customFormat="1" x14ac:dyDescent="0.25"/>
    <row r="3" spans="1:33" s="41" customFormat="1" x14ac:dyDescent="0.25"/>
    <row r="4" spans="1:33" s="41" customFormat="1" x14ac:dyDescent="0.25"/>
    <row r="5" spans="1:33" s="41" customFormat="1" x14ac:dyDescent="0.25"/>
    <row r="6" spans="1:33" s="41" customFormat="1" x14ac:dyDescent="0.25"/>
    <row r="7" spans="1:33" s="41" customFormat="1" hidden="1" x14ac:dyDescent="0.25"/>
    <row r="8" spans="1:33" s="41" customFormat="1" hidden="1" x14ac:dyDescent="0.25"/>
    <row r="9" spans="1:33" ht="18.75" x14ac:dyDescent="0.25">
      <c r="A9" s="1141" t="s">
        <v>718</v>
      </c>
      <c r="B9" s="1141"/>
      <c r="C9" s="1141"/>
      <c r="D9" s="1141"/>
      <c r="E9" s="42"/>
      <c r="F9" s="42"/>
      <c r="G9" s="42"/>
      <c r="H9" s="42"/>
      <c r="I9" s="42"/>
      <c r="J9" s="42"/>
      <c r="K9" s="42"/>
      <c r="L9" s="42"/>
      <c r="M9" s="42"/>
      <c r="N9" s="42"/>
      <c r="O9" s="42"/>
      <c r="P9" s="42"/>
      <c r="Q9" s="42"/>
      <c r="R9" s="42"/>
      <c r="S9" s="42"/>
      <c r="T9" s="42"/>
      <c r="U9" s="42"/>
      <c r="V9" s="42"/>
      <c r="W9" s="42"/>
    </row>
    <row r="10" spans="1:33" ht="18.75" x14ac:dyDescent="0.25">
      <c r="A10" s="1141" t="s">
        <v>279</v>
      </c>
      <c r="B10" s="1141"/>
      <c r="C10" s="1141"/>
      <c r="D10" s="1141"/>
      <c r="E10" s="42"/>
      <c r="F10" s="42"/>
      <c r="G10" s="42"/>
      <c r="H10" s="42"/>
      <c r="I10" s="42"/>
      <c r="J10" s="42"/>
      <c r="K10" s="42"/>
      <c r="L10" s="42"/>
      <c r="M10" s="42"/>
      <c r="N10" s="42"/>
      <c r="O10" s="42"/>
      <c r="P10" s="42"/>
      <c r="Q10" s="42"/>
      <c r="R10" s="42"/>
      <c r="S10" s="42"/>
      <c r="T10" s="42"/>
      <c r="U10" s="42"/>
      <c r="V10" s="42"/>
      <c r="W10" s="42"/>
    </row>
    <row r="11" spans="1:33" ht="15.75" thickBot="1" x14ac:dyDescent="0.3">
      <c r="A11" s="1045" t="s">
        <v>840</v>
      </c>
      <c r="B11" s="861"/>
      <c r="C11" s="42"/>
      <c r="D11" s="42"/>
      <c r="E11" s="42"/>
      <c r="F11" s="42"/>
      <c r="G11" s="42"/>
      <c r="H11" s="42"/>
      <c r="I11" s="42"/>
      <c r="J11" s="42"/>
      <c r="K11" s="42"/>
      <c r="L11" s="42"/>
      <c r="M11" s="42"/>
      <c r="N11" s="42"/>
      <c r="O11" s="42"/>
      <c r="P11" s="42"/>
      <c r="Q11" s="42"/>
      <c r="R11" s="42"/>
      <c r="S11" s="42"/>
      <c r="T11" s="42"/>
      <c r="U11" s="42"/>
      <c r="V11" s="42"/>
      <c r="W11" s="42"/>
    </row>
    <row r="12" spans="1:33" ht="45.75" customHeight="1" thickBot="1" x14ac:dyDescent="0.3">
      <c r="A12" s="1168" t="s">
        <v>1018</v>
      </c>
      <c r="B12" s="992"/>
      <c r="C12" s="1157" t="s">
        <v>26</v>
      </c>
      <c r="D12" s="1160" t="s">
        <v>842</v>
      </c>
      <c r="E12" s="1404" t="s">
        <v>1032</v>
      </c>
      <c r="F12" s="1405"/>
      <c r="G12" s="1405"/>
      <c r="H12" s="1405"/>
      <c r="I12" s="1405"/>
      <c r="J12" s="1405"/>
      <c r="K12" s="1405"/>
      <c r="L12" s="1405"/>
      <c r="M12" s="1405"/>
      <c r="N12" s="1405"/>
      <c r="O12" s="1405"/>
      <c r="P12" s="1405"/>
      <c r="Q12" s="1405"/>
      <c r="R12" s="1405"/>
      <c r="S12" s="1405"/>
      <c r="T12" s="1405"/>
      <c r="U12" s="1405"/>
      <c r="V12" s="1405"/>
      <c r="W12" s="1406"/>
    </row>
    <row r="13" spans="1:33" x14ac:dyDescent="0.25">
      <c r="A13" s="1169"/>
      <c r="B13" s="993" t="s">
        <v>1035</v>
      </c>
      <c r="C13" s="1158"/>
      <c r="D13" s="1399"/>
      <c r="E13" s="1401" t="s">
        <v>275</v>
      </c>
      <c r="F13" s="1402"/>
      <c r="G13" s="1402"/>
      <c r="H13" s="1402"/>
      <c r="I13" s="1402"/>
      <c r="J13" s="1403"/>
      <c r="K13" s="1401" t="s">
        <v>169</v>
      </c>
      <c r="L13" s="1402"/>
      <c r="M13" s="1403"/>
      <c r="N13" s="1401" t="s">
        <v>274</v>
      </c>
      <c r="O13" s="1402"/>
      <c r="P13" s="1402"/>
      <c r="Q13" s="1403"/>
      <c r="R13" s="1407" t="s">
        <v>276</v>
      </c>
      <c r="S13" s="1408"/>
      <c r="T13" s="1408"/>
      <c r="U13" s="1408"/>
      <c r="V13" s="1408"/>
      <c r="W13" s="1409"/>
    </row>
    <row r="14" spans="1:33" ht="51.75" customHeight="1" thickBot="1" x14ac:dyDescent="0.3">
      <c r="A14" s="1169"/>
      <c r="B14" s="993"/>
      <c r="C14" s="1158"/>
      <c r="D14" s="1399"/>
      <c r="E14" s="76" t="s">
        <v>264</v>
      </c>
      <c r="F14" s="77" t="s">
        <v>265</v>
      </c>
      <c r="G14" s="74" t="s">
        <v>266</v>
      </c>
      <c r="H14" s="74" t="s">
        <v>267</v>
      </c>
      <c r="I14" s="78" t="s">
        <v>268</v>
      </c>
      <c r="J14" s="75" t="s">
        <v>269</v>
      </c>
      <c r="K14" s="134" t="s">
        <v>171</v>
      </c>
      <c r="L14" s="476" t="s">
        <v>170</v>
      </c>
      <c r="M14" s="73" t="s">
        <v>470</v>
      </c>
      <c r="N14" s="135" t="s">
        <v>270</v>
      </c>
      <c r="O14" s="136" t="s">
        <v>271</v>
      </c>
      <c r="P14" s="136" t="s">
        <v>272</v>
      </c>
      <c r="Q14" s="137" t="s">
        <v>273</v>
      </c>
      <c r="R14" s="72" t="s">
        <v>217</v>
      </c>
      <c r="S14" s="78" t="s">
        <v>218</v>
      </c>
      <c r="T14" s="78" t="s">
        <v>220</v>
      </c>
      <c r="U14" s="912" t="s">
        <v>277</v>
      </c>
      <c r="V14" s="138" t="s">
        <v>278</v>
      </c>
      <c r="W14" s="911" t="s">
        <v>867</v>
      </c>
    </row>
    <row r="15" spans="1:33" ht="15.75" thickBot="1" x14ac:dyDescent="0.3">
      <c r="A15" s="1170"/>
      <c r="B15" s="994"/>
      <c r="C15" s="1159"/>
      <c r="D15" s="1400"/>
      <c r="E15" s="79" t="s">
        <v>179</v>
      </c>
      <c r="F15" s="82" t="s">
        <v>179</v>
      </c>
      <c r="G15" s="80" t="s">
        <v>179</v>
      </c>
      <c r="H15" s="80" t="s">
        <v>179</v>
      </c>
      <c r="I15" s="80" t="s">
        <v>179</v>
      </c>
      <c r="J15" s="81" t="s">
        <v>179</v>
      </c>
      <c r="K15" s="82" t="s">
        <v>179</v>
      </c>
      <c r="L15" s="80" t="s">
        <v>179</v>
      </c>
      <c r="M15" s="140" t="s">
        <v>179</v>
      </c>
      <c r="N15" s="79" t="s">
        <v>179</v>
      </c>
      <c r="O15" s="80" t="s">
        <v>179</v>
      </c>
      <c r="P15" s="80" t="s">
        <v>179</v>
      </c>
      <c r="Q15" s="81" t="s">
        <v>179</v>
      </c>
      <c r="R15" s="79" t="s">
        <v>179</v>
      </c>
      <c r="S15" s="80" t="s">
        <v>179</v>
      </c>
      <c r="T15" s="80" t="s">
        <v>179</v>
      </c>
      <c r="U15" s="80" t="s">
        <v>179</v>
      </c>
      <c r="V15" s="80" t="s">
        <v>179</v>
      </c>
      <c r="W15" s="81" t="s">
        <v>179</v>
      </c>
      <c r="Y15" s="144" t="s">
        <v>280</v>
      </c>
      <c r="Z15" s="145" t="s">
        <v>281</v>
      </c>
      <c r="AA15" s="145" t="s">
        <v>282</v>
      </c>
      <c r="AB15" s="146" t="s">
        <v>283</v>
      </c>
      <c r="AD15" s="144" t="s">
        <v>284</v>
      </c>
      <c r="AE15" s="145" t="s">
        <v>285</v>
      </c>
      <c r="AF15" s="145" t="s">
        <v>286</v>
      </c>
      <c r="AG15" s="146" t="s">
        <v>287</v>
      </c>
    </row>
    <row r="16" spans="1:33" ht="15.75" thickBot="1" x14ac:dyDescent="0.3">
      <c r="A16" s="802"/>
      <c r="B16" s="802"/>
      <c r="C16" s="261"/>
      <c r="D16" s="262" t="s">
        <v>174</v>
      </c>
      <c r="E16" s="232">
        <f>SUM(E17:E196)</f>
        <v>0</v>
      </c>
      <c r="F16" s="232">
        <f t="shared" ref="F16:V16" si="0">SUM(F17:F196)</f>
        <v>0</v>
      </c>
      <c r="G16" s="232">
        <f t="shared" si="0"/>
        <v>0</v>
      </c>
      <c r="H16" s="232">
        <f t="shared" si="0"/>
        <v>0</v>
      </c>
      <c r="I16" s="232">
        <f t="shared" si="0"/>
        <v>0</v>
      </c>
      <c r="J16" s="232">
        <f t="shared" si="0"/>
        <v>0</v>
      </c>
      <c r="K16" s="232">
        <f t="shared" si="0"/>
        <v>0</v>
      </c>
      <c r="L16" s="232">
        <f t="shared" si="0"/>
        <v>0</v>
      </c>
      <c r="M16" s="232">
        <f t="shared" si="0"/>
        <v>0</v>
      </c>
      <c r="N16" s="232">
        <f t="shared" si="0"/>
        <v>0</v>
      </c>
      <c r="O16" s="232">
        <f t="shared" si="0"/>
        <v>0</v>
      </c>
      <c r="P16" s="232">
        <f t="shared" si="0"/>
        <v>0</v>
      </c>
      <c r="Q16" s="232">
        <f t="shared" si="0"/>
        <v>0</v>
      </c>
      <c r="R16" s="232">
        <f t="shared" si="0"/>
        <v>0</v>
      </c>
      <c r="S16" s="232">
        <f t="shared" si="0"/>
        <v>0</v>
      </c>
      <c r="T16" s="232">
        <f t="shared" si="0"/>
        <v>0</v>
      </c>
      <c r="U16" s="232">
        <f t="shared" si="0"/>
        <v>0</v>
      </c>
      <c r="V16" s="232">
        <f t="shared" si="0"/>
        <v>0</v>
      </c>
      <c r="W16" s="915">
        <f>SUM(W17:W196)</f>
        <v>0</v>
      </c>
    </row>
    <row r="17" spans="1:33" x14ac:dyDescent="0.25">
      <c r="A17" s="141" t="str">
        <f>IF(ISBLANK('B1'!A17),"",'B1'!A17)</f>
        <v/>
      </c>
      <c r="B17" s="1005" t="str">
        <f>IF(ISBLANK('B1'!B17),"",'B1'!B17)</f>
        <v/>
      </c>
      <c r="C17" s="1000" t="str">
        <f>IF(ISBLANK('B1'!C17),"",'B1'!C17)</f>
        <v/>
      </c>
      <c r="D17" s="263" t="str">
        <f>IF(ISBLANK('B1'!R17),"",'B1'!R17)</f>
        <v/>
      </c>
      <c r="E17" s="190"/>
      <c r="F17" s="191"/>
      <c r="G17" s="191"/>
      <c r="H17" s="191"/>
      <c r="I17" s="191"/>
      <c r="J17" s="191"/>
      <c r="K17" s="193"/>
      <c r="L17" s="477"/>
      <c r="M17" s="194"/>
      <c r="N17" s="192"/>
      <c r="O17" s="192"/>
      <c r="P17" s="192"/>
      <c r="Q17" s="192"/>
      <c r="R17" s="193"/>
      <c r="S17" s="191"/>
      <c r="T17" s="191"/>
      <c r="U17" s="191"/>
      <c r="V17" s="191"/>
      <c r="W17" s="194"/>
      <c r="Y17" s="148">
        <f>SUM(E17:J17)</f>
        <v>0</v>
      </c>
      <c r="Z17" s="149">
        <f>SUM(K17:M17)</f>
        <v>0</v>
      </c>
      <c r="AA17" s="149">
        <f>SUM(N17:Q17)</f>
        <v>0</v>
      </c>
      <c r="AB17" s="916">
        <f>SUM(R17:W17)</f>
        <v>0</v>
      </c>
      <c r="AD17" s="148">
        <f>IF(D17="",Y17,D17-Y17)</f>
        <v>0</v>
      </c>
      <c r="AE17" s="149">
        <f>IF(D17="",Z17,D17-Z17)</f>
        <v>0</v>
      </c>
      <c r="AF17" s="149">
        <f>IF(D17="",AA17,D17-AA17)</f>
        <v>0</v>
      </c>
      <c r="AG17" s="150">
        <f>IF(D17="",AB17,D17-AB17)</f>
        <v>0</v>
      </c>
    </row>
    <row r="18" spans="1:33" x14ac:dyDescent="0.25">
      <c r="A18" s="142" t="str">
        <f>IF(ISBLANK('B1'!A18),"",'B1'!A18)</f>
        <v/>
      </c>
      <c r="B18" s="1002" t="str">
        <f>IF(ISBLANK('B1'!B18),"",'B1'!B18)</f>
        <v/>
      </c>
      <c r="C18" s="1001" t="str">
        <f>IF(ISBLANK('B1'!C18),"",'B1'!C18)</f>
        <v/>
      </c>
      <c r="D18" s="264" t="str">
        <f>IF(ISBLANK('B1'!R18),"",'B1'!R18)</f>
        <v/>
      </c>
      <c r="E18" s="196"/>
      <c r="F18" s="197"/>
      <c r="G18" s="197"/>
      <c r="H18" s="197"/>
      <c r="I18" s="197"/>
      <c r="J18" s="197"/>
      <c r="K18" s="199"/>
      <c r="L18" s="478"/>
      <c r="M18" s="200"/>
      <c r="N18" s="198"/>
      <c r="O18" s="198"/>
      <c r="P18" s="198"/>
      <c r="Q18" s="198"/>
      <c r="R18" s="199"/>
      <c r="S18" s="197"/>
      <c r="T18" s="197"/>
      <c r="U18" s="197"/>
      <c r="V18" s="197"/>
      <c r="W18" s="200"/>
      <c r="Y18" s="151">
        <f t="shared" ref="Y18:Y81" si="1">SUM(E18:J18)</f>
        <v>0</v>
      </c>
      <c r="Z18" s="147">
        <f t="shared" ref="Z18:Z81" si="2">SUM(K18:M18)</f>
        <v>0</v>
      </c>
      <c r="AA18" s="147">
        <f t="shared" ref="AA18:AA81" si="3">SUM(N18:Q18)</f>
        <v>0</v>
      </c>
      <c r="AB18" s="917">
        <f t="shared" ref="AB18:AB81" si="4">SUM(R18:W18)</f>
        <v>0</v>
      </c>
      <c r="AD18" s="151">
        <f t="shared" ref="AD18:AD81" si="5">IF(D18="",Y18,D18-Y18)</f>
        <v>0</v>
      </c>
      <c r="AE18" s="147">
        <f t="shared" ref="AE18:AE81" si="6">IF(D18="",Z18,D18-Z18)</f>
        <v>0</v>
      </c>
      <c r="AF18" s="147">
        <f t="shared" ref="AF18:AF81" si="7">IF(D18="",AA18,D18-AA18)</f>
        <v>0</v>
      </c>
      <c r="AG18" s="152">
        <f t="shared" ref="AG18:AG81" si="8">IF(D18="",AB18,D18-AB18)</f>
        <v>0</v>
      </c>
    </row>
    <row r="19" spans="1:33" x14ac:dyDescent="0.25">
      <c r="A19" s="142" t="str">
        <f>IF(ISBLANK('B1'!A19),"",'B1'!A19)</f>
        <v/>
      </c>
      <c r="B19" s="1002" t="str">
        <f>IF(ISBLANK('B1'!B19),"",'B1'!B19)</f>
        <v/>
      </c>
      <c r="C19" s="1001" t="str">
        <f>IF(ISBLANK('B1'!C19),"",'B1'!C19)</f>
        <v/>
      </c>
      <c r="D19" s="264" t="str">
        <f>IF(ISBLANK('B1'!R19),"",'B1'!R19)</f>
        <v/>
      </c>
      <c r="E19" s="196"/>
      <c r="F19" s="197"/>
      <c r="G19" s="197"/>
      <c r="H19" s="197"/>
      <c r="I19" s="197"/>
      <c r="J19" s="197"/>
      <c r="K19" s="199"/>
      <c r="L19" s="478"/>
      <c r="M19" s="200"/>
      <c r="N19" s="198"/>
      <c r="O19" s="198"/>
      <c r="P19" s="198"/>
      <c r="Q19" s="198"/>
      <c r="R19" s="199"/>
      <c r="S19" s="197"/>
      <c r="T19" s="197"/>
      <c r="U19" s="197"/>
      <c r="V19" s="197"/>
      <c r="W19" s="200"/>
      <c r="Y19" s="151">
        <f t="shared" si="1"/>
        <v>0</v>
      </c>
      <c r="Z19" s="147">
        <f t="shared" si="2"/>
        <v>0</v>
      </c>
      <c r="AA19" s="147">
        <f t="shared" si="3"/>
        <v>0</v>
      </c>
      <c r="AB19" s="917">
        <f t="shared" si="4"/>
        <v>0</v>
      </c>
      <c r="AD19" s="151">
        <f t="shared" si="5"/>
        <v>0</v>
      </c>
      <c r="AE19" s="147">
        <f t="shared" si="6"/>
        <v>0</v>
      </c>
      <c r="AF19" s="147">
        <f t="shared" si="7"/>
        <v>0</v>
      </c>
      <c r="AG19" s="152">
        <f t="shared" si="8"/>
        <v>0</v>
      </c>
    </row>
    <row r="20" spans="1:33" x14ac:dyDescent="0.25">
      <c r="A20" s="142" t="str">
        <f>IF(ISBLANK('B1'!A20),"",'B1'!A20)</f>
        <v/>
      </c>
      <c r="B20" s="1002" t="str">
        <f>IF(ISBLANK('B1'!B20),"",'B1'!B20)</f>
        <v/>
      </c>
      <c r="C20" s="1001" t="str">
        <f>IF(ISBLANK('B1'!C20),"",'B1'!C20)</f>
        <v/>
      </c>
      <c r="D20" s="264" t="str">
        <f>IF(ISBLANK('B1'!R20),"",'B1'!R20)</f>
        <v/>
      </c>
      <c r="E20" s="196"/>
      <c r="F20" s="197"/>
      <c r="G20" s="197"/>
      <c r="H20" s="197"/>
      <c r="I20" s="197"/>
      <c r="J20" s="197"/>
      <c r="K20" s="199"/>
      <c r="L20" s="478"/>
      <c r="M20" s="200"/>
      <c r="N20" s="198"/>
      <c r="O20" s="198"/>
      <c r="P20" s="198"/>
      <c r="Q20" s="198"/>
      <c r="R20" s="199"/>
      <c r="S20" s="197"/>
      <c r="T20" s="197"/>
      <c r="U20" s="197"/>
      <c r="V20" s="197"/>
      <c r="W20" s="200"/>
      <c r="Y20" s="151">
        <f t="shared" si="1"/>
        <v>0</v>
      </c>
      <c r="Z20" s="147">
        <f t="shared" si="2"/>
        <v>0</v>
      </c>
      <c r="AA20" s="147">
        <f t="shared" si="3"/>
        <v>0</v>
      </c>
      <c r="AB20" s="917">
        <f t="shared" si="4"/>
        <v>0</v>
      </c>
      <c r="AD20" s="151">
        <f t="shared" si="5"/>
        <v>0</v>
      </c>
      <c r="AE20" s="147">
        <f t="shared" si="6"/>
        <v>0</v>
      </c>
      <c r="AF20" s="147">
        <f t="shared" si="7"/>
        <v>0</v>
      </c>
      <c r="AG20" s="152">
        <f t="shared" si="8"/>
        <v>0</v>
      </c>
    </row>
    <row r="21" spans="1:33" x14ac:dyDescent="0.25">
      <c r="A21" s="142" t="str">
        <f>IF(ISBLANK('B1'!A21),"",'B1'!A21)</f>
        <v/>
      </c>
      <c r="B21" s="1002" t="str">
        <f>IF(ISBLANK('B1'!B21),"",'B1'!B21)</f>
        <v/>
      </c>
      <c r="C21" s="1001" t="str">
        <f>IF(ISBLANK('B1'!C21),"",'B1'!C21)</f>
        <v/>
      </c>
      <c r="D21" s="264" t="str">
        <f>IF(ISBLANK('B1'!R21),"",'B1'!R21)</f>
        <v/>
      </c>
      <c r="E21" s="196"/>
      <c r="F21" s="197"/>
      <c r="G21" s="197"/>
      <c r="H21" s="197"/>
      <c r="I21" s="197"/>
      <c r="J21" s="197"/>
      <c r="K21" s="199"/>
      <c r="L21" s="478"/>
      <c r="M21" s="200"/>
      <c r="N21" s="198"/>
      <c r="O21" s="198"/>
      <c r="P21" s="198"/>
      <c r="Q21" s="198"/>
      <c r="R21" s="199"/>
      <c r="S21" s="197"/>
      <c r="T21" s="197"/>
      <c r="U21" s="197"/>
      <c r="V21" s="197"/>
      <c r="W21" s="200"/>
      <c r="Y21" s="151">
        <f t="shared" si="1"/>
        <v>0</v>
      </c>
      <c r="Z21" s="147">
        <f t="shared" si="2"/>
        <v>0</v>
      </c>
      <c r="AA21" s="147">
        <f t="shared" si="3"/>
        <v>0</v>
      </c>
      <c r="AB21" s="917">
        <f t="shared" si="4"/>
        <v>0</v>
      </c>
      <c r="AD21" s="151">
        <f t="shared" si="5"/>
        <v>0</v>
      </c>
      <c r="AE21" s="147">
        <f t="shared" si="6"/>
        <v>0</v>
      </c>
      <c r="AF21" s="147">
        <f t="shared" si="7"/>
        <v>0</v>
      </c>
      <c r="AG21" s="152">
        <f t="shared" si="8"/>
        <v>0</v>
      </c>
    </row>
    <row r="22" spans="1:33" x14ac:dyDescent="0.25">
      <c r="A22" s="142" t="str">
        <f>IF(ISBLANK('B1'!A22),"",'B1'!A22)</f>
        <v/>
      </c>
      <c r="B22" s="1002" t="str">
        <f>IF(ISBLANK('B1'!B22),"",'B1'!B22)</f>
        <v/>
      </c>
      <c r="C22" s="1001" t="str">
        <f>IF(ISBLANK('B1'!C22),"",'B1'!C22)</f>
        <v/>
      </c>
      <c r="D22" s="264" t="str">
        <f>IF(ISBLANK('B1'!R22),"",'B1'!R22)</f>
        <v/>
      </c>
      <c r="E22" s="196"/>
      <c r="F22" s="197"/>
      <c r="G22" s="197"/>
      <c r="H22" s="197"/>
      <c r="I22" s="197"/>
      <c r="J22" s="197"/>
      <c r="K22" s="199"/>
      <c r="L22" s="478"/>
      <c r="M22" s="200"/>
      <c r="N22" s="198"/>
      <c r="O22" s="198"/>
      <c r="P22" s="198"/>
      <c r="Q22" s="198"/>
      <c r="R22" s="199"/>
      <c r="S22" s="197"/>
      <c r="T22" s="197"/>
      <c r="U22" s="197"/>
      <c r="V22" s="197"/>
      <c r="W22" s="200"/>
      <c r="Y22" s="151">
        <f t="shared" si="1"/>
        <v>0</v>
      </c>
      <c r="Z22" s="147">
        <f t="shared" si="2"/>
        <v>0</v>
      </c>
      <c r="AA22" s="147">
        <f t="shared" si="3"/>
        <v>0</v>
      </c>
      <c r="AB22" s="917">
        <f t="shared" si="4"/>
        <v>0</v>
      </c>
      <c r="AD22" s="151">
        <f t="shared" si="5"/>
        <v>0</v>
      </c>
      <c r="AE22" s="147">
        <f t="shared" si="6"/>
        <v>0</v>
      </c>
      <c r="AF22" s="147">
        <f t="shared" si="7"/>
        <v>0</v>
      </c>
      <c r="AG22" s="152">
        <f t="shared" si="8"/>
        <v>0</v>
      </c>
    </row>
    <row r="23" spans="1:33" x14ac:dyDescent="0.25">
      <c r="A23" s="142" t="str">
        <f>IF(ISBLANK('B1'!A23),"",'B1'!A23)</f>
        <v/>
      </c>
      <c r="B23" s="1002" t="str">
        <f>IF(ISBLANK('B1'!B23),"",'B1'!B23)</f>
        <v/>
      </c>
      <c r="C23" s="1001" t="str">
        <f>IF(ISBLANK('B1'!C23),"",'B1'!C23)</f>
        <v/>
      </c>
      <c r="D23" s="264" t="str">
        <f>IF(ISBLANK('B1'!R23),"",'B1'!R23)</f>
        <v/>
      </c>
      <c r="E23" s="196"/>
      <c r="F23" s="197"/>
      <c r="G23" s="197"/>
      <c r="H23" s="197"/>
      <c r="I23" s="197"/>
      <c r="J23" s="197"/>
      <c r="K23" s="199"/>
      <c r="L23" s="478"/>
      <c r="M23" s="200"/>
      <c r="N23" s="198"/>
      <c r="O23" s="198"/>
      <c r="P23" s="198"/>
      <c r="Q23" s="198"/>
      <c r="R23" s="199"/>
      <c r="S23" s="197"/>
      <c r="T23" s="197"/>
      <c r="U23" s="197"/>
      <c r="V23" s="197"/>
      <c r="W23" s="200"/>
      <c r="Y23" s="151">
        <f t="shared" si="1"/>
        <v>0</v>
      </c>
      <c r="Z23" s="147">
        <f t="shared" si="2"/>
        <v>0</v>
      </c>
      <c r="AA23" s="147">
        <f t="shared" si="3"/>
        <v>0</v>
      </c>
      <c r="AB23" s="917">
        <f t="shared" si="4"/>
        <v>0</v>
      </c>
      <c r="AD23" s="151">
        <f t="shared" si="5"/>
        <v>0</v>
      </c>
      <c r="AE23" s="147">
        <f t="shared" si="6"/>
        <v>0</v>
      </c>
      <c r="AF23" s="147">
        <f t="shared" si="7"/>
        <v>0</v>
      </c>
      <c r="AG23" s="152">
        <f t="shared" si="8"/>
        <v>0</v>
      </c>
    </row>
    <row r="24" spans="1:33" x14ac:dyDescent="0.25">
      <c r="A24" s="142" t="str">
        <f>IF(ISBLANK('B1'!A24),"",'B1'!A24)</f>
        <v/>
      </c>
      <c r="B24" s="1002" t="str">
        <f>IF(ISBLANK('B1'!B24),"",'B1'!B24)</f>
        <v/>
      </c>
      <c r="C24" s="1001" t="str">
        <f>IF(ISBLANK('B1'!C24),"",'B1'!C24)</f>
        <v/>
      </c>
      <c r="D24" s="264" t="str">
        <f>IF(ISBLANK('B1'!R24),"",'B1'!R24)</f>
        <v/>
      </c>
      <c r="E24" s="196"/>
      <c r="F24" s="197"/>
      <c r="G24" s="197"/>
      <c r="H24" s="197"/>
      <c r="I24" s="197"/>
      <c r="J24" s="197"/>
      <c r="K24" s="199"/>
      <c r="L24" s="478"/>
      <c r="M24" s="200"/>
      <c r="N24" s="198"/>
      <c r="O24" s="198"/>
      <c r="P24" s="198"/>
      <c r="Q24" s="198"/>
      <c r="R24" s="199"/>
      <c r="S24" s="197"/>
      <c r="T24" s="197"/>
      <c r="U24" s="197"/>
      <c r="V24" s="197"/>
      <c r="W24" s="200"/>
      <c r="Y24" s="151">
        <f t="shared" si="1"/>
        <v>0</v>
      </c>
      <c r="Z24" s="147">
        <f t="shared" si="2"/>
        <v>0</v>
      </c>
      <c r="AA24" s="147">
        <f t="shared" si="3"/>
        <v>0</v>
      </c>
      <c r="AB24" s="917">
        <f t="shared" si="4"/>
        <v>0</v>
      </c>
      <c r="AD24" s="151">
        <f t="shared" si="5"/>
        <v>0</v>
      </c>
      <c r="AE24" s="147">
        <f t="shared" si="6"/>
        <v>0</v>
      </c>
      <c r="AF24" s="147">
        <f t="shared" si="7"/>
        <v>0</v>
      </c>
      <c r="AG24" s="152">
        <f t="shared" si="8"/>
        <v>0</v>
      </c>
    </row>
    <row r="25" spans="1:33" x14ac:dyDescent="0.25">
      <c r="A25" s="142" t="str">
        <f>IF(ISBLANK('B1'!A25),"",'B1'!A25)</f>
        <v/>
      </c>
      <c r="B25" s="1002" t="str">
        <f>IF(ISBLANK('B1'!B25),"",'B1'!B25)</f>
        <v/>
      </c>
      <c r="C25" s="1001" t="str">
        <f>IF(ISBLANK('B1'!C25),"",'B1'!C25)</f>
        <v/>
      </c>
      <c r="D25" s="264" t="str">
        <f>IF(ISBLANK('B1'!R25),"",'B1'!R25)</f>
        <v/>
      </c>
      <c r="E25" s="196"/>
      <c r="F25" s="197"/>
      <c r="G25" s="197"/>
      <c r="H25" s="197"/>
      <c r="I25" s="197"/>
      <c r="J25" s="197"/>
      <c r="K25" s="199"/>
      <c r="L25" s="478"/>
      <c r="M25" s="200"/>
      <c r="N25" s="198"/>
      <c r="O25" s="198"/>
      <c r="P25" s="198"/>
      <c r="Q25" s="198"/>
      <c r="R25" s="199"/>
      <c r="S25" s="197"/>
      <c r="T25" s="197"/>
      <c r="U25" s="197"/>
      <c r="V25" s="197"/>
      <c r="W25" s="200"/>
      <c r="Y25" s="151">
        <f t="shared" si="1"/>
        <v>0</v>
      </c>
      <c r="Z25" s="147">
        <f t="shared" si="2"/>
        <v>0</v>
      </c>
      <c r="AA25" s="147">
        <f t="shared" si="3"/>
        <v>0</v>
      </c>
      <c r="AB25" s="917">
        <f t="shared" si="4"/>
        <v>0</v>
      </c>
      <c r="AD25" s="151">
        <f t="shared" si="5"/>
        <v>0</v>
      </c>
      <c r="AE25" s="147">
        <f t="shared" si="6"/>
        <v>0</v>
      </c>
      <c r="AF25" s="147">
        <f t="shared" si="7"/>
        <v>0</v>
      </c>
      <c r="AG25" s="152">
        <f t="shared" si="8"/>
        <v>0</v>
      </c>
    </row>
    <row r="26" spans="1:33" x14ac:dyDescent="0.25">
      <c r="A26" s="142" t="str">
        <f>IF(ISBLANK('B1'!A26),"",'B1'!A26)</f>
        <v/>
      </c>
      <c r="B26" s="1002" t="str">
        <f>IF(ISBLANK('B1'!B26),"",'B1'!B26)</f>
        <v/>
      </c>
      <c r="C26" s="1001" t="str">
        <f>IF(ISBLANK('B1'!C26),"",'B1'!C26)</f>
        <v/>
      </c>
      <c r="D26" s="264" t="str">
        <f>IF(ISBLANK('B1'!R26),"",'B1'!R26)</f>
        <v/>
      </c>
      <c r="E26" s="196"/>
      <c r="F26" s="197"/>
      <c r="G26" s="197"/>
      <c r="H26" s="197"/>
      <c r="I26" s="197"/>
      <c r="J26" s="197"/>
      <c r="K26" s="199"/>
      <c r="L26" s="478"/>
      <c r="M26" s="200"/>
      <c r="N26" s="198"/>
      <c r="O26" s="198"/>
      <c r="P26" s="198"/>
      <c r="Q26" s="198"/>
      <c r="R26" s="199"/>
      <c r="S26" s="197"/>
      <c r="T26" s="197"/>
      <c r="U26" s="197"/>
      <c r="V26" s="197"/>
      <c r="W26" s="200"/>
      <c r="Y26" s="151">
        <f t="shared" si="1"/>
        <v>0</v>
      </c>
      <c r="Z26" s="147">
        <f t="shared" si="2"/>
        <v>0</v>
      </c>
      <c r="AA26" s="147">
        <f t="shared" si="3"/>
        <v>0</v>
      </c>
      <c r="AB26" s="917">
        <f t="shared" si="4"/>
        <v>0</v>
      </c>
      <c r="AD26" s="151">
        <f t="shared" si="5"/>
        <v>0</v>
      </c>
      <c r="AE26" s="147">
        <f t="shared" si="6"/>
        <v>0</v>
      </c>
      <c r="AF26" s="147">
        <f t="shared" si="7"/>
        <v>0</v>
      </c>
      <c r="AG26" s="152">
        <f t="shared" si="8"/>
        <v>0</v>
      </c>
    </row>
    <row r="27" spans="1:33" x14ac:dyDescent="0.25">
      <c r="A27" s="142" t="str">
        <f>IF(ISBLANK('B1'!A27),"",'B1'!A27)</f>
        <v/>
      </c>
      <c r="B27" s="1002" t="str">
        <f>IF(ISBLANK('B1'!B27),"",'B1'!B27)</f>
        <v/>
      </c>
      <c r="C27" s="1001" t="str">
        <f>IF(ISBLANK('B1'!C27),"",'B1'!C27)</f>
        <v/>
      </c>
      <c r="D27" s="264" t="str">
        <f>IF(ISBLANK('B1'!R27),"",'B1'!R27)</f>
        <v/>
      </c>
      <c r="E27" s="196"/>
      <c r="F27" s="197"/>
      <c r="G27" s="197"/>
      <c r="H27" s="197"/>
      <c r="I27" s="197"/>
      <c r="J27" s="197"/>
      <c r="K27" s="199"/>
      <c r="L27" s="478"/>
      <c r="M27" s="200"/>
      <c r="N27" s="198"/>
      <c r="O27" s="198"/>
      <c r="P27" s="198"/>
      <c r="Q27" s="198"/>
      <c r="R27" s="199"/>
      <c r="S27" s="197"/>
      <c r="T27" s="197"/>
      <c r="U27" s="197"/>
      <c r="V27" s="197"/>
      <c r="W27" s="200"/>
      <c r="Y27" s="151">
        <f t="shared" si="1"/>
        <v>0</v>
      </c>
      <c r="Z27" s="147">
        <f t="shared" si="2"/>
        <v>0</v>
      </c>
      <c r="AA27" s="147">
        <f t="shared" si="3"/>
        <v>0</v>
      </c>
      <c r="AB27" s="917">
        <f t="shared" si="4"/>
        <v>0</v>
      </c>
      <c r="AD27" s="151">
        <f t="shared" si="5"/>
        <v>0</v>
      </c>
      <c r="AE27" s="147">
        <f t="shared" si="6"/>
        <v>0</v>
      </c>
      <c r="AF27" s="147">
        <f t="shared" si="7"/>
        <v>0</v>
      </c>
      <c r="AG27" s="152">
        <f t="shared" si="8"/>
        <v>0</v>
      </c>
    </row>
    <row r="28" spans="1:33" x14ac:dyDescent="0.25">
      <c r="A28" s="142" t="str">
        <f>IF(ISBLANK('B1'!A28),"",'B1'!A28)</f>
        <v/>
      </c>
      <c r="B28" s="1002" t="str">
        <f>IF(ISBLANK('B1'!B28),"",'B1'!B28)</f>
        <v/>
      </c>
      <c r="C28" s="1001" t="str">
        <f>IF(ISBLANK('B1'!C28),"",'B1'!C28)</f>
        <v/>
      </c>
      <c r="D28" s="264" t="str">
        <f>IF(ISBLANK('B1'!R28),"",'B1'!R28)</f>
        <v/>
      </c>
      <c r="E28" s="196"/>
      <c r="F28" s="197"/>
      <c r="G28" s="197"/>
      <c r="H28" s="197"/>
      <c r="I28" s="197"/>
      <c r="J28" s="197"/>
      <c r="K28" s="199"/>
      <c r="L28" s="478"/>
      <c r="M28" s="200"/>
      <c r="N28" s="198"/>
      <c r="O28" s="198"/>
      <c r="P28" s="198"/>
      <c r="Q28" s="198"/>
      <c r="R28" s="199"/>
      <c r="S28" s="197"/>
      <c r="T28" s="197"/>
      <c r="U28" s="197"/>
      <c r="V28" s="197"/>
      <c r="W28" s="200"/>
      <c r="Y28" s="151">
        <f t="shared" si="1"/>
        <v>0</v>
      </c>
      <c r="Z28" s="147">
        <f t="shared" si="2"/>
        <v>0</v>
      </c>
      <c r="AA28" s="147">
        <f t="shared" si="3"/>
        <v>0</v>
      </c>
      <c r="AB28" s="917">
        <f t="shared" si="4"/>
        <v>0</v>
      </c>
      <c r="AD28" s="151">
        <f t="shared" si="5"/>
        <v>0</v>
      </c>
      <c r="AE28" s="147">
        <f t="shared" si="6"/>
        <v>0</v>
      </c>
      <c r="AF28" s="147">
        <f t="shared" si="7"/>
        <v>0</v>
      </c>
      <c r="AG28" s="152">
        <f t="shared" si="8"/>
        <v>0</v>
      </c>
    </row>
    <row r="29" spans="1:33" x14ac:dyDescent="0.25">
      <c r="A29" s="142" t="str">
        <f>IF(ISBLANK('B1'!A29),"",'B1'!A29)</f>
        <v/>
      </c>
      <c r="B29" s="1002" t="str">
        <f>IF(ISBLANK('B1'!B29),"",'B1'!B29)</f>
        <v/>
      </c>
      <c r="C29" s="1001" t="str">
        <f>IF(ISBLANK('B1'!C29),"",'B1'!C29)</f>
        <v/>
      </c>
      <c r="D29" s="264" t="str">
        <f>IF(ISBLANK('B1'!R29),"",'B1'!R29)</f>
        <v/>
      </c>
      <c r="E29" s="196"/>
      <c r="F29" s="197"/>
      <c r="G29" s="197"/>
      <c r="H29" s="197"/>
      <c r="I29" s="197"/>
      <c r="J29" s="197"/>
      <c r="K29" s="199"/>
      <c r="L29" s="478"/>
      <c r="M29" s="200"/>
      <c r="N29" s="198"/>
      <c r="O29" s="198"/>
      <c r="P29" s="198"/>
      <c r="Q29" s="198"/>
      <c r="R29" s="199"/>
      <c r="S29" s="197"/>
      <c r="T29" s="197"/>
      <c r="U29" s="197"/>
      <c r="V29" s="197"/>
      <c r="W29" s="200"/>
      <c r="Y29" s="151">
        <f t="shared" si="1"/>
        <v>0</v>
      </c>
      <c r="Z29" s="147">
        <f t="shared" si="2"/>
        <v>0</v>
      </c>
      <c r="AA29" s="147">
        <f t="shared" si="3"/>
        <v>0</v>
      </c>
      <c r="AB29" s="917">
        <f t="shared" si="4"/>
        <v>0</v>
      </c>
      <c r="AD29" s="151">
        <f t="shared" si="5"/>
        <v>0</v>
      </c>
      <c r="AE29" s="147">
        <f t="shared" si="6"/>
        <v>0</v>
      </c>
      <c r="AF29" s="147">
        <f t="shared" si="7"/>
        <v>0</v>
      </c>
      <c r="AG29" s="152">
        <f t="shared" si="8"/>
        <v>0</v>
      </c>
    </row>
    <row r="30" spans="1:33" x14ac:dyDescent="0.25">
      <c r="A30" s="142" t="str">
        <f>IF(ISBLANK('B1'!A30),"",'B1'!A30)</f>
        <v/>
      </c>
      <c r="B30" s="1002" t="str">
        <f>IF(ISBLANK('B1'!B30),"",'B1'!B30)</f>
        <v/>
      </c>
      <c r="C30" s="1001" t="str">
        <f>IF(ISBLANK('B1'!C30),"",'B1'!C30)</f>
        <v/>
      </c>
      <c r="D30" s="264" t="str">
        <f>IF(ISBLANK('B1'!R30),"",'B1'!R30)</f>
        <v/>
      </c>
      <c r="E30" s="196"/>
      <c r="F30" s="197"/>
      <c r="G30" s="197"/>
      <c r="H30" s="197"/>
      <c r="I30" s="197"/>
      <c r="J30" s="197"/>
      <c r="K30" s="199"/>
      <c r="L30" s="478"/>
      <c r="M30" s="200"/>
      <c r="N30" s="198"/>
      <c r="O30" s="198"/>
      <c r="P30" s="198"/>
      <c r="Q30" s="198"/>
      <c r="R30" s="199"/>
      <c r="S30" s="197"/>
      <c r="T30" s="197"/>
      <c r="U30" s="197"/>
      <c r="V30" s="197"/>
      <c r="W30" s="200"/>
      <c r="Y30" s="151">
        <f t="shared" si="1"/>
        <v>0</v>
      </c>
      <c r="Z30" s="147">
        <f t="shared" si="2"/>
        <v>0</v>
      </c>
      <c r="AA30" s="147">
        <f t="shared" si="3"/>
        <v>0</v>
      </c>
      <c r="AB30" s="917">
        <f t="shared" si="4"/>
        <v>0</v>
      </c>
      <c r="AD30" s="151">
        <f t="shared" si="5"/>
        <v>0</v>
      </c>
      <c r="AE30" s="147">
        <f t="shared" si="6"/>
        <v>0</v>
      </c>
      <c r="AF30" s="147">
        <f t="shared" si="7"/>
        <v>0</v>
      </c>
      <c r="AG30" s="152">
        <f t="shared" si="8"/>
        <v>0</v>
      </c>
    </row>
    <row r="31" spans="1:33" x14ac:dyDescent="0.25">
      <c r="A31" s="142" t="str">
        <f>IF(ISBLANK('B1'!A31),"",'B1'!A31)</f>
        <v/>
      </c>
      <c r="B31" s="1002" t="str">
        <f>IF(ISBLANK('B1'!B31),"",'B1'!B31)</f>
        <v/>
      </c>
      <c r="C31" s="1001" t="str">
        <f>IF(ISBLANK('B1'!C31),"",'B1'!C31)</f>
        <v/>
      </c>
      <c r="D31" s="264" t="str">
        <f>IF(ISBLANK('B1'!R31),"",'B1'!R31)</f>
        <v/>
      </c>
      <c r="E31" s="196"/>
      <c r="F31" s="197"/>
      <c r="G31" s="197"/>
      <c r="H31" s="197"/>
      <c r="I31" s="197"/>
      <c r="J31" s="197"/>
      <c r="K31" s="199"/>
      <c r="L31" s="478"/>
      <c r="M31" s="200"/>
      <c r="N31" s="198"/>
      <c r="O31" s="198"/>
      <c r="P31" s="198"/>
      <c r="Q31" s="198"/>
      <c r="R31" s="199"/>
      <c r="S31" s="197"/>
      <c r="T31" s="197"/>
      <c r="U31" s="197"/>
      <c r="V31" s="197"/>
      <c r="W31" s="200"/>
      <c r="Y31" s="151">
        <f t="shared" si="1"/>
        <v>0</v>
      </c>
      <c r="Z31" s="147">
        <f t="shared" si="2"/>
        <v>0</v>
      </c>
      <c r="AA31" s="147">
        <f t="shared" si="3"/>
        <v>0</v>
      </c>
      <c r="AB31" s="917">
        <f t="shared" si="4"/>
        <v>0</v>
      </c>
      <c r="AD31" s="151">
        <f t="shared" si="5"/>
        <v>0</v>
      </c>
      <c r="AE31" s="147">
        <f t="shared" si="6"/>
        <v>0</v>
      </c>
      <c r="AF31" s="147">
        <f t="shared" si="7"/>
        <v>0</v>
      </c>
      <c r="AG31" s="152">
        <f t="shared" si="8"/>
        <v>0</v>
      </c>
    </row>
    <row r="32" spans="1:33" x14ac:dyDescent="0.25">
      <c r="A32" s="142" t="str">
        <f>IF(ISBLANK('B1'!A32),"",'B1'!A32)</f>
        <v/>
      </c>
      <c r="B32" s="1002" t="str">
        <f>IF(ISBLANK('B1'!B32),"",'B1'!B32)</f>
        <v/>
      </c>
      <c r="C32" s="1001" t="str">
        <f>IF(ISBLANK('B1'!C32),"",'B1'!C32)</f>
        <v/>
      </c>
      <c r="D32" s="264" t="str">
        <f>IF(ISBLANK('B1'!R32),"",'B1'!R32)</f>
        <v/>
      </c>
      <c r="E32" s="196"/>
      <c r="F32" s="197"/>
      <c r="G32" s="197"/>
      <c r="H32" s="197"/>
      <c r="I32" s="197"/>
      <c r="J32" s="197"/>
      <c r="K32" s="199"/>
      <c r="L32" s="478"/>
      <c r="M32" s="200"/>
      <c r="N32" s="198"/>
      <c r="O32" s="198"/>
      <c r="P32" s="198"/>
      <c r="Q32" s="198"/>
      <c r="R32" s="199"/>
      <c r="S32" s="197"/>
      <c r="T32" s="197"/>
      <c r="U32" s="197"/>
      <c r="V32" s="197"/>
      <c r="W32" s="200"/>
      <c r="Y32" s="151">
        <f t="shared" si="1"/>
        <v>0</v>
      </c>
      <c r="Z32" s="147">
        <f t="shared" si="2"/>
        <v>0</v>
      </c>
      <c r="AA32" s="147">
        <f t="shared" si="3"/>
        <v>0</v>
      </c>
      <c r="AB32" s="917">
        <f t="shared" si="4"/>
        <v>0</v>
      </c>
      <c r="AD32" s="151">
        <f t="shared" si="5"/>
        <v>0</v>
      </c>
      <c r="AE32" s="147">
        <f t="shared" si="6"/>
        <v>0</v>
      </c>
      <c r="AF32" s="147">
        <f t="shared" si="7"/>
        <v>0</v>
      </c>
      <c r="AG32" s="152">
        <f t="shared" si="8"/>
        <v>0</v>
      </c>
    </row>
    <row r="33" spans="1:33" x14ac:dyDescent="0.25">
      <c r="A33" s="142" t="str">
        <f>IF(ISBLANK('B1'!A33),"",'B1'!A33)</f>
        <v/>
      </c>
      <c r="B33" s="1002" t="str">
        <f>IF(ISBLANK('B1'!B33),"",'B1'!B33)</f>
        <v/>
      </c>
      <c r="C33" s="1001" t="str">
        <f>IF(ISBLANK('B1'!C33),"",'B1'!C33)</f>
        <v/>
      </c>
      <c r="D33" s="264" t="str">
        <f>IF(ISBLANK('B1'!R33),"",'B1'!R33)</f>
        <v/>
      </c>
      <c r="E33" s="196"/>
      <c r="F33" s="197"/>
      <c r="G33" s="197"/>
      <c r="H33" s="197"/>
      <c r="I33" s="197"/>
      <c r="J33" s="197"/>
      <c r="K33" s="199"/>
      <c r="L33" s="478"/>
      <c r="M33" s="200"/>
      <c r="N33" s="198"/>
      <c r="O33" s="198"/>
      <c r="P33" s="198"/>
      <c r="Q33" s="198"/>
      <c r="R33" s="199"/>
      <c r="S33" s="197"/>
      <c r="T33" s="197"/>
      <c r="U33" s="197"/>
      <c r="V33" s="197"/>
      <c r="W33" s="200"/>
      <c r="Y33" s="151">
        <f t="shared" si="1"/>
        <v>0</v>
      </c>
      <c r="Z33" s="147">
        <f t="shared" si="2"/>
        <v>0</v>
      </c>
      <c r="AA33" s="147">
        <f t="shared" si="3"/>
        <v>0</v>
      </c>
      <c r="AB33" s="917">
        <f t="shared" si="4"/>
        <v>0</v>
      </c>
      <c r="AD33" s="151">
        <f t="shared" si="5"/>
        <v>0</v>
      </c>
      <c r="AE33" s="147">
        <f t="shared" si="6"/>
        <v>0</v>
      </c>
      <c r="AF33" s="147">
        <f t="shared" si="7"/>
        <v>0</v>
      </c>
      <c r="AG33" s="152">
        <f t="shared" si="8"/>
        <v>0</v>
      </c>
    </row>
    <row r="34" spans="1:33" x14ac:dyDescent="0.25">
      <c r="A34" s="142" t="str">
        <f>IF(ISBLANK('B1'!A34),"",'B1'!A34)</f>
        <v/>
      </c>
      <c r="B34" s="1002" t="str">
        <f>IF(ISBLANK('B1'!B34),"",'B1'!B34)</f>
        <v/>
      </c>
      <c r="C34" s="1001" t="str">
        <f>IF(ISBLANK('B1'!C34),"",'B1'!C34)</f>
        <v/>
      </c>
      <c r="D34" s="264" t="str">
        <f>IF(ISBLANK('B1'!R34),"",'B1'!R34)</f>
        <v/>
      </c>
      <c r="E34" s="196"/>
      <c r="F34" s="197"/>
      <c r="G34" s="197"/>
      <c r="H34" s="197"/>
      <c r="I34" s="197"/>
      <c r="J34" s="197"/>
      <c r="K34" s="199"/>
      <c r="L34" s="478"/>
      <c r="M34" s="200"/>
      <c r="N34" s="198"/>
      <c r="O34" s="198"/>
      <c r="P34" s="198"/>
      <c r="Q34" s="198"/>
      <c r="R34" s="199"/>
      <c r="S34" s="197"/>
      <c r="T34" s="197"/>
      <c r="U34" s="197"/>
      <c r="V34" s="197"/>
      <c r="W34" s="200"/>
      <c r="Y34" s="151">
        <f t="shared" si="1"/>
        <v>0</v>
      </c>
      <c r="Z34" s="147">
        <f t="shared" si="2"/>
        <v>0</v>
      </c>
      <c r="AA34" s="147">
        <f t="shared" si="3"/>
        <v>0</v>
      </c>
      <c r="AB34" s="917">
        <f t="shared" si="4"/>
        <v>0</v>
      </c>
      <c r="AD34" s="151">
        <f t="shared" si="5"/>
        <v>0</v>
      </c>
      <c r="AE34" s="147">
        <f t="shared" si="6"/>
        <v>0</v>
      </c>
      <c r="AF34" s="147">
        <f t="shared" si="7"/>
        <v>0</v>
      </c>
      <c r="AG34" s="152">
        <f t="shared" si="8"/>
        <v>0</v>
      </c>
    </row>
    <row r="35" spans="1:33" x14ac:dyDescent="0.25">
      <c r="A35" s="142" t="str">
        <f>IF(ISBLANK('B1'!A35),"",'B1'!A35)</f>
        <v/>
      </c>
      <c r="B35" s="1002" t="str">
        <f>IF(ISBLANK('B1'!B35),"",'B1'!B35)</f>
        <v/>
      </c>
      <c r="C35" s="1001" t="str">
        <f>IF(ISBLANK('B1'!C35),"",'B1'!C35)</f>
        <v/>
      </c>
      <c r="D35" s="264" t="str">
        <f>IF(ISBLANK('B1'!R35),"",'B1'!R35)</f>
        <v/>
      </c>
      <c r="E35" s="196"/>
      <c r="F35" s="197"/>
      <c r="G35" s="197"/>
      <c r="H35" s="197"/>
      <c r="I35" s="197"/>
      <c r="J35" s="197"/>
      <c r="K35" s="199"/>
      <c r="L35" s="478"/>
      <c r="M35" s="200"/>
      <c r="N35" s="198"/>
      <c r="O35" s="198"/>
      <c r="P35" s="198"/>
      <c r="Q35" s="198"/>
      <c r="R35" s="199"/>
      <c r="S35" s="197"/>
      <c r="T35" s="197"/>
      <c r="U35" s="197"/>
      <c r="V35" s="197"/>
      <c r="W35" s="200"/>
      <c r="Y35" s="151">
        <f t="shared" si="1"/>
        <v>0</v>
      </c>
      <c r="Z35" s="147">
        <f t="shared" si="2"/>
        <v>0</v>
      </c>
      <c r="AA35" s="147">
        <f t="shared" si="3"/>
        <v>0</v>
      </c>
      <c r="AB35" s="917">
        <f t="shared" si="4"/>
        <v>0</v>
      </c>
      <c r="AD35" s="151">
        <f t="shared" si="5"/>
        <v>0</v>
      </c>
      <c r="AE35" s="147">
        <f t="shared" si="6"/>
        <v>0</v>
      </c>
      <c r="AF35" s="147">
        <f t="shared" si="7"/>
        <v>0</v>
      </c>
      <c r="AG35" s="152">
        <f t="shared" si="8"/>
        <v>0</v>
      </c>
    </row>
    <row r="36" spans="1:33" x14ac:dyDescent="0.25">
      <c r="A36" s="142" t="str">
        <f>IF(ISBLANK('B1'!A36),"",'B1'!A36)</f>
        <v/>
      </c>
      <c r="B36" s="1002" t="str">
        <f>IF(ISBLANK('B1'!B36),"",'B1'!B36)</f>
        <v/>
      </c>
      <c r="C36" s="1001" t="str">
        <f>IF(ISBLANK('B1'!C36),"",'B1'!C36)</f>
        <v/>
      </c>
      <c r="D36" s="264" t="str">
        <f>IF(ISBLANK('B1'!R36),"",'B1'!R36)</f>
        <v/>
      </c>
      <c r="E36" s="196"/>
      <c r="F36" s="197"/>
      <c r="G36" s="197"/>
      <c r="H36" s="197"/>
      <c r="I36" s="197"/>
      <c r="J36" s="197"/>
      <c r="K36" s="199"/>
      <c r="L36" s="478"/>
      <c r="M36" s="200"/>
      <c r="N36" s="198"/>
      <c r="O36" s="198"/>
      <c r="P36" s="198"/>
      <c r="Q36" s="198"/>
      <c r="R36" s="199"/>
      <c r="S36" s="197"/>
      <c r="T36" s="197"/>
      <c r="U36" s="197"/>
      <c r="V36" s="197"/>
      <c r="W36" s="200"/>
      <c r="Y36" s="151">
        <f t="shared" si="1"/>
        <v>0</v>
      </c>
      <c r="Z36" s="147">
        <f t="shared" si="2"/>
        <v>0</v>
      </c>
      <c r="AA36" s="147">
        <f t="shared" si="3"/>
        <v>0</v>
      </c>
      <c r="AB36" s="917">
        <f t="shared" si="4"/>
        <v>0</v>
      </c>
      <c r="AD36" s="151">
        <f t="shared" si="5"/>
        <v>0</v>
      </c>
      <c r="AE36" s="147">
        <f t="shared" si="6"/>
        <v>0</v>
      </c>
      <c r="AF36" s="147">
        <f t="shared" si="7"/>
        <v>0</v>
      </c>
      <c r="AG36" s="152">
        <f t="shared" si="8"/>
        <v>0</v>
      </c>
    </row>
    <row r="37" spans="1:33" x14ac:dyDescent="0.25">
      <c r="A37" s="142" t="str">
        <f>IF(ISBLANK('B1'!A37),"",'B1'!A37)</f>
        <v/>
      </c>
      <c r="B37" s="1002" t="str">
        <f>IF(ISBLANK('B1'!B37),"",'B1'!B37)</f>
        <v/>
      </c>
      <c r="C37" s="1001" t="str">
        <f>IF(ISBLANK('B1'!C37),"",'B1'!C37)</f>
        <v/>
      </c>
      <c r="D37" s="264" t="str">
        <f>IF(ISBLANK('B1'!R37),"",'B1'!R37)</f>
        <v/>
      </c>
      <c r="E37" s="196"/>
      <c r="F37" s="197"/>
      <c r="G37" s="197"/>
      <c r="H37" s="197"/>
      <c r="I37" s="197"/>
      <c r="J37" s="197"/>
      <c r="K37" s="199"/>
      <c r="L37" s="478"/>
      <c r="M37" s="200"/>
      <c r="N37" s="198"/>
      <c r="O37" s="198"/>
      <c r="P37" s="198"/>
      <c r="Q37" s="198"/>
      <c r="R37" s="199"/>
      <c r="S37" s="197"/>
      <c r="T37" s="197"/>
      <c r="U37" s="197"/>
      <c r="V37" s="197"/>
      <c r="W37" s="200"/>
      <c r="Y37" s="151">
        <f t="shared" si="1"/>
        <v>0</v>
      </c>
      <c r="Z37" s="147">
        <f t="shared" si="2"/>
        <v>0</v>
      </c>
      <c r="AA37" s="147">
        <f t="shared" si="3"/>
        <v>0</v>
      </c>
      <c r="AB37" s="917">
        <f t="shared" si="4"/>
        <v>0</v>
      </c>
      <c r="AD37" s="151">
        <f t="shared" si="5"/>
        <v>0</v>
      </c>
      <c r="AE37" s="147">
        <f t="shared" si="6"/>
        <v>0</v>
      </c>
      <c r="AF37" s="147">
        <f t="shared" si="7"/>
        <v>0</v>
      </c>
      <c r="AG37" s="152">
        <f t="shared" si="8"/>
        <v>0</v>
      </c>
    </row>
    <row r="38" spans="1:33" x14ac:dyDescent="0.25">
      <c r="A38" s="142" t="str">
        <f>IF(ISBLANK('B1'!A38),"",'B1'!A38)</f>
        <v/>
      </c>
      <c r="B38" s="1002" t="str">
        <f>IF(ISBLANK('B1'!B38),"",'B1'!B38)</f>
        <v/>
      </c>
      <c r="C38" s="1001" t="str">
        <f>IF(ISBLANK('B1'!C38),"",'B1'!C38)</f>
        <v/>
      </c>
      <c r="D38" s="264" t="str">
        <f>IF(ISBLANK('B1'!R38),"",'B1'!R38)</f>
        <v/>
      </c>
      <c r="E38" s="196"/>
      <c r="F38" s="197"/>
      <c r="G38" s="197"/>
      <c r="H38" s="197"/>
      <c r="I38" s="197"/>
      <c r="J38" s="197"/>
      <c r="K38" s="199"/>
      <c r="L38" s="478"/>
      <c r="M38" s="200"/>
      <c r="N38" s="198"/>
      <c r="O38" s="198"/>
      <c r="P38" s="198"/>
      <c r="Q38" s="198"/>
      <c r="R38" s="199"/>
      <c r="S38" s="197"/>
      <c r="T38" s="197"/>
      <c r="U38" s="197"/>
      <c r="V38" s="197"/>
      <c r="W38" s="200"/>
      <c r="Y38" s="151">
        <f t="shared" si="1"/>
        <v>0</v>
      </c>
      <c r="Z38" s="147">
        <f t="shared" si="2"/>
        <v>0</v>
      </c>
      <c r="AA38" s="147">
        <f t="shared" si="3"/>
        <v>0</v>
      </c>
      <c r="AB38" s="917">
        <f t="shared" si="4"/>
        <v>0</v>
      </c>
      <c r="AD38" s="151">
        <f t="shared" si="5"/>
        <v>0</v>
      </c>
      <c r="AE38" s="147">
        <f t="shared" si="6"/>
        <v>0</v>
      </c>
      <c r="AF38" s="147">
        <f t="shared" si="7"/>
        <v>0</v>
      </c>
      <c r="AG38" s="152">
        <f t="shared" si="8"/>
        <v>0</v>
      </c>
    </row>
    <row r="39" spans="1:33" x14ac:dyDescent="0.25">
      <c r="A39" s="142" t="str">
        <f>IF(ISBLANK('B1'!A39),"",'B1'!A39)</f>
        <v/>
      </c>
      <c r="B39" s="1002" t="str">
        <f>IF(ISBLANK('B1'!B39),"",'B1'!B39)</f>
        <v/>
      </c>
      <c r="C39" s="1001" t="str">
        <f>IF(ISBLANK('B1'!C39),"",'B1'!C39)</f>
        <v/>
      </c>
      <c r="D39" s="264" t="str">
        <f>IF(ISBLANK('B1'!R39),"",'B1'!R39)</f>
        <v/>
      </c>
      <c r="E39" s="196"/>
      <c r="F39" s="197"/>
      <c r="G39" s="197"/>
      <c r="H39" s="197"/>
      <c r="I39" s="197"/>
      <c r="J39" s="197"/>
      <c r="K39" s="199"/>
      <c r="L39" s="478"/>
      <c r="M39" s="200"/>
      <c r="N39" s="198"/>
      <c r="O39" s="198"/>
      <c r="P39" s="198"/>
      <c r="Q39" s="198"/>
      <c r="R39" s="199"/>
      <c r="S39" s="197"/>
      <c r="T39" s="197"/>
      <c r="U39" s="197"/>
      <c r="V39" s="197"/>
      <c r="W39" s="200"/>
      <c r="Y39" s="151">
        <f t="shared" si="1"/>
        <v>0</v>
      </c>
      <c r="Z39" s="147">
        <f t="shared" si="2"/>
        <v>0</v>
      </c>
      <c r="AA39" s="147">
        <f t="shared" si="3"/>
        <v>0</v>
      </c>
      <c r="AB39" s="917">
        <f t="shared" si="4"/>
        <v>0</v>
      </c>
      <c r="AD39" s="151">
        <f t="shared" si="5"/>
        <v>0</v>
      </c>
      <c r="AE39" s="147">
        <f t="shared" si="6"/>
        <v>0</v>
      </c>
      <c r="AF39" s="147">
        <f t="shared" si="7"/>
        <v>0</v>
      </c>
      <c r="AG39" s="152">
        <f t="shared" si="8"/>
        <v>0</v>
      </c>
    </row>
    <row r="40" spans="1:33" x14ac:dyDescent="0.25">
      <c r="A40" s="142" t="str">
        <f>IF(ISBLANK('B1'!A40),"",'B1'!A40)</f>
        <v/>
      </c>
      <c r="B40" s="1002" t="str">
        <f>IF(ISBLANK('B1'!B40),"",'B1'!B40)</f>
        <v/>
      </c>
      <c r="C40" s="1001" t="str">
        <f>IF(ISBLANK('B1'!C40),"",'B1'!C40)</f>
        <v/>
      </c>
      <c r="D40" s="264" t="str">
        <f>IF(ISBLANK('B1'!R40),"",'B1'!R40)</f>
        <v/>
      </c>
      <c r="E40" s="196"/>
      <c r="F40" s="197"/>
      <c r="G40" s="197"/>
      <c r="H40" s="197"/>
      <c r="I40" s="197"/>
      <c r="J40" s="197"/>
      <c r="K40" s="199"/>
      <c r="L40" s="478"/>
      <c r="M40" s="200"/>
      <c r="N40" s="198"/>
      <c r="O40" s="198"/>
      <c r="P40" s="198"/>
      <c r="Q40" s="198"/>
      <c r="R40" s="199"/>
      <c r="S40" s="197"/>
      <c r="T40" s="197"/>
      <c r="U40" s="197"/>
      <c r="V40" s="197"/>
      <c r="W40" s="200"/>
      <c r="Y40" s="151">
        <f t="shared" si="1"/>
        <v>0</v>
      </c>
      <c r="Z40" s="147">
        <f t="shared" si="2"/>
        <v>0</v>
      </c>
      <c r="AA40" s="147">
        <f t="shared" si="3"/>
        <v>0</v>
      </c>
      <c r="AB40" s="917">
        <f t="shared" si="4"/>
        <v>0</v>
      </c>
      <c r="AD40" s="151">
        <f t="shared" si="5"/>
        <v>0</v>
      </c>
      <c r="AE40" s="147">
        <f t="shared" si="6"/>
        <v>0</v>
      </c>
      <c r="AF40" s="147">
        <f t="shared" si="7"/>
        <v>0</v>
      </c>
      <c r="AG40" s="152">
        <f t="shared" si="8"/>
        <v>0</v>
      </c>
    </row>
    <row r="41" spans="1:33" x14ac:dyDescent="0.25">
      <c r="A41" s="142" t="str">
        <f>IF(ISBLANK('B1'!A41),"",'B1'!A41)</f>
        <v/>
      </c>
      <c r="B41" s="1002" t="str">
        <f>IF(ISBLANK('B1'!B41),"",'B1'!B41)</f>
        <v/>
      </c>
      <c r="C41" s="1001" t="str">
        <f>IF(ISBLANK('B1'!C41),"",'B1'!C41)</f>
        <v/>
      </c>
      <c r="D41" s="264" t="str">
        <f>IF(ISBLANK('B1'!R41),"",'B1'!R41)</f>
        <v/>
      </c>
      <c r="E41" s="196"/>
      <c r="F41" s="197"/>
      <c r="G41" s="197"/>
      <c r="H41" s="197"/>
      <c r="I41" s="197"/>
      <c r="J41" s="197"/>
      <c r="K41" s="199"/>
      <c r="L41" s="478"/>
      <c r="M41" s="200"/>
      <c r="N41" s="198"/>
      <c r="O41" s="198"/>
      <c r="P41" s="198"/>
      <c r="Q41" s="198"/>
      <c r="R41" s="199"/>
      <c r="S41" s="197"/>
      <c r="T41" s="197"/>
      <c r="U41" s="197"/>
      <c r="V41" s="197"/>
      <c r="W41" s="200"/>
      <c r="Y41" s="151">
        <f t="shared" si="1"/>
        <v>0</v>
      </c>
      <c r="Z41" s="147">
        <f t="shared" si="2"/>
        <v>0</v>
      </c>
      <c r="AA41" s="147">
        <f t="shared" si="3"/>
        <v>0</v>
      </c>
      <c r="AB41" s="917">
        <f t="shared" si="4"/>
        <v>0</v>
      </c>
      <c r="AD41" s="151">
        <f t="shared" si="5"/>
        <v>0</v>
      </c>
      <c r="AE41" s="147">
        <f t="shared" si="6"/>
        <v>0</v>
      </c>
      <c r="AF41" s="147">
        <f t="shared" si="7"/>
        <v>0</v>
      </c>
      <c r="AG41" s="152">
        <f t="shared" si="8"/>
        <v>0</v>
      </c>
    </row>
    <row r="42" spans="1:33" x14ac:dyDescent="0.25">
      <c r="A42" s="142" t="str">
        <f>IF(ISBLANK('B1'!A42),"",'B1'!A42)</f>
        <v/>
      </c>
      <c r="B42" s="1002" t="str">
        <f>IF(ISBLANK('B1'!B42),"",'B1'!B42)</f>
        <v/>
      </c>
      <c r="C42" s="1001" t="str">
        <f>IF(ISBLANK('B1'!C42),"",'B1'!C42)</f>
        <v/>
      </c>
      <c r="D42" s="264" t="str">
        <f>IF(ISBLANK('B1'!R42),"",'B1'!R42)</f>
        <v/>
      </c>
      <c r="E42" s="196"/>
      <c r="F42" s="197"/>
      <c r="G42" s="197"/>
      <c r="H42" s="197"/>
      <c r="I42" s="197"/>
      <c r="J42" s="197"/>
      <c r="K42" s="199"/>
      <c r="L42" s="478"/>
      <c r="M42" s="200"/>
      <c r="N42" s="198"/>
      <c r="O42" s="198"/>
      <c r="P42" s="198"/>
      <c r="Q42" s="198"/>
      <c r="R42" s="199"/>
      <c r="S42" s="197"/>
      <c r="T42" s="197"/>
      <c r="U42" s="197"/>
      <c r="V42" s="197"/>
      <c r="W42" s="200"/>
      <c r="Y42" s="151">
        <f t="shared" si="1"/>
        <v>0</v>
      </c>
      <c r="Z42" s="147">
        <f t="shared" si="2"/>
        <v>0</v>
      </c>
      <c r="AA42" s="147">
        <f t="shared" si="3"/>
        <v>0</v>
      </c>
      <c r="AB42" s="917">
        <f t="shared" si="4"/>
        <v>0</v>
      </c>
      <c r="AD42" s="151">
        <f t="shared" si="5"/>
        <v>0</v>
      </c>
      <c r="AE42" s="147">
        <f t="shared" si="6"/>
        <v>0</v>
      </c>
      <c r="AF42" s="147">
        <f t="shared" si="7"/>
        <v>0</v>
      </c>
      <c r="AG42" s="152">
        <f t="shared" si="8"/>
        <v>0</v>
      </c>
    </row>
    <row r="43" spans="1:33" x14ac:dyDescent="0.25">
      <c r="A43" s="142" t="str">
        <f>IF(ISBLANK('B1'!A43),"",'B1'!A43)</f>
        <v/>
      </c>
      <c r="B43" s="1002" t="str">
        <f>IF(ISBLANK('B1'!B43),"",'B1'!B43)</f>
        <v/>
      </c>
      <c r="C43" s="1001" t="str">
        <f>IF(ISBLANK('B1'!C43),"",'B1'!C43)</f>
        <v/>
      </c>
      <c r="D43" s="264" t="str">
        <f>IF(ISBLANK('B1'!R43),"",'B1'!R43)</f>
        <v/>
      </c>
      <c r="E43" s="196"/>
      <c r="F43" s="197"/>
      <c r="G43" s="197"/>
      <c r="H43" s="197"/>
      <c r="I43" s="197"/>
      <c r="J43" s="197"/>
      <c r="K43" s="199"/>
      <c r="L43" s="478"/>
      <c r="M43" s="200"/>
      <c r="N43" s="198"/>
      <c r="O43" s="198"/>
      <c r="P43" s="198"/>
      <c r="Q43" s="198"/>
      <c r="R43" s="199"/>
      <c r="S43" s="197"/>
      <c r="T43" s="197"/>
      <c r="U43" s="197"/>
      <c r="V43" s="197"/>
      <c r="W43" s="200"/>
      <c r="Y43" s="151">
        <f t="shared" si="1"/>
        <v>0</v>
      </c>
      <c r="Z43" s="147">
        <f t="shared" si="2"/>
        <v>0</v>
      </c>
      <c r="AA43" s="147">
        <f t="shared" si="3"/>
        <v>0</v>
      </c>
      <c r="AB43" s="917">
        <f t="shared" si="4"/>
        <v>0</v>
      </c>
      <c r="AD43" s="151">
        <f t="shared" si="5"/>
        <v>0</v>
      </c>
      <c r="AE43" s="147">
        <f t="shared" si="6"/>
        <v>0</v>
      </c>
      <c r="AF43" s="147">
        <f t="shared" si="7"/>
        <v>0</v>
      </c>
      <c r="AG43" s="152">
        <f t="shared" si="8"/>
        <v>0</v>
      </c>
    </row>
    <row r="44" spans="1:33" x14ac:dyDescent="0.25">
      <c r="A44" s="142" t="str">
        <f>IF(ISBLANK('B1'!A44),"",'B1'!A44)</f>
        <v/>
      </c>
      <c r="B44" s="1002" t="str">
        <f>IF(ISBLANK('B1'!B44),"",'B1'!B44)</f>
        <v/>
      </c>
      <c r="C44" s="1001" t="str">
        <f>IF(ISBLANK('B1'!C44),"",'B1'!C44)</f>
        <v/>
      </c>
      <c r="D44" s="264" t="str">
        <f>IF(ISBLANK('B1'!R44),"",'B1'!R44)</f>
        <v/>
      </c>
      <c r="E44" s="196"/>
      <c r="F44" s="197"/>
      <c r="G44" s="197"/>
      <c r="H44" s="197"/>
      <c r="I44" s="197"/>
      <c r="J44" s="197"/>
      <c r="K44" s="199"/>
      <c r="L44" s="478"/>
      <c r="M44" s="200"/>
      <c r="N44" s="198"/>
      <c r="O44" s="198"/>
      <c r="P44" s="198"/>
      <c r="Q44" s="198"/>
      <c r="R44" s="199"/>
      <c r="S44" s="197"/>
      <c r="T44" s="197"/>
      <c r="U44" s="197"/>
      <c r="V44" s="197"/>
      <c r="W44" s="200"/>
      <c r="Y44" s="151">
        <f t="shared" si="1"/>
        <v>0</v>
      </c>
      <c r="Z44" s="147">
        <f t="shared" si="2"/>
        <v>0</v>
      </c>
      <c r="AA44" s="147">
        <f t="shared" si="3"/>
        <v>0</v>
      </c>
      <c r="AB44" s="917">
        <f t="shared" si="4"/>
        <v>0</v>
      </c>
      <c r="AD44" s="151">
        <f t="shared" si="5"/>
        <v>0</v>
      </c>
      <c r="AE44" s="147">
        <f t="shared" si="6"/>
        <v>0</v>
      </c>
      <c r="AF44" s="147">
        <f t="shared" si="7"/>
        <v>0</v>
      </c>
      <c r="AG44" s="152">
        <f t="shared" si="8"/>
        <v>0</v>
      </c>
    </row>
    <row r="45" spans="1:33" x14ac:dyDescent="0.25">
      <c r="A45" s="142" t="str">
        <f>IF(ISBLANK('B1'!A45),"",'B1'!A45)</f>
        <v/>
      </c>
      <c r="B45" s="1002" t="str">
        <f>IF(ISBLANK('B1'!B45),"",'B1'!B45)</f>
        <v/>
      </c>
      <c r="C45" s="1001" t="str">
        <f>IF(ISBLANK('B1'!C45),"",'B1'!C45)</f>
        <v/>
      </c>
      <c r="D45" s="264" t="str">
        <f>IF(ISBLANK('B1'!R45),"",'B1'!R45)</f>
        <v/>
      </c>
      <c r="E45" s="196"/>
      <c r="F45" s="197"/>
      <c r="G45" s="197"/>
      <c r="H45" s="197"/>
      <c r="I45" s="197"/>
      <c r="J45" s="197"/>
      <c r="K45" s="199"/>
      <c r="L45" s="478"/>
      <c r="M45" s="200"/>
      <c r="N45" s="198"/>
      <c r="O45" s="198"/>
      <c r="P45" s="198"/>
      <c r="Q45" s="198"/>
      <c r="R45" s="199"/>
      <c r="S45" s="197"/>
      <c r="T45" s="197"/>
      <c r="U45" s="197"/>
      <c r="V45" s="197"/>
      <c r="W45" s="200"/>
      <c r="Y45" s="151">
        <f t="shared" si="1"/>
        <v>0</v>
      </c>
      <c r="Z45" s="147">
        <f t="shared" si="2"/>
        <v>0</v>
      </c>
      <c r="AA45" s="147">
        <f t="shared" si="3"/>
        <v>0</v>
      </c>
      <c r="AB45" s="917">
        <f t="shared" si="4"/>
        <v>0</v>
      </c>
      <c r="AD45" s="151">
        <f t="shared" si="5"/>
        <v>0</v>
      </c>
      <c r="AE45" s="147">
        <f t="shared" si="6"/>
        <v>0</v>
      </c>
      <c r="AF45" s="147">
        <f t="shared" si="7"/>
        <v>0</v>
      </c>
      <c r="AG45" s="152">
        <f t="shared" si="8"/>
        <v>0</v>
      </c>
    </row>
    <row r="46" spans="1:33" x14ac:dyDescent="0.25">
      <c r="A46" s="142" t="str">
        <f>IF(ISBLANK('B1'!A46),"",'B1'!A46)</f>
        <v/>
      </c>
      <c r="B46" s="1002" t="str">
        <f>IF(ISBLANK('B1'!B46),"",'B1'!B46)</f>
        <v/>
      </c>
      <c r="C46" s="1001" t="str">
        <f>IF(ISBLANK('B1'!C46),"",'B1'!C46)</f>
        <v/>
      </c>
      <c r="D46" s="264" t="str">
        <f>IF(ISBLANK('B1'!R46),"",'B1'!R46)</f>
        <v/>
      </c>
      <c r="E46" s="196"/>
      <c r="F46" s="197"/>
      <c r="G46" s="197"/>
      <c r="H46" s="197"/>
      <c r="I46" s="197"/>
      <c r="J46" s="197"/>
      <c r="K46" s="199"/>
      <c r="L46" s="478"/>
      <c r="M46" s="200"/>
      <c r="N46" s="198"/>
      <c r="O46" s="198"/>
      <c r="P46" s="198"/>
      <c r="Q46" s="198"/>
      <c r="R46" s="199"/>
      <c r="S46" s="197"/>
      <c r="T46" s="197"/>
      <c r="U46" s="197"/>
      <c r="V46" s="197"/>
      <c r="W46" s="200"/>
      <c r="Y46" s="151">
        <f t="shared" si="1"/>
        <v>0</v>
      </c>
      <c r="Z46" s="147">
        <f t="shared" si="2"/>
        <v>0</v>
      </c>
      <c r="AA46" s="147">
        <f t="shared" si="3"/>
        <v>0</v>
      </c>
      <c r="AB46" s="917">
        <f t="shared" si="4"/>
        <v>0</v>
      </c>
      <c r="AD46" s="151">
        <f t="shared" si="5"/>
        <v>0</v>
      </c>
      <c r="AE46" s="147">
        <f t="shared" si="6"/>
        <v>0</v>
      </c>
      <c r="AF46" s="147">
        <f t="shared" si="7"/>
        <v>0</v>
      </c>
      <c r="AG46" s="152">
        <f t="shared" si="8"/>
        <v>0</v>
      </c>
    </row>
    <row r="47" spans="1:33" x14ac:dyDescent="0.25">
      <c r="A47" s="142" t="str">
        <f>IF(ISBLANK('B1'!A47),"",'B1'!A47)</f>
        <v/>
      </c>
      <c r="B47" s="1002" t="str">
        <f>IF(ISBLANK('B1'!B47),"",'B1'!B47)</f>
        <v/>
      </c>
      <c r="C47" s="1001" t="str">
        <f>IF(ISBLANK('B1'!C47),"",'B1'!C47)</f>
        <v/>
      </c>
      <c r="D47" s="264" t="str">
        <f>IF(ISBLANK('B1'!R47),"",'B1'!R47)</f>
        <v/>
      </c>
      <c r="E47" s="196"/>
      <c r="F47" s="197"/>
      <c r="G47" s="197"/>
      <c r="H47" s="197"/>
      <c r="I47" s="197"/>
      <c r="J47" s="197"/>
      <c r="K47" s="199"/>
      <c r="L47" s="478"/>
      <c r="M47" s="200"/>
      <c r="N47" s="198"/>
      <c r="O47" s="198"/>
      <c r="P47" s="198"/>
      <c r="Q47" s="198"/>
      <c r="R47" s="199"/>
      <c r="S47" s="197"/>
      <c r="T47" s="197"/>
      <c r="U47" s="197"/>
      <c r="V47" s="197"/>
      <c r="W47" s="200"/>
      <c r="Y47" s="151">
        <f t="shared" si="1"/>
        <v>0</v>
      </c>
      <c r="Z47" s="147">
        <f t="shared" si="2"/>
        <v>0</v>
      </c>
      <c r="AA47" s="147">
        <f t="shared" si="3"/>
        <v>0</v>
      </c>
      <c r="AB47" s="917">
        <f t="shared" si="4"/>
        <v>0</v>
      </c>
      <c r="AD47" s="151">
        <f t="shared" si="5"/>
        <v>0</v>
      </c>
      <c r="AE47" s="147">
        <f t="shared" si="6"/>
        <v>0</v>
      </c>
      <c r="AF47" s="147">
        <f t="shared" si="7"/>
        <v>0</v>
      </c>
      <c r="AG47" s="152">
        <f t="shared" si="8"/>
        <v>0</v>
      </c>
    </row>
    <row r="48" spans="1:33" x14ac:dyDescent="0.25">
      <c r="A48" s="142" t="str">
        <f>IF(ISBLANK('B1'!A48),"",'B1'!A48)</f>
        <v/>
      </c>
      <c r="B48" s="1002" t="str">
        <f>IF(ISBLANK('B1'!B48),"",'B1'!B48)</f>
        <v/>
      </c>
      <c r="C48" s="1001" t="str">
        <f>IF(ISBLANK('B1'!C48),"",'B1'!C48)</f>
        <v/>
      </c>
      <c r="D48" s="264" t="str">
        <f>IF(ISBLANK('B1'!R48),"",'B1'!R48)</f>
        <v/>
      </c>
      <c r="E48" s="196"/>
      <c r="F48" s="197"/>
      <c r="G48" s="197"/>
      <c r="H48" s="197"/>
      <c r="I48" s="197"/>
      <c r="J48" s="197"/>
      <c r="K48" s="199"/>
      <c r="L48" s="478"/>
      <c r="M48" s="200"/>
      <c r="N48" s="198"/>
      <c r="O48" s="198"/>
      <c r="P48" s="198"/>
      <c r="Q48" s="198"/>
      <c r="R48" s="199"/>
      <c r="S48" s="197"/>
      <c r="T48" s="197"/>
      <c r="U48" s="197"/>
      <c r="V48" s="197"/>
      <c r="W48" s="200"/>
      <c r="Y48" s="151">
        <f t="shared" si="1"/>
        <v>0</v>
      </c>
      <c r="Z48" s="147">
        <f t="shared" si="2"/>
        <v>0</v>
      </c>
      <c r="AA48" s="147">
        <f t="shared" si="3"/>
        <v>0</v>
      </c>
      <c r="AB48" s="917">
        <f t="shared" si="4"/>
        <v>0</v>
      </c>
      <c r="AD48" s="151">
        <f t="shared" si="5"/>
        <v>0</v>
      </c>
      <c r="AE48" s="147">
        <f t="shared" si="6"/>
        <v>0</v>
      </c>
      <c r="AF48" s="147">
        <f t="shared" si="7"/>
        <v>0</v>
      </c>
      <c r="AG48" s="152">
        <f t="shared" si="8"/>
        <v>0</v>
      </c>
    </row>
    <row r="49" spans="1:33" x14ac:dyDescent="0.25">
      <c r="A49" s="142" t="str">
        <f>IF(ISBLANK('B1'!A49),"",'B1'!A49)</f>
        <v/>
      </c>
      <c r="B49" s="1002" t="str">
        <f>IF(ISBLANK('B1'!B49),"",'B1'!B49)</f>
        <v/>
      </c>
      <c r="C49" s="1001" t="str">
        <f>IF(ISBLANK('B1'!C49),"",'B1'!C49)</f>
        <v/>
      </c>
      <c r="D49" s="264" t="str">
        <f>IF(ISBLANK('B1'!R49),"",'B1'!R49)</f>
        <v/>
      </c>
      <c r="E49" s="196"/>
      <c r="F49" s="197"/>
      <c r="G49" s="197"/>
      <c r="H49" s="197"/>
      <c r="I49" s="197"/>
      <c r="J49" s="197"/>
      <c r="K49" s="199"/>
      <c r="L49" s="478"/>
      <c r="M49" s="200"/>
      <c r="N49" s="198"/>
      <c r="O49" s="198"/>
      <c r="P49" s="198"/>
      <c r="Q49" s="198"/>
      <c r="R49" s="199"/>
      <c r="S49" s="197"/>
      <c r="T49" s="197"/>
      <c r="U49" s="197"/>
      <c r="V49" s="197"/>
      <c r="W49" s="200"/>
      <c r="Y49" s="151">
        <f t="shared" si="1"/>
        <v>0</v>
      </c>
      <c r="Z49" s="147">
        <f t="shared" si="2"/>
        <v>0</v>
      </c>
      <c r="AA49" s="147">
        <f t="shared" si="3"/>
        <v>0</v>
      </c>
      <c r="AB49" s="917">
        <f t="shared" si="4"/>
        <v>0</v>
      </c>
      <c r="AD49" s="151">
        <f t="shared" si="5"/>
        <v>0</v>
      </c>
      <c r="AE49" s="147">
        <f t="shared" si="6"/>
        <v>0</v>
      </c>
      <c r="AF49" s="147">
        <f t="shared" si="7"/>
        <v>0</v>
      </c>
      <c r="AG49" s="152">
        <f t="shared" si="8"/>
        <v>0</v>
      </c>
    </row>
    <row r="50" spans="1:33" x14ac:dyDescent="0.25">
      <c r="A50" s="142" t="str">
        <f>IF(ISBLANK('B1'!A50),"",'B1'!A50)</f>
        <v/>
      </c>
      <c r="B50" s="1002" t="str">
        <f>IF(ISBLANK('B1'!B50),"",'B1'!B50)</f>
        <v/>
      </c>
      <c r="C50" s="1001" t="str">
        <f>IF(ISBLANK('B1'!C50),"",'B1'!C50)</f>
        <v/>
      </c>
      <c r="D50" s="264" t="str">
        <f>IF(ISBLANK('B1'!R50),"",'B1'!R50)</f>
        <v/>
      </c>
      <c r="E50" s="196"/>
      <c r="F50" s="197"/>
      <c r="G50" s="197"/>
      <c r="H50" s="197"/>
      <c r="I50" s="197"/>
      <c r="J50" s="197"/>
      <c r="K50" s="199"/>
      <c r="L50" s="478"/>
      <c r="M50" s="200"/>
      <c r="N50" s="198"/>
      <c r="O50" s="198"/>
      <c r="P50" s="198"/>
      <c r="Q50" s="198"/>
      <c r="R50" s="199"/>
      <c r="S50" s="197"/>
      <c r="T50" s="197"/>
      <c r="U50" s="197"/>
      <c r="V50" s="197"/>
      <c r="W50" s="200"/>
      <c r="Y50" s="151">
        <f t="shared" si="1"/>
        <v>0</v>
      </c>
      <c r="Z50" s="147">
        <f t="shared" si="2"/>
        <v>0</v>
      </c>
      <c r="AA50" s="147">
        <f t="shared" si="3"/>
        <v>0</v>
      </c>
      <c r="AB50" s="917">
        <f t="shared" si="4"/>
        <v>0</v>
      </c>
      <c r="AD50" s="151">
        <f t="shared" si="5"/>
        <v>0</v>
      </c>
      <c r="AE50" s="147">
        <f t="shared" si="6"/>
        <v>0</v>
      </c>
      <c r="AF50" s="147">
        <f t="shared" si="7"/>
        <v>0</v>
      </c>
      <c r="AG50" s="152">
        <f t="shared" si="8"/>
        <v>0</v>
      </c>
    </row>
    <row r="51" spans="1:33" x14ac:dyDescent="0.25">
      <c r="A51" s="142" t="str">
        <f>IF(ISBLANK('B1'!A51),"",'B1'!A51)</f>
        <v/>
      </c>
      <c r="B51" s="1002" t="str">
        <f>IF(ISBLANK('B1'!B51),"",'B1'!B51)</f>
        <v/>
      </c>
      <c r="C51" s="1001" t="str">
        <f>IF(ISBLANK('B1'!C51),"",'B1'!C51)</f>
        <v/>
      </c>
      <c r="D51" s="264" t="str">
        <f>IF(ISBLANK('B1'!R51),"",'B1'!R51)</f>
        <v/>
      </c>
      <c r="E51" s="196"/>
      <c r="F51" s="197"/>
      <c r="G51" s="197"/>
      <c r="H51" s="197"/>
      <c r="I51" s="197"/>
      <c r="J51" s="197"/>
      <c r="K51" s="199"/>
      <c r="L51" s="478"/>
      <c r="M51" s="200"/>
      <c r="N51" s="198"/>
      <c r="O51" s="198"/>
      <c r="P51" s="198"/>
      <c r="Q51" s="198"/>
      <c r="R51" s="199"/>
      <c r="S51" s="197"/>
      <c r="T51" s="197"/>
      <c r="U51" s="197"/>
      <c r="V51" s="197"/>
      <c r="W51" s="200"/>
      <c r="Y51" s="151">
        <f t="shared" si="1"/>
        <v>0</v>
      </c>
      <c r="Z51" s="147">
        <f t="shared" si="2"/>
        <v>0</v>
      </c>
      <c r="AA51" s="147">
        <f t="shared" si="3"/>
        <v>0</v>
      </c>
      <c r="AB51" s="917">
        <f t="shared" si="4"/>
        <v>0</v>
      </c>
      <c r="AD51" s="151">
        <f t="shared" si="5"/>
        <v>0</v>
      </c>
      <c r="AE51" s="147">
        <f t="shared" si="6"/>
        <v>0</v>
      </c>
      <c r="AF51" s="147">
        <f t="shared" si="7"/>
        <v>0</v>
      </c>
      <c r="AG51" s="152">
        <f t="shared" si="8"/>
        <v>0</v>
      </c>
    </row>
    <row r="52" spans="1:33" x14ac:dyDescent="0.25">
      <c r="A52" s="142" t="str">
        <f>IF(ISBLANK('B1'!A52),"",'B1'!A52)</f>
        <v/>
      </c>
      <c r="B52" s="1002" t="str">
        <f>IF(ISBLANK('B1'!B52),"",'B1'!B52)</f>
        <v/>
      </c>
      <c r="C52" s="1001" t="str">
        <f>IF(ISBLANK('B1'!C52),"",'B1'!C52)</f>
        <v/>
      </c>
      <c r="D52" s="264" t="str">
        <f>IF(ISBLANK('B1'!R52),"",'B1'!R52)</f>
        <v/>
      </c>
      <c r="E52" s="196"/>
      <c r="F52" s="197"/>
      <c r="G52" s="197"/>
      <c r="H52" s="197"/>
      <c r="I52" s="197"/>
      <c r="J52" s="197"/>
      <c r="K52" s="199"/>
      <c r="L52" s="478"/>
      <c r="M52" s="200"/>
      <c r="N52" s="198"/>
      <c r="O52" s="198"/>
      <c r="P52" s="198"/>
      <c r="Q52" s="198"/>
      <c r="R52" s="199"/>
      <c r="S52" s="197"/>
      <c r="T52" s="197"/>
      <c r="U52" s="197"/>
      <c r="V52" s="197"/>
      <c r="W52" s="200"/>
      <c r="Y52" s="151">
        <f t="shared" si="1"/>
        <v>0</v>
      </c>
      <c r="Z52" s="147">
        <f t="shared" si="2"/>
        <v>0</v>
      </c>
      <c r="AA52" s="147">
        <f t="shared" si="3"/>
        <v>0</v>
      </c>
      <c r="AB52" s="917">
        <f t="shared" si="4"/>
        <v>0</v>
      </c>
      <c r="AD52" s="151">
        <f t="shared" si="5"/>
        <v>0</v>
      </c>
      <c r="AE52" s="147">
        <f t="shared" si="6"/>
        <v>0</v>
      </c>
      <c r="AF52" s="147">
        <f t="shared" si="7"/>
        <v>0</v>
      </c>
      <c r="AG52" s="152">
        <f t="shared" si="8"/>
        <v>0</v>
      </c>
    </row>
    <row r="53" spans="1:33" x14ac:dyDescent="0.25">
      <c r="A53" s="142" t="str">
        <f>IF(ISBLANK('B1'!A53),"",'B1'!A53)</f>
        <v/>
      </c>
      <c r="B53" s="1002" t="str">
        <f>IF(ISBLANK('B1'!B53),"",'B1'!B53)</f>
        <v/>
      </c>
      <c r="C53" s="1001" t="str">
        <f>IF(ISBLANK('B1'!C53),"",'B1'!C53)</f>
        <v/>
      </c>
      <c r="D53" s="264" t="str">
        <f>IF(ISBLANK('B1'!R53),"",'B1'!R53)</f>
        <v/>
      </c>
      <c r="E53" s="196"/>
      <c r="F53" s="197"/>
      <c r="G53" s="197"/>
      <c r="H53" s="197"/>
      <c r="I53" s="197"/>
      <c r="J53" s="197"/>
      <c r="K53" s="199"/>
      <c r="L53" s="478"/>
      <c r="M53" s="200"/>
      <c r="N53" s="198"/>
      <c r="O53" s="198"/>
      <c r="P53" s="198"/>
      <c r="Q53" s="198"/>
      <c r="R53" s="199"/>
      <c r="S53" s="197"/>
      <c r="T53" s="197"/>
      <c r="U53" s="197"/>
      <c r="V53" s="197"/>
      <c r="W53" s="200"/>
      <c r="Y53" s="151">
        <f t="shared" si="1"/>
        <v>0</v>
      </c>
      <c r="Z53" s="147">
        <f t="shared" si="2"/>
        <v>0</v>
      </c>
      <c r="AA53" s="147">
        <f t="shared" si="3"/>
        <v>0</v>
      </c>
      <c r="AB53" s="917">
        <f t="shared" si="4"/>
        <v>0</v>
      </c>
      <c r="AD53" s="151">
        <f t="shared" si="5"/>
        <v>0</v>
      </c>
      <c r="AE53" s="147">
        <f t="shared" si="6"/>
        <v>0</v>
      </c>
      <c r="AF53" s="147">
        <f t="shared" si="7"/>
        <v>0</v>
      </c>
      <c r="AG53" s="152">
        <f t="shared" si="8"/>
        <v>0</v>
      </c>
    </row>
    <row r="54" spans="1:33" x14ac:dyDescent="0.25">
      <c r="A54" s="142" t="str">
        <f>IF(ISBLANK('B1'!A54),"",'B1'!A54)</f>
        <v/>
      </c>
      <c r="B54" s="1002" t="str">
        <f>IF(ISBLANK('B1'!B54),"",'B1'!B54)</f>
        <v/>
      </c>
      <c r="C54" s="1001" t="str">
        <f>IF(ISBLANK('B1'!C54),"",'B1'!C54)</f>
        <v/>
      </c>
      <c r="D54" s="264" t="str">
        <f>IF(ISBLANK('B1'!R54),"",'B1'!R54)</f>
        <v/>
      </c>
      <c r="E54" s="196"/>
      <c r="F54" s="197"/>
      <c r="G54" s="197"/>
      <c r="H54" s="197"/>
      <c r="I54" s="197"/>
      <c r="J54" s="197"/>
      <c r="K54" s="199"/>
      <c r="L54" s="478"/>
      <c r="M54" s="200"/>
      <c r="N54" s="198"/>
      <c r="O54" s="198"/>
      <c r="P54" s="198"/>
      <c r="Q54" s="198"/>
      <c r="R54" s="199"/>
      <c r="S54" s="197"/>
      <c r="T54" s="197"/>
      <c r="U54" s="197"/>
      <c r="V54" s="197"/>
      <c r="W54" s="200"/>
      <c r="Y54" s="151">
        <f t="shared" si="1"/>
        <v>0</v>
      </c>
      <c r="Z54" s="147">
        <f t="shared" si="2"/>
        <v>0</v>
      </c>
      <c r="AA54" s="147">
        <f t="shared" si="3"/>
        <v>0</v>
      </c>
      <c r="AB54" s="917">
        <f t="shared" si="4"/>
        <v>0</v>
      </c>
      <c r="AD54" s="151">
        <f t="shared" si="5"/>
        <v>0</v>
      </c>
      <c r="AE54" s="147">
        <f t="shared" si="6"/>
        <v>0</v>
      </c>
      <c r="AF54" s="147">
        <f t="shared" si="7"/>
        <v>0</v>
      </c>
      <c r="AG54" s="152">
        <f t="shared" si="8"/>
        <v>0</v>
      </c>
    </row>
    <row r="55" spans="1:33" x14ac:dyDescent="0.25">
      <c r="A55" s="142" t="str">
        <f>IF(ISBLANK('B1'!A55),"",'B1'!A55)</f>
        <v/>
      </c>
      <c r="B55" s="1002" t="str">
        <f>IF(ISBLANK('B1'!B55),"",'B1'!B55)</f>
        <v/>
      </c>
      <c r="C55" s="1001" t="str">
        <f>IF(ISBLANK('B1'!C55),"",'B1'!C55)</f>
        <v/>
      </c>
      <c r="D55" s="264" t="str">
        <f>IF(ISBLANK('B1'!R55),"",'B1'!R55)</f>
        <v/>
      </c>
      <c r="E55" s="196"/>
      <c r="F55" s="197"/>
      <c r="G55" s="197"/>
      <c r="H55" s="197"/>
      <c r="I55" s="197"/>
      <c r="J55" s="197"/>
      <c r="K55" s="199"/>
      <c r="L55" s="478"/>
      <c r="M55" s="200"/>
      <c r="N55" s="198"/>
      <c r="O55" s="198"/>
      <c r="P55" s="198"/>
      <c r="Q55" s="198"/>
      <c r="R55" s="199"/>
      <c r="S55" s="197"/>
      <c r="T55" s="197"/>
      <c r="U55" s="197"/>
      <c r="V55" s="197"/>
      <c r="W55" s="200"/>
      <c r="Y55" s="151">
        <f t="shared" si="1"/>
        <v>0</v>
      </c>
      <c r="Z55" s="147">
        <f t="shared" si="2"/>
        <v>0</v>
      </c>
      <c r="AA55" s="147">
        <f t="shared" si="3"/>
        <v>0</v>
      </c>
      <c r="AB55" s="917">
        <f t="shared" si="4"/>
        <v>0</v>
      </c>
      <c r="AD55" s="151">
        <f t="shared" si="5"/>
        <v>0</v>
      </c>
      <c r="AE55" s="147">
        <f t="shared" si="6"/>
        <v>0</v>
      </c>
      <c r="AF55" s="147">
        <f t="shared" si="7"/>
        <v>0</v>
      </c>
      <c r="AG55" s="152">
        <f t="shared" si="8"/>
        <v>0</v>
      </c>
    </row>
    <row r="56" spans="1:33" x14ac:dyDescent="0.25">
      <c r="A56" s="142" t="str">
        <f>IF(ISBLANK('B1'!A56),"",'B1'!A56)</f>
        <v/>
      </c>
      <c r="B56" s="1002" t="str">
        <f>IF(ISBLANK('B1'!B56),"",'B1'!B56)</f>
        <v/>
      </c>
      <c r="C56" s="1001" t="str">
        <f>IF(ISBLANK('B1'!C56),"",'B1'!C56)</f>
        <v/>
      </c>
      <c r="D56" s="264" t="str">
        <f>IF(ISBLANK('B1'!R56),"",'B1'!R56)</f>
        <v/>
      </c>
      <c r="E56" s="196"/>
      <c r="F56" s="197"/>
      <c r="G56" s="197"/>
      <c r="H56" s="197"/>
      <c r="I56" s="197"/>
      <c r="J56" s="197"/>
      <c r="K56" s="199"/>
      <c r="L56" s="478"/>
      <c r="M56" s="200"/>
      <c r="N56" s="198"/>
      <c r="O56" s="198"/>
      <c r="P56" s="198"/>
      <c r="Q56" s="198"/>
      <c r="R56" s="199"/>
      <c r="S56" s="197"/>
      <c r="T56" s="197"/>
      <c r="U56" s="197"/>
      <c r="V56" s="197"/>
      <c r="W56" s="200"/>
      <c r="Y56" s="151">
        <f t="shared" si="1"/>
        <v>0</v>
      </c>
      <c r="Z56" s="147">
        <f t="shared" si="2"/>
        <v>0</v>
      </c>
      <c r="AA56" s="147">
        <f t="shared" si="3"/>
        <v>0</v>
      </c>
      <c r="AB56" s="917">
        <f t="shared" si="4"/>
        <v>0</v>
      </c>
      <c r="AD56" s="151">
        <f t="shared" si="5"/>
        <v>0</v>
      </c>
      <c r="AE56" s="147">
        <f t="shared" si="6"/>
        <v>0</v>
      </c>
      <c r="AF56" s="147">
        <f t="shared" si="7"/>
        <v>0</v>
      </c>
      <c r="AG56" s="152">
        <f t="shared" si="8"/>
        <v>0</v>
      </c>
    </row>
    <row r="57" spans="1:33" x14ac:dyDescent="0.25">
      <c r="A57" s="142" t="str">
        <f>IF(ISBLANK('B1'!A57),"",'B1'!A57)</f>
        <v/>
      </c>
      <c r="B57" s="1002" t="str">
        <f>IF(ISBLANK('B1'!B57),"",'B1'!B57)</f>
        <v/>
      </c>
      <c r="C57" s="1001" t="str">
        <f>IF(ISBLANK('B1'!C57),"",'B1'!C57)</f>
        <v/>
      </c>
      <c r="D57" s="264" t="str">
        <f>IF(ISBLANK('B1'!R57),"",'B1'!R57)</f>
        <v/>
      </c>
      <c r="E57" s="196"/>
      <c r="F57" s="197"/>
      <c r="G57" s="197"/>
      <c r="H57" s="197"/>
      <c r="I57" s="197"/>
      <c r="J57" s="197"/>
      <c r="K57" s="199"/>
      <c r="L57" s="478"/>
      <c r="M57" s="200"/>
      <c r="N57" s="198"/>
      <c r="O57" s="198"/>
      <c r="P57" s="198"/>
      <c r="Q57" s="198"/>
      <c r="R57" s="199"/>
      <c r="S57" s="197"/>
      <c r="T57" s="197"/>
      <c r="U57" s="197"/>
      <c r="V57" s="197"/>
      <c r="W57" s="200"/>
      <c r="Y57" s="151">
        <f t="shared" si="1"/>
        <v>0</v>
      </c>
      <c r="Z57" s="147">
        <f t="shared" si="2"/>
        <v>0</v>
      </c>
      <c r="AA57" s="147">
        <f t="shared" si="3"/>
        <v>0</v>
      </c>
      <c r="AB57" s="917">
        <f t="shared" si="4"/>
        <v>0</v>
      </c>
      <c r="AD57" s="151">
        <f t="shared" si="5"/>
        <v>0</v>
      </c>
      <c r="AE57" s="147">
        <f t="shared" si="6"/>
        <v>0</v>
      </c>
      <c r="AF57" s="147">
        <f t="shared" si="7"/>
        <v>0</v>
      </c>
      <c r="AG57" s="152">
        <f t="shared" si="8"/>
        <v>0</v>
      </c>
    </row>
    <row r="58" spans="1:33" x14ac:dyDescent="0.25">
      <c r="A58" s="142" t="str">
        <f>IF(ISBLANK('B1'!A58),"",'B1'!A58)</f>
        <v/>
      </c>
      <c r="B58" s="1002" t="str">
        <f>IF(ISBLANK('B1'!B58),"",'B1'!B58)</f>
        <v/>
      </c>
      <c r="C58" s="1001" t="str">
        <f>IF(ISBLANK('B1'!C58),"",'B1'!C58)</f>
        <v/>
      </c>
      <c r="D58" s="264" t="str">
        <f>IF(ISBLANK('B1'!R58),"",'B1'!R58)</f>
        <v/>
      </c>
      <c r="E58" s="196"/>
      <c r="F58" s="197"/>
      <c r="G58" s="197"/>
      <c r="H58" s="197"/>
      <c r="I58" s="197"/>
      <c r="J58" s="197"/>
      <c r="K58" s="199"/>
      <c r="L58" s="478"/>
      <c r="M58" s="200"/>
      <c r="N58" s="198"/>
      <c r="O58" s="198"/>
      <c r="P58" s="198"/>
      <c r="Q58" s="198"/>
      <c r="R58" s="199"/>
      <c r="S58" s="197"/>
      <c r="T58" s="197"/>
      <c r="U58" s="197"/>
      <c r="V58" s="197"/>
      <c r="W58" s="200"/>
      <c r="Y58" s="151">
        <f t="shared" si="1"/>
        <v>0</v>
      </c>
      <c r="Z58" s="147">
        <f t="shared" si="2"/>
        <v>0</v>
      </c>
      <c r="AA58" s="147">
        <f t="shared" si="3"/>
        <v>0</v>
      </c>
      <c r="AB58" s="917">
        <f t="shared" si="4"/>
        <v>0</v>
      </c>
      <c r="AD58" s="151">
        <f t="shared" si="5"/>
        <v>0</v>
      </c>
      <c r="AE58" s="147">
        <f t="shared" si="6"/>
        <v>0</v>
      </c>
      <c r="AF58" s="147">
        <f t="shared" si="7"/>
        <v>0</v>
      </c>
      <c r="AG58" s="152">
        <f t="shared" si="8"/>
        <v>0</v>
      </c>
    </row>
    <row r="59" spans="1:33" x14ac:dyDescent="0.25">
      <c r="A59" s="142" t="str">
        <f>IF(ISBLANK('B1'!A59),"",'B1'!A59)</f>
        <v/>
      </c>
      <c r="B59" s="1002" t="str">
        <f>IF(ISBLANK('B1'!B59),"",'B1'!B59)</f>
        <v/>
      </c>
      <c r="C59" s="1001" t="str">
        <f>IF(ISBLANK('B1'!C59),"",'B1'!C59)</f>
        <v/>
      </c>
      <c r="D59" s="264" t="str">
        <f>IF(ISBLANK('B1'!R59),"",'B1'!R59)</f>
        <v/>
      </c>
      <c r="E59" s="196"/>
      <c r="F59" s="197"/>
      <c r="G59" s="197"/>
      <c r="H59" s="197"/>
      <c r="I59" s="197"/>
      <c r="J59" s="197"/>
      <c r="K59" s="199"/>
      <c r="L59" s="478"/>
      <c r="M59" s="200"/>
      <c r="N59" s="198"/>
      <c r="O59" s="198"/>
      <c r="P59" s="198"/>
      <c r="Q59" s="198"/>
      <c r="R59" s="199"/>
      <c r="S59" s="197"/>
      <c r="T59" s="197"/>
      <c r="U59" s="197"/>
      <c r="V59" s="197"/>
      <c r="W59" s="200"/>
      <c r="Y59" s="151">
        <f t="shared" si="1"/>
        <v>0</v>
      </c>
      <c r="Z59" s="147">
        <f t="shared" si="2"/>
        <v>0</v>
      </c>
      <c r="AA59" s="147">
        <f t="shared" si="3"/>
        <v>0</v>
      </c>
      <c r="AB59" s="917">
        <f t="shared" si="4"/>
        <v>0</v>
      </c>
      <c r="AD59" s="151">
        <f t="shared" si="5"/>
        <v>0</v>
      </c>
      <c r="AE59" s="147">
        <f t="shared" si="6"/>
        <v>0</v>
      </c>
      <c r="AF59" s="147">
        <f t="shared" si="7"/>
        <v>0</v>
      </c>
      <c r="AG59" s="152">
        <f t="shared" si="8"/>
        <v>0</v>
      </c>
    </row>
    <row r="60" spans="1:33" x14ac:dyDescent="0.25">
      <c r="A60" s="142" t="str">
        <f>IF(ISBLANK('B1'!A60),"",'B1'!A60)</f>
        <v/>
      </c>
      <c r="B60" s="1002" t="str">
        <f>IF(ISBLANK('B1'!B60),"",'B1'!B60)</f>
        <v/>
      </c>
      <c r="C60" s="1001" t="str">
        <f>IF(ISBLANK('B1'!C60),"",'B1'!C60)</f>
        <v/>
      </c>
      <c r="D60" s="264" t="str">
        <f>IF(ISBLANK('B1'!R60),"",'B1'!R60)</f>
        <v/>
      </c>
      <c r="E60" s="196"/>
      <c r="F60" s="197"/>
      <c r="G60" s="197"/>
      <c r="H60" s="197"/>
      <c r="I60" s="197"/>
      <c r="J60" s="197"/>
      <c r="K60" s="199"/>
      <c r="L60" s="478"/>
      <c r="M60" s="200"/>
      <c r="N60" s="198"/>
      <c r="O60" s="198"/>
      <c r="P60" s="198"/>
      <c r="Q60" s="198"/>
      <c r="R60" s="199"/>
      <c r="S60" s="197"/>
      <c r="T60" s="197"/>
      <c r="U60" s="197"/>
      <c r="V60" s="197"/>
      <c r="W60" s="200"/>
      <c r="Y60" s="151">
        <f t="shared" si="1"/>
        <v>0</v>
      </c>
      <c r="Z60" s="147">
        <f t="shared" si="2"/>
        <v>0</v>
      </c>
      <c r="AA60" s="147">
        <f t="shared" si="3"/>
        <v>0</v>
      </c>
      <c r="AB60" s="917">
        <f t="shared" si="4"/>
        <v>0</v>
      </c>
      <c r="AD60" s="151">
        <f t="shared" si="5"/>
        <v>0</v>
      </c>
      <c r="AE60" s="147">
        <f t="shared" si="6"/>
        <v>0</v>
      </c>
      <c r="AF60" s="147">
        <f t="shared" si="7"/>
        <v>0</v>
      </c>
      <c r="AG60" s="152">
        <f t="shared" si="8"/>
        <v>0</v>
      </c>
    </row>
    <row r="61" spans="1:33" x14ac:dyDescent="0.25">
      <c r="A61" s="142" t="str">
        <f>IF(ISBLANK('B1'!A61),"",'B1'!A61)</f>
        <v/>
      </c>
      <c r="B61" s="1002" t="str">
        <f>IF(ISBLANK('B1'!B61),"",'B1'!B61)</f>
        <v/>
      </c>
      <c r="C61" s="1001" t="str">
        <f>IF(ISBLANK('B1'!C61),"",'B1'!C61)</f>
        <v/>
      </c>
      <c r="D61" s="264" t="str">
        <f>IF(ISBLANK('B1'!R61),"",'B1'!R61)</f>
        <v/>
      </c>
      <c r="E61" s="196"/>
      <c r="F61" s="197"/>
      <c r="G61" s="197"/>
      <c r="H61" s="197"/>
      <c r="I61" s="197"/>
      <c r="J61" s="197"/>
      <c r="K61" s="199"/>
      <c r="L61" s="478"/>
      <c r="M61" s="200"/>
      <c r="N61" s="198"/>
      <c r="O61" s="198"/>
      <c r="P61" s="198"/>
      <c r="Q61" s="198"/>
      <c r="R61" s="199"/>
      <c r="S61" s="197"/>
      <c r="T61" s="197"/>
      <c r="U61" s="197"/>
      <c r="V61" s="197"/>
      <c r="W61" s="200"/>
      <c r="Y61" s="151">
        <f t="shared" si="1"/>
        <v>0</v>
      </c>
      <c r="Z61" s="147">
        <f t="shared" si="2"/>
        <v>0</v>
      </c>
      <c r="AA61" s="147">
        <f t="shared" si="3"/>
        <v>0</v>
      </c>
      <c r="AB61" s="917">
        <f t="shared" si="4"/>
        <v>0</v>
      </c>
      <c r="AD61" s="151">
        <f t="shared" si="5"/>
        <v>0</v>
      </c>
      <c r="AE61" s="147">
        <f t="shared" si="6"/>
        <v>0</v>
      </c>
      <c r="AF61" s="147">
        <f t="shared" si="7"/>
        <v>0</v>
      </c>
      <c r="AG61" s="152">
        <f t="shared" si="8"/>
        <v>0</v>
      </c>
    </row>
    <row r="62" spans="1:33" x14ac:dyDescent="0.25">
      <c r="A62" s="142" t="str">
        <f>IF(ISBLANK('B1'!A62),"",'B1'!A62)</f>
        <v/>
      </c>
      <c r="B62" s="1002" t="str">
        <f>IF(ISBLANK('B1'!B62),"",'B1'!B62)</f>
        <v/>
      </c>
      <c r="C62" s="1001" t="str">
        <f>IF(ISBLANK('B1'!C62),"",'B1'!C62)</f>
        <v/>
      </c>
      <c r="D62" s="264" t="str">
        <f>IF(ISBLANK('B1'!R62),"",'B1'!R62)</f>
        <v/>
      </c>
      <c r="E62" s="196"/>
      <c r="F62" s="197"/>
      <c r="G62" s="197"/>
      <c r="H62" s="197"/>
      <c r="I62" s="197"/>
      <c r="J62" s="197"/>
      <c r="K62" s="199"/>
      <c r="L62" s="478"/>
      <c r="M62" s="200"/>
      <c r="N62" s="198"/>
      <c r="O62" s="198"/>
      <c r="P62" s="198"/>
      <c r="Q62" s="198"/>
      <c r="R62" s="199"/>
      <c r="S62" s="197"/>
      <c r="T62" s="197"/>
      <c r="U62" s="197"/>
      <c r="V62" s="197"/>
      <c r="W62" s="200"/>
      <c r="Y62" s="151">
        <f t="shared" si="1"/>
        <v>0</v>
      </c>
      <c r="Z62" s="147">
        <f t="shared" si="2"/>
        <v>0</v>
      </c>
      <c r="AA62" s="147">
        <f t="shared" si="3"/>
        <v>0</v>
      </c>
      <c r="AB62" s="917">
        <f t="shared" si="4"/>
        <v>0</v>
      </c>
      <c r="AD62" s="151">
        <f t="shared" si="5"/>
        <v>0</v>
      </c>
      <c r="AE62" s="147">
        <f t="shared" si="6"/>
        <v>0</v>
      </c>
      <c r="AF62" s="147">
        <f t="shared" si="7"/>
        <v>0</v>
      </c>
      <c r="AG62" s="152">
        <f t="shared" si="8"/>
        <v>0</v>
      </c>
    </row>
    <row r="63" spans="1:33" x14ac:dyDescent="0.25">
      <c r="A63" s="142" t="str">
        <f>IF(ISBLANK('B1'!A63),"",'B1'!A63)</f>
        <v/>
      </c>
      <c r="B63" s="1002" t="str">
        <f>IF(ISBLANK('B1'!B63),"",'B1'!B63)</f>
        <v/>
      </c>
      <c r="C63" s="1001" t="str">
        <f>IF(ISBLANK('B1'!C63),"",'B1'!C63)</f>
        <v/>
      </c>
      <c r="D63" s="264" t="str">
        <f>IF(ISBLANK('B1'!R63),"",'B1'!R63)</f>
        <v/>
      </c>
      <c r="E63" s="196"/>
      <c r="F63" s="197"/>
      <c r="G63" s="197"/>
      <c r="H63" s="197"/>
      <c r="I63" s="197"/>
      <c r="J63" s="197"/>
      <c r="K63" s="199"/>
      <c r="L63" s="478"/>
      <c r="M63" s="200"/>
      <c r="N63" s="198"/>
      <c r="O63" s="198"/>
      <c r="P63" s="198"/>
      <c r="Q63" s="198"/>
      <c r="R63" s="199"/>
      <c r="S63" s="197"/>
      <c r="T63" s="197"/>
      <c r="U63" s="197"/>
      <c r="V63" s="197"/>
      <c r="W63" s="200"/>
      <c r="Y63" s="151">
        <f t="shared" si="1"/>
        <v>0</v>
      </c>
      <c r="Z63" s="147">
        <f t="shared" si="2"/>
        <v>0</v>
      </c>
      <c r="AA63" s="147">
        <f t="shared" si="3"/>
        <v>0</v>
      </c>
      <c r="AB63" s="917">
        <f t="shared" si="4"/>
        <v>0</v>
      </c>
      <c r="AD63" s="151">
        <f t="shared" si="5"/>
        <v>0</v>
      </c>
      <c r="AE63" s="147">
        <f t="shared" si="6"/>
        <v>0</v>
      </c>
      <c r="AF63" s="147">
        <f t="shared" si="7"/>
        <v>0</v>
      </c>
      <c r="AG63" s="152">
        <f t="shared" si="8"/>
        <v>0</v>
      </c>
    </row>
    <row r="64" spans="1:33" x14ac:dyDescent="0.25">
      <c r="A64" s="142" t="str">
        <f>IF(ISBLANK('B1'!A64),"",'B1'!A64)</f>
        <v/>
      </c>
      <c r="B64" s="1002" t="str">
        <f>IF(ISBLANK('B1'!B64),"",'B1'!B64)</f>
        <v/>
      </c>
      <c r="C64" s="1001" t="str">
        <f>IF(ISBLANK('B1'!C64),"",'B1'!C64)</f>
        <v/>
      </c>
      <c r="D64" s="264" t="str">
        <f>IF(ISBLANK('B1'!R64),"",'B1'!R64)</f>
        <v/>
      </c>
      <c r="E64" s="196"/>
      <c r="F64" s="197"/>
      <c r="G64" s="197"/>
      <c r="H64" s="197"/>
      <c r="I64" s="197"/>
      <c r="J64" s="197"/>
      <c r="K64" s="199"/>
      <c r="L64" s="478"/>
      <c r="M64" s="200"/>
      <c r="N64" s="198"/>
      <c r="O64" s="198"/>
      <c r="P64" s="198"/>
      <c r="Q64" s="198"/>
      <c r="R64" s="199"/>
      <c r="S64" s="197"/>
      <c r="T64" s="197"/>
      <c r="U64" s="197"/>
      <c r="V64" s="197"/>
      <c r="W64" s="200"/>
      <c r="Y64" s="151">
        <f t="shared" si="1"/>
        <v>0</v>
      </c>
      <c r="Z64" s="147">
        <f t="shared" si="2"/>
        <v>0</v>
      </c>
      <c r="AA64" s="147">
        <f t="shared" si="3"/>
        <v>0</v>
      </c>
      <c r="AB64" s="917">
        <f t="shared" si="4"/>
        <v>0</v>
      </c>
      <c r="AD64" s="151">
        <f t="shared" si="5"/>
        <v>0</v>
      </c>
      <c r="AE64" s="147">
        <f t="shared" si="6"/>
        <v>0</v>
      </c>
      <c r="AF64" s="147">
        <f t="shared" si="7"/>
        <v>0</v>
      </c>
      <c r="AG64" s="152">
        <f t="shared" si="8"/>
        <v>0</v>
      </c>
    </row>
    <row r="65" spans="1:33" x14ac:dyDescent="0.25">
      <c r="A65" s="142" t="str">
        <f>IF(ISBLANK('B1'!A65),"",'B1'!A65)</f>
        <v/>
      </c>
      <c r="B65" s="1002" t="str">
        <f>IF(ISBLANK('B1'!B65),"",'B1'!B65)</f>
        <v/>
      </c>
      <c r="C65" s="1001" t="str">
        <f>IF(ISBLANK('B1'!C65),"",'B1'!C65)</f>
        <v/>
      </c>
      <c r="D65" s="264" t="str">
        <f>IF(ISBLANK('B1'!R65),"",'B1'!R65)</f>
        <v/>
      </c>
      <c r="E65" s="196"/>
      <c r="F65" s="197"/>
      <c r="G65" s="197"/>
      <c r="H65" s="197"/>
      <c r="I65" s="197"/>
      <c r="J65" s="197"/>
      <c r="K65" s="199"/>
      <c r="L65" s="478"/>
      <c r="M65" s="200"/>
      <c r="N65" s="198"/>
      <c r="O65" s="198"/>
      <c r="P65" s="198"/>
      <c r="Q65" s="198"/>
      <c r="R65" s="199"/>
      <c r="S65" s="197"/>
      <c r="T65" s="197"/>
      <c r="U65" s="197"/>
      <c r="V65" s="197"/>
      <c r="W65" s="200"/>
      <c r="Y65" s="151">
        <f t="shared" si="1"/>
        <v>0</v>
      </c>
      <c r="Z65" s="147">
        <f t="shared" si="2"/>
        <v>0</v>
      </c>
      <c r="AA65" s="147">
        <f t="shared" si="3"/>
        <v>0</v>
      </c>
      <c r="AB65" s="917">
        <f t="shared" si="4"/>
        <v>0</v>
      </c>
      <c r="AD65" s="151">
        <f t="shared" si="5"/>
        <v>0</v>
      </c>
      <c r="AE65" s="147">
        <f t="shared" si="6"/>
        <v>0</v>
      </c>
      <c r="AF65" s="147">
        <f t="shared" si="7"/>
        <v>0</v>
      </c>
      <c r="AG65" s="152">
        <f t="shared" si="8"/>
        <v>0</v>
      </c>
    </row>
    <row r="66" spans="1:33" x14ac:dyDescent="0.25">
      <c r="A66" s="142" t="str">
        <f>IF(ISBLANK('B1'!A66),"",'B1'!A66)</f>
        <v/>
      </c>
      <c r="B66" s="1002" t="str">
        <f>IF(ISBLANK('B1'!B66),"",'B1'!B66)</f>
        <v/>
      </c>
      <c r="C66" s="1001" t="str">
        <f>IF(ISBLANK('B1'!C66),"",'B1'!C66)</f>
        <v/>
      </c>
      <c r="D66" s="264" t="str">
        <f>IF(ISBLANK('B1'!R66),"",'B1'!R66)</f>
        <v/>
      </c>
      <c r="E66" s="196"/>
      <c r="F66" s="197"/>
      <c r="G66" s="197"/>
      <c r="H66" s="197"/>
      <c r="I66" s="197"/>
      <c r="J66" s="197"/>
      <c r="K66" s="199"/>
      <c r="L66" s="478"/>
      <c r="M66" s="200"/>
      <c r="N66" s="198"/>
      <c r="O66" s="198"/>
      <c r="P66" s="198"/>
      <c r="Q66" s="198"/>
      <c r="R66" s="199"/>
      <c r="S66" s="197"/>
      <c r="T66" s="197"/>
      <c r="U66" s="197"/>
      <c r="V66" s="197"/>
      <c r="W66" s="200"/>
      <c r="Y66" s="151">
        <f t="shared" si="1"/>
        <v>0</v>
      </c>
      <c r="Z66" s="147">
        <f t="shared" si="2"/>
        <v>0</v>
      </c>
      <c r="AA66" s="147">
        <f t="shared" si="3"/>
        <v>0</v>
      </c>
      <c r="AB66" s="917">
        <f t="shared" si="4"/>
        <v>0</v>
      </c>
      <c r="AD66" s="151">
        <f t="shared" si="5"/>
        <v>0</v>
      </c>
      <c r="AE66" s="147">
        <f t="shared" si="6"/>
        <v>0</v>
      </c>
      <c r="AF66" s="147">
        <f t="shared" si="7"/>
        <v>0</v>
      </c>
      <c r="AG66" s="152">
        <f t="shared" si="8"/>
        <v>0</v>
      </c>
    </row>
    <row r="67" spans="1:33" x14ac:dyDescent="0.25">
      <c r="A67" s="142" t="str">
        <f>IF(ISBLANK('B1'!A67),"",'B1'!A67)</f>
        <v/>
      </c>
      <c r="B67" s="1002" t="str">
        <f>IF(ISBLANK('B1'!B67),"",'B1'!B67)</f>
        <v/>
      </c>
      <c r="C67" s="1001" t="str">
        <f>IF(ISBLANK('B1'!C67),"",'B1'!C67)</f>
        <v/>
      </c>
      <c r="D67" s="264" t="str">
        <f>IF(ISBLANK('B1'!R67),"",'B1'!R67)</f>
        <v/>
      </c>
      <c r="E67" s="196"/>
      <c r="F67" s="197"/>
      <c r="G67" s="197"/>
      <c r="H67" s="197"/>
      <c r="I67" s="197"/>
      <c r="J67" s="197"/>
      <c r="K67" s="199"/>
      <c r="L67" s="478"/>
      <c r="M67" s="200"/>
      <c r="N67" s="198"/>
      <c r="O67" s="198"/>
      <c r="P67" s="198"/>
      <c r="Q67" s="198"/>
      <c r="R67" s="199"/>
      <c r="S67" s="197"/>
      <c r="T67" s="197"/>
      <c r="U67" s="197"/>
      <c r="V67" s="197"/>
      <c r="W67" s="200"/>
      <c r="Y67" s="151">
        <f t="shared" si="1"/>
        <v>0</v>
      </c>
      <c r="Z67" s="147">
        <f t="shared" si="2"/>
        <v>0</v>
      </c>
      <c r="AA67" s="147">
        <f t="shared" si="3"/>
        <v>0</v>
      </c>
      <c r="AB67" s="917">
        <f t="shared" si="4"/>
        <v>0</v>
      </c>
      <c r="AD67" s="151">
        <f t="shared" si="5"/>
        <v>0</v>
      </c>
      <c r="AE67" s="147">
        <f t="shared" si="6"/>
        <v>0</v>
      </c>
      <c r="AF67" s="147">
        <f t="shared" si="7"/>
        <v>0</v>
      </c>
      <c r="AG67" s="152">
        <f t="shared" si="8"/>
        <v>0</v>
      </c>
    </row>
    <row r="68" spans="1:33" x14ac:dyDescent="0.25">
      <c r="A68" s="142" t="str">
        <f>IF(ISBLANK('B1'!A68),"",'B1'!A68)</f>
        <v/>
      </c>
      <c r="B68" s="1002" t="str">
        <f>IF(ISBLANK('B1'!B68),"",'B1'!B68)</f>
        <v/>
      </c>
      <c r="C68" s="1001" t="str">
        <f>IF(ISBLANK('B1'!C68),"",'B1'!C68)</f>
        <v/>
      </c>
      <c r="D68" s="264" t="str">
        <f>IF(ISBLANK('B1'!R68),"",'B1'!R68)</f>
        <v/>
      </c>
      <c r="E68" s="196"/>
      <c r="F68" s="197"/>
      <c r="G68" s="197"/>
      <c r="H68" s="197"/>
      <c r="I68" s="197"/>
      <c r="J68" s="197"/>
      <c r="K68" s="199"/>
      <c r="L68" s="478"/>
      <c r="M68" s="200"/>
      <c r="N68" s="198"/>
      <c r="O68" s="198"/>
      <c r="P68" s="198"/>
      <c r="Q68" s="198"/>
      <c r="R68" s="199"/>
      <c r="S68" s="197"/>
      <c r="T68" s="197"/>
      <c r="U68" s="197"/>
      <c r="V68" s="197"/>
      <c r="W68" s="200"/>
      <c r="Y68" s="151">
        <f t="shared" si="1"/>
        <v>0</v>
      </c>
      <c r="Z68" s="147">
        <f t="shared" si="2"/>
        <v>0</v>
      </c>
      <c r="AA68" s="147">
        <f t="shared" si="3"/>
        <v>0</v>
      </c>
      <c r="AB68" s="917">
        <f t="shared" si="4"/>
        <v>0</v>
      </c>
      <c r="AD68" s="151">
        <f t="shared" si="5"/>
        <v>0</v>
      </c>
      <c r="AE68" s="147">
        <f t="shared" si="6"/>
        <v>0</v>
      </c>
      <c r="AF68" s="147">
        <f t="shared" si="7"/>
        <v>0</v>
      </c>
      <c r="AG68" s="152">
        <f t="shared" si="8"/>
        <v>0</v>
      </c>
    </row>
    <row r="69" spans="1:33" x14ac:dyDescent="0.25">
      <c r="A69" s="142" t="str">
        <f>IF(ISBLANK('B1'!A69),"",'B1'!A69)</f>
        <v/>
      </c>
      <c r="B69" s="1002" t="str">
        <f>IF(ISBLANK('B1'!B69),"",'B1'!B69)</f>
        <v/>
      </c>
      <c r="C69" s="1001" t="str">
        <f>IF(ISBLANK('B1'!C69),"",'B1'!C69)</f>
        <v/>
      </c>
      <c r="D69" s="264" t="str">
        <f>IF(ISBLANK('B1'!R69),"",'B1'!R69)</f>
        <v/>
      </c>
      <c r="E69" s="196"/>
      <c r="F69" s="197"/>
      <c r="G69" s="197"/>
      <c r="H69" s="197"/>
      <c r="I69" s="197"/>
      <c r="J69" s="197"/>
      <c r="K69" s="199"/>
      <c r="L69" s="478"/>
      <c r="M69" s="200"/>
      <c r="N69" s="198"/>
      <c r="O69" s="198"/>
      <c r="P69" s="198"/>
      <c r="Q69" s="198"/>
      <c r="R69" s="199"/>
      <c r="S69" s="197"/>
      <c r="T69" s="197"/>
      <c r="U69" s="197"/>
      <c r="V69" s="197"/>
      <c r="W69" s="200"/>
      <c r="Y69" s="151">
        <f t="shared" si="1"/>
        <v>0</v>
      </c>
      <c r="Z69" s="147">
        <f t="shared" si="2"/>
        <v>0</v>
      </c>
      <c r="AA69" s="147">
        <f t="shared" si="3"/>
        <v>0</v>
      </c>
      <c r="AB69" s="917">
        <f t="shared" si="4"/>
        <v>0</v>
      </c>
      <c r="AD69" s="151">
        <f t="shared" si="5"/>
        <v>0</v>
      </c>
      <c r="AE69" s="147">
        <f t="shared" si="6"/>
        <v>0</v>
      </c>
      <c r="AF69" s="147">
        <f t="shared" si="7"/>
        <v>0</v>
      </c>
      <c r="AG69" s="152">
        <f t="shared" si="8"/>
        <v>0</v>
      </c>
    </row>
    <row r="70" spans="1:33" x14ac:dyDescent="0.25">
      <c r="A70" s="142" t="str">
        <f>IF(ISBLANK('B1'!A70),"",'B1'!A70)</f>
        <v/>
      </c>
      <c r="B70" s="1002" t="str">
        <f>IF(ISBLANK('B1'!B70),"",'B1'!B70)</f>
        <v/>
      </c>
      <c r="C70" s="1001" t="str">
        <f>IF(ISBLANK('B1'!C70),"",'B1'!C70)</f>
        <v/>
      </c>
      <c r="D70" s="264" t="str">
        <f>IF(ISBLANK('B1'!R70),"",'B1'!R70)</f>
        <v/>
      </c>
      <c r="E70" s="196"/>
      <c r="F70" s="197"/>
      <c r="G70" s="197"/>
      <c r="H70" s="197"/>
      <c r="I70" s="197"/>
      <c r="J70" s="197"/>
      <c r="K70" s="199"/>
      <c r="L70" s="478"/>
      <c r="M70" s="200"/>
      <c r="N70" s="198"/>
      <c r="O70" s="198"/>
      <c r="P70" s="198"/>
      <c r="Q70" s="198"/>
      <c r="R70" s="199"/>
      <c r="S70" s="197"/>
      <c r="T70" s="197"/>
      <c r="U70" s="197"/>
      <c r="V70" s="197"/>
      <c r="W70" s="200"/>
      <c r="Y70" s="151">
        <f t="shared" si="1"/>
        <v>0</v>
      </c>
      <c r="Z70" s="147">
        <f t="shared" si="2"/>
        <v>0</v>
      </c>
      <c r="AA70" s="147">
        <f t="shared" si="3"/>
        <v>0</v>
      </c>
      <c r="AB70" s="917">
        <f t="shared" si="4"/>
        <v>0</v>
      </c>
      <c r="AD70" s="151">
        <f t="shared" si="5"/>
        <v>0</v>
      </c>
      <c r="AE70" s="147">
        <f t="shared" si="6"/>
        <v>0</v>
      </c>
      <c r="AF70" s="147">
        <f t="shared" si="7"/>
        <v>0</v>
      </c>
      <c r="AG70" s="152">
        <f t="shared" si="8"/>
        <v>0</v>
      </c>
    </row>
    <row r="71" spans="1:33" x14ac:dyDescent="0.25">
      <c r="A71" s="142" t="str">
        <f>IF(ISBLANK('B1'!A71),"",'B1'!A71)</f>
        <v/>
      </c>
      <c r="B71" s="1002" t="str">
        <f>IF(ISBLANK('B1'!B71),"",'B1'!B71)</f>
        <v/>
      </c>
      <c r="C71" s="1001" t="str">
        <f>IF(ISBLANK('B1'!C71),"",'B1'!C71)</f>
        <v/>
      </c>
      <c r="D71" s="264" t="str">
        <f>IF(ISBLANK('B1'!R71),"",'B1'!R71)</f>
        <v/>
      </c>
      <c r="E71" s="196"/>
      <c r="F71" s="197"/>
      <c r="G71" s="197"/>
      <c r="H71" s="197"/>
      <c r="I71" s="197"/>
      <c r="J71" s="197"/>
      <c r="K71" s="199"/>
      <c r="L71" s="478"/>
      <c r="M71" s="200"/>
      <c r="N71" s="198"/>
      <c r="O71" s="198"/>
      <c r="P71" s="198"/>
      <c r="Q71" s="198"/>
      <c r="R71" s="199"/>
      <c r="S71" s="197"/>
      <c r="T71" s="197"/>
      <c r="U71" s="197"/>
      <c r="V71" s="197"/>
      <c r="W71" s="200"/>
      <c r="Y71" s="151">
        <f t="shared" si="1"/>
        <v>0</v>
      </c>
      <c r="Z71" s="147">
        <f t="shared" si="2"/>
        <v>0</v>
      </c>
      <c r="AA71" s="147">
        <f t="shared" si="3"/>
        <v>0</v>
      </c>
      <c r="AB71" s="917">
        <f t="shared" si="4"/>
        <v>0</v>
      </c>
      <c r="AD71" s="151">
        <f t="shared" si="5"/>
        <v>0</v>
      </c>
      <c r="AE71" s="147">
        <f t="shared" si="6"/>
        <v>0</v>
      </c>
      <c r="AF71" s="147">
        <f t="shared" si="7"/>
        <v>0</v>
      </c>
      <c r="AG71" s="152">
        <f t="shared" si="8"/>
        <v>0</v>
      </c>
    </row>
    <row r="72" spans="1:33" x14ac:dyDescent="0.25">
      <c r="A72" s="142" t="str">
        <f>IF(ISBLANK('B1'!A72),"",'B1'!A72)</f>
        <v/>
      </c>
      <c r="B72" s="1002" t="str">
        <f>IF(ISBLANK('B1'!B72),"",'B1'!B72)</f>
        <v/>
      </c>
      <c r="C72" s="1001" t="str">
        <f>IF(ISBLANK('B1'!C72),"",'B1'!C72)</f>
        <v/>
      </c>
      <c r="D72" s="264" t="str">
        <f>IF(ISBLANK('B1'!R72),"",'B1'!R72)</f>
        <v/>
      </c>
      <c r="E72" s="196"/>
      <c r="F72" s="197"/>
      <c r="G72" s="197"/>
      <c r="H72" s="197"/>
      <c r="I72" s="197"/>
      <c r="J72" s="197"/>
      <c r="K72" s="199"/>
      <c r="L72" s="478"/>
      <c r="M72" s="200"/>
      <c r="N72" s="198"/>
      <c r="O72" s="198"/>
      <c r="P72" s="198"/>
      <c r="Q72" s="198"/>
      <c r="R72" s="199"/>
      <c r="S72" s="197"/>
      <c r="T72" s="197"/>
      <c r="U72" s="197"/>
      <c r="V72" s="197"/>
      <c r="W72" s="200"/>
      <c r="Y72" s="151">
        <f t="shared" si="1"/>
        <v>0</v>
      </c>
      <c r="Z72" s="147">
        <f t="shared" si="2"/>
        <v>0</v>
      </c>
      <c r="AA72" s="147">
        <f t="shared" si="3"/>
        <v>0</v>
      </c>
      <c r="AB72" s="917">
        <f t="shared" si="4"/>
        <v>0</v>
      </c>
      <c r="AD72" s="151">
        <f t="shared" si="5"/>
        <v>0</v>
      </c>
      <c r="AE72" s="147">
        <f t="shared" si="6"/>
        <v>0</v>
      </c>
      <c r="AF72" s="147">
        <f t="shared" si="7"/>
        <v>0</v>
      </c>
      <c r="AG72" s="152">
        <f t="shared" si="8"/>
        <v>0</v>
      </c>
    </row>
    <row r="73" spans="1:33" x14ac:dyDescent="0.25">
      <c r="A73" s="142" t="str">
        <f>IF(ISBLANK('B1'!A73),"",'B1'!A73)</f>
        <v/>
      </c>
      <c r="B73" s="1002" t="str">
        <f>IF(ISBLANK('B1'!B73),"",'B1'!B73)</f>
        <v/>
      </c>
      <c r="C73" s="1001" t="str">
        <f>IF(ISBLANK('B1'!C73),"",'B1'!C73)</f>
        <v/>
      </c>
      <c r="D73" s="264" t="str">
        <f>IF(ISBLANK('B1'!R73),"",'B1'!R73)</f>
        <v/>
      </c>
      <c r="E73" s="196"/>
      <c r="F73" s="197"/>
      <c r="G73" s="197"/>
      <c r="H73" s="197"/>
      <c r="I73" s="197"/>
      <c r="J73" s="197"/>
      <c r="K73" s="199"/>
      <c r="L73" s="478"/>
      <c r="M73" s="200"/>
      <c r="N73" s="198"/>
      <c r="O73" s="198"/>
      <c r="P73" s="198"/>
      <c r="Q73" s="198"/>
      <c r="R73" s="199"/>
      <c r="S73" s="197"/>
      <c r="T73" s="197"/>
      <c r="U73" s="197"/>
      <c r="V73" s="197"/>
      <c r="W73" s="200"/>
      <c r="Y73" s="151">
        <f t="shared" si="1"/>
        <v>0</v>
      </c>
      <c r="Z73" s="147">
        <f t="shared" si="2"/>
        <v>0</v>
      </c>
      <c r="AA73" s="147">
        <f t="shared" si="3"/>
        <v>0</v>
      </c>
      <c r="AB73" s="917">
        <f t="shared" si="4"/>
        <v>0</v>
      </c>
      <c r="AD73" s="151">
        <f t="shared" si="5"/>
        <v>0</v>
      </c>
      <c r="AE73" s="147">
        <f t="shared" si="6"/>
        <v>0</v>
      </c>
      <c r="AF73" s="147">
        <f t="shared" si="7"/>
        <v>0</v>
      </c>
      <c r="AG73" s="152">
        <f t="shared" si="8"/>
        <v>0</v>
      </c>
    </row>
    <row r="74" spans="1:33" x14ac:dyDescent="0.25">
      <c r="A74" s="142" t="str">
        <f>IF(ISBLANK('B1'!A74),"",'B1'!A74)</f>
        <v/>
      </c>
      <c r="B74" s="1002" t="str">
        <f>IF(ISBLANK('B1'!B74),"",'B1'!B74)</f>
        <v/>
      </c>
      <c r="C74" s="1001" t="str">
        <f>IF(ISBLANK('B1'!C74),"",'B1'!C74)</f>
        <v/>
      </c>
      <c r="D74" s="264" t="str">
        <f>IF(ISBLANK('B1'!R74),"",'B1'!R74)</f>
        <v/>
      </c>
      <c r="E74" s="196"/>
      <c r="F74" s="197"/>
      <c r="G74" s="197"/>
      <c r="H74" s="197"/>
      <c r="I74" s="197"/>
      <c r="J74" s="197"/>
      <c r="K74" s="199"/>
      <c r="L74" s="478"/>
      <c r="M74" s="200"/>
      <c r="N74" s="198"/>
      <c r="O74" s="198"/>
      <c r="P74" s="198"/>
      <c r="Q74" s="198"/>
      <c r="R74" s="199"/>
      <c r="S74" s="197"/>
      <c r="T74" s="197"/>
      <c r="U74" s="197"/>
      <c r="V74" s="197"/>
      <c r="W74" s="200"/>
      <c r="Y74" s="151">
        <f t="shared" si="1"/>
        <v>0</v>
      </c>
      <c r="Z74" s="147">
        <f t="shared" si="2"/>
        <v>0</v>
      </c>
      <c r="AA74" s="147">
        <f t="shared" si="3"/>
        <v>0</v>
      </c>
      <c r="AB74" s="917">
        <f t="shared" si="4"/>
        <v>0</v>
      </c>
      <c r="AD74" s="151">
        <f t="shared" si="5"/>
        <v>0</v>
      </c>
      <c r="AE74" s="147">
        <f t="shared" si="6"/>
        <v>0</v>
      </c>
      <c r="AF74" s="147">
        <f t="shared" si="7"/>
        <v>0</v>
      </c>
      <c r="AG74" s="152">
        <f t="shared" si="8"/>
        <v>0</v>
      </c>
    </row>
    <row r="75" spans="1:33" x14ac:dyDescent="0.25">
      <c r="A75" s="142" t="str">
        <f>IF(ISBLANK('B1'!A75),"",'B1'!A75)</f>
        <v/>
      </c>
      <c r="B75" s="1002" t="str">
        <f>IF(ISBLANK('B1'!B75),"",'B1'!B75)</f>
        <v/>
      </c>
      <c r="C75" s="1001" t="str">
        <f>IF(ISBLANK('B1'!C75),"",'B1'!C75)</f>
        <v/>
      </c>
      <c r="D75" s="264" t="str">
        <f>IF(ISBLANK('B1'!R75),"",'B1'!R75)</f>
        <v/>
      </c>
      <c r="E75" s="196"/>
      <c r="F75" s="197"/>
      <c r="G75" s="197"/>
      <c r="H75" s="197"/>
      <c r="I75" s="197"/>
      <c r="J75" s="197"/>
      <c r="K75" s="199"/>
      <c r="L75" s="478"/>
      <c r="M75" s="200"/>
      <c r="N75" s="198"/>
      <c r="O75" s="198"/>
      <c r="P75" s="198"/>
      <c r="Q75" s="198"/>
      <c r="R75" s="199"/>
      <c r="S75" s="197"/>
      <c r="T75" s="197"/>
      <c r="U75" s="197"/>
      <c r="V75" s="197"/>
      <c r="W75" s="200"/>
      <c r="Y75" s="151">
        <f t="shared" si="1"/>
        <v>0</v>
      </c>
      <c r="Z75" s="147">
        <f t="shared" si="2"/>
        <v>0</v>
      </c>
      <c r="AA75" s="147">
        <f t="shared" si="3"/>
        <v>0</v>
      </c>
      <c r="AB75" s="917">
        <f t="shared" si="4"/>
        <v>0</v>
      </c>
      <c r="AD75" s="151">
        <f t="shared" si="5"/>
        <v>0</v>
      </c>
      <c r="AE75" s="147">
        <f t="shared" si="6"/>
        <v>0</v>
      </c>
      <c r="AF75" s="147">
        <f t="shared" si="7"/>
        <v>0</v>
      </c>
      <c r="AG75" s="152">
        <f t="shared" si="8"/>
        <v>0</v>
      </c>
    </row>
    <row r="76" spans="1:33" x14ac:dyDescent="0.25">
      <c r="A76" s="142" t="str">
        <f>IF(ISBLANK('B1'!A76),"",'B1'!A76)</f>
        <v/>
      </c>
      <c r="B76" s="1002" t="str">
        <f>IF(ISBLANK('B1'!B76),"",'B1'!B76)</f>
        <v/>
      </c>
      <c r="C76" s="1001" t="str">
        <f>IF(ISBLANK('B1'!C76),"",'B1'!C76)</f>
        <v/>
      </c>
      <c r="D76" s="264" t="str">
        <f>IF(ISBLANK('B1'!R76),"",'B1'!R76)</f>
        <v/>
      </c>
      <c r="E76" s="196"/>
      <c r="F76" s="197"/>
      <c r="G76" s="197"/>
      <c r="H76" s="197"/>
      <c r="I76" s="197"/>
      <c r="J76" s="197"/>
      <c r="K76" s="199"/>
      <c r="L76" s="478"/>
      <c r="M76" s="200"/>
      <c r="N76" s="198"/>
      <c r="O76" s="198"/>
      <c r="P76" s="198"/>
      <c r="Q76" s="198"/>
      <c r="R76" s="199"/>
      <c r="S76" s="197"/>
      <c r="T76" s="197"/>
      <c r="U76" s="197"/>
      <c r="V76" s="197"/>
      <c r="W76" s="200"/>
      <c r="Y76" s="151">
        <f t="shared" si="1"/>
        <v>0</v>
      </c>
      <c r="Z76" s="147">
        <f t="shared" si="2"/>
        <v>0</v>
      </c>
      <c r="AA76" s="147">
        <f t="shared" si="3"/>
        <v>0</v>
      </c>
      <c r="AB76" s="917">
        <f t="shared" si="4"/>
        <v>0</v>
      </c>
      <c r="AD76" s="151">
        <f t="shared" si="5"/>
        <v>0</v>
      </c>
      <c r="AE76" s="147">
        <f t="shared" si="6"/>
        <v>0</v>
      </c>
      <c r="AF76" s="147">
        <f t="shared" si="7"/>
        <v>0</v>
      </c>
      <c r="AG76" s="152">
        <f t="shared" si="8"/>
        <v>0</v>
      </c>
    </row>
    <row r="77" spans="1:33" x14ac:dyDescent="0.25">
      <c r="A77" s="142" t="str">
        <f>IF(ISBLANK('B1'!A77),"",'B1'!A77)</f>
        <v/>
      </c>
      <c r="B77" s="1002" t="str">
        <f>IF(ISBLANK('B1'!B77),"",'B1'!B77)</f>
        <v/>
      </c>
      <c r="C77" s="1001" t="str">
        <f>IF(ISBLANK('B1'!C77),"",'B1'!C77)</f>
        <v/>
      </c>
      <c r="D77" s="264" t="str">
        <f>IF(ISBLANK('B1'!R77),"",'B1'!R77)</f>
        <v/>
      </c>
      <c r="E77" s="196"/>
      <c r="F77" s="197"/>
      <c r="G77" s="197"/>
      <c r="H77" s="197"/>
      <c r="I77" s="197"/>
      <c r="J77" s="197"/>
      <c r="K77" s="199"/>
      <c r="L77" s="478"/>
      <c r="M77" s="200"/>
      <c r="N77" s="198"/>
      <c r="O77" s="198"/>
      <c r="P77" s="198"/>
      <c r="Q77" s="198"/>
      <c r="R77" s="199"/>
      <c r="S77" s="197"/>
      <c r="T77" s="197"/>
      <c r="U77" s="197"/>
      <c r="V77" s="197"/>
      <c r="W77" s="200"/>
      <c r="Y77" s="151">
        <f t="shared" si="1"/>
        <v>0</v>
      </c>
      <c r="Z77" s="147">
        <f t="shared" si="2"/>
        <v>0</v>
      </c>
      <c r="AA77" s="147">
        <f t="shared" si="3"/>
        <v>0</v>
      </c>
      <c r="AB77" s="917">
        <f t="shared" si="4"/>
        <v>0</v>
      </c>
      <c r="AD77" s="151">
        <f t="shared" si="5"/>
        <v>0</v>
      </c>
      <c r="AE77" s="147">
        <f t="shared" si="6"/>
        <v>0</v>
      </c>
      <c r="AF77" s="147">
        <f t="shared" si="7"/>
        <v>0</v>
      </c>
      <c r="AG77" s="152">
        <f t="shared" si="8"/>
        <v>0</v>
      </c>
    </row>
    <row r="78" spans="1:33" x14ac:dyDescent="0.25">
      <c r="A78" s="142" t="str">
        <f>IF(ISBLANK('B1'!A78),"",'B1'!A78)</f>
        <v/>
      </c>
      <c r="B78" s="1002" t="str">
        <f>IF(ISBLANK('B1'!B78),"",'B1'!B78)</f>
        <v/>
      </c>
      <c r="C78" s="1001" t="str">
        <f>IF(ISBLANK('B1'!C78),"",'B1'!C78)</f>
        <v/>
      </c>
      <c r="D78" s="264" t="str">
        <f>IF(ISBLANK('B1'!R78),"",'B1'!R78)</f>
        <v/>
      </c>
      <c r="E78" s="196"/>
      <c r="F78" s="197"/>
      <c r="G78" s="197"/>
      <c r="H78" s="197"/>
      <c r="I78" s="197"/>
      <c r="J78" s="197"/>
      <c r="K78" s="199"/>
      <c r="L78" s="478"/>
      <c r="M78" s="200"/>
      <c r="N78" s="198"/>
      <c r="O78" s="198"/>
      <c r="P78" s="198"/>
      <c r="Q78" s="198"/>
      <c r="R78" s="199"/>
      <c r="S78" s="197"/>
      <c r="T78" s="197"/>
      <c r="U78" s="197"/>
      <c r="V78" s="197"/>
      <c r="W78" s="200"/>
      <c r="Y78" s="151">
        <f t="shared" si="1"/>
        <v>0</v>
      </c>
      <c r="Z78" s="147">
        <f t="shared" si="2"/>
        <v>0</v>
      </c>
      <c r="AA78" s="147">
        <f t="shared" si="3"/>
        <v>0</v>
      </c>
      <c r="AB78" s="917">
        <f t="shared" si="4"/>
        <v>0</v>
      </c>
      <c r="AD78" s="151">
        <f t="shared" si="5"/>
        <v>0</v>
      </c>
      <c r="AE78" s="147">
        <f t="shared" si="6"/>
        <v>0</v>
      </c>
      <c r="AF78" s="147">
        <f t="shared" si="7"/>
        <v>0</v>
      </c>
      <c r="AG78" s="152">
        <f t="shared" si="8"/>
        <v>0</v>
      </c>
    </row>
    <row r="79" spans="1:33" x14ac:dyDescent="0.25">
      <c r="A79" s="142" t="str">
        <f>IF(ISBLANK('B1'!A79),"",'B1'!A79)</f>
        <v/>
      </c>
      <c r="B79" s="1002" t="str">
        <f>IF(ISBLANK('B1'!B79),"",'B1'!B79)</f>
        <v/>
      </c>
      <c r="C79" s="1001" t="str">
        <f>IF(ISBLANK('B1'!C79),"",'B1'!C79)</f>
        <v/>
      </c>
      <c r="D79" s="264" t="str">
        <f>IF(ISBLANK('B1'!R79),"",'B1'!R79)</f>
        <v/>
      </c>
      <c r="E79" s="196"/>
      <c r="F79" s="197"/>
      <c r="G79" s="197"/>
      <c r="H79" s="197"/>
      <c r="I79" s="197"/>
      <c r="J79" s="197"/>
      <c r="K79" s="199"/>
      <c r="L79" s="478"/>
      <c r="M79" s="200"/>
      <c r="N79" s="198"/>
      <c r="O79" s="198"/>
      <c r="P79" s="198"/>
      <c r="Q79" s="198"/>
      <c r="R79" s="199"/>
      <c r="S79" s="197"/>
      <c r="T79" s="197"/>
      <c r="U79" s="197"/>
      <c r="V79" s="197"/>
      <c r="W79" s="200"/>
      <c r="Y79" s="151">
        <f t="shared" si="1"/>
        <v>0</v>
      </c>
      <c r="Z79" s="147">
        <f t="shared" si="2"/>
        <v>0</v>
      </c>
      <c r="AA79" s="147">
        <f t="shared" si="3"/>
        <v>0</v>
      </c>
      <c r="AB79" s="917">
        <f t="shared" si="4"/>
        <v>0</v>
      </c>
      <c r="AD79" s="151">
        <f t="shared" si="5"/>
        <v>0</v>
      </c>
      <c r="AE79" s="147">
        <f t="shared" si="6"/>
        <v>0</v>
      </c>
      <c r="AF79" s="147">
        <f t="shared" si="7"/>
        <v>0</v>
      </c>
      <c r="AG79" s="152">
        <f t="shared" si="8"/>
        <v>0</v>
      </c>
    </row>
    <row r="80" spans="1:33" x14ac:dyDescent="0.25">
      <c r="A80" s="142" t="str">
        <f>IF(ISBLANK('B1'!A80),"",'B1'!A80)</f>
        <v/>
      </c>
      <c r="B80" s="1002" t="str">
        <f>IF(ISBLANK('B1'!B80),"",'B1'!B80)</f>
        <v/>
      </c>
      <c r="C80" s="1001" t="str">
        <f>IF(ISBLANK('B1'!C80),"",'B1'!C80)</f>
        <v/>
      </c>
      <c r="D80" s="264" t="str">
        <f>IF(ISBLANK('B1'!R80),"",'B1'!R80)</f>
        <v/>
      </c>
      <c r="E80" s="196"/>
      <c r="F80" s="197"/>
      <c r="G80" s="197"/>
      <c r="H80" s="197"/>
      <c r="I80" s="197"/>
      <c r="J80" s="197"/>
      <c r="K80" s="199"/>
      <c r="L80" s="478"/>
      <c r="M80" s="200"/>
      <c r="N80" s="198"/>
      <c r="O80" s="198"/>
      <c r="P80" s="198"/>
      <c r="Q80" s="198"/>
      <c r="R80" s="199"/>
      <c r="S80" s="197"/>
      <c r="T80" s="197"/>
      <c r="U80" s="197"/>
      <c r="V80" s="197"/>
      <c r="W80" s="200"/>
      <c r="Y80" s="151">
        <f t="shared" si="1"/>
        <v>0</v>
      </c>
      <c r="Z80" s="147">
        <f t="shared" si="2"/>
        <v>0</v>
      </c>
      <c r="AA80" s="147">
        <f t="shared" si="3"/>
        <v>0</v>
      </c>
      <c r="AB80" s="917">
        <f t="shared" si="4"/>
        <v>0</v>
      </c>
      <c r="AD80" s="151">
        <f t="shared" si="5"/>
        <v>0</v>
      </c>
      <c r="AE80" s="147">
        <f t="shared" si="6"/>
        <v>0</v>
      </c>
      <c r="AF80" s="147">
        <f t="shared" si="7"/>
        <v>0</v>
      </c>
      <c r="AG80" s="152">
        <f t="shared" si="8"/>
        <v>0</v>
      </c>
    </row>
    <row r="81" spans="1:33" x14ac:dyDescent="0.25">
      <c r="A81" s="142" t="str">
        <f>IF(ISBLANK('B1'!A81),"",'B1'!A81)</f>
        <v/>
      </c>
      <c r="B81" s="1002" t="str">
        <f>IF(ISBLANK('B1'!B81),"",'B1'!B81)</f>
        <v/>
      </c>
      <c r="C81" s="1001" t="str">
        <f>IF(ISBLANK('B1'!C81),"",'B1'!C81)</f>
        <v/>
      </c>
      <c r="D81" s="264" t="str">
        <f>IF(ISBLANK('B1'!R81),"",'B1'!R81)</f>
        <v/>
      </c>
      <c r="E81" s="196"/>
      <c r="F81" s="197"/>
      <c r="G81" s="197"/>
      <c r="H81" s="197"/>
      <c r="I81" s="197"/>
      <c r="J81" s="197"/>
      <c r="K81" s="199"/>
      <c r="L81" s="478"/>
      <c r="M81" s="200"/>
      <c r="N81" s="198"/>
      <c r="O81" s="198"/>
      <c r="P81" s="198"/>
      <c r="Q81" s="198"/>
      <c r="R81" s="199"/>
      <c r="S81" s="197"/>
      <c r="T81" s="197"/>
      <c r="U81" s="197"/>
      <c r="V81" s="197"/>
      <c r="W81" s="200"/>
      <c r="Y81" s="151">
        <f t="shared" si="1"/>
        <v>0</v>
      </c>
      <c r="Z81" s="147">
        <f t="shared" si="2"/>
        <v>0</v>
      </c>
      <c r="AA81" s="147">
        <f t="shared" si="3"/>
        <v>0</v>
      </c>
      <c r="AB81" s="917">
        <f t="shared" si="4"/>
        <v>0</v>
      </c>
      <c r="AD81" s="151">
        <f t="shared" si="5"/>
        <v>0</v>
      </c>
      <c r="AE81" s="147">
        <f t="shared" si="6"/>
        <v>0</v>
      </c>
      <c r="AF81" s="147">
        <f t="shared" si="7"/>
        <v>0</v>
      </c>
      <c r="AG81" s="152">
        <f t="shared" si="8"/>
        <v>0</v>
      </c>
    </row>
    <row r="82" spans="1:33" x14ac:dyDescent="0.25">
      <c r="A82" s="142" t="str">
        <f>IF(ISBLANK('B1'!A82),"",'B1'!A82)</f>
        <v/>
      </c>
      <c r="B82" s="1002" t="str">
        <f>IF(ISBLANK('B1'!B82),"",'B1'!B82)</f>
        <v/>
      </c>
      <c r="C82" s="1001" t="str">
        <f>IF(ISBLANK('B1'!C82),"",'B1'!C82)</f>
        <v/>
      </c>
      <c r="D82" s="264" t="str">
        <f>IF(ISBLANK('B1'!R82),"",'B1'!R82)</f>
        <v/>
      </c>
      <c r="E82" s="196"/>
      <c r="F82" s="197"/>
      <c r="G82" s="197"/>
      <c r="H82" s="197"/>
      <c r="I82" s="197"/>
      <c r="J82" s="197"/>
      <c r="K82" s="199"/>
      <c r="L82" s="478"/>
      <c r="M82" s="200"/>
      <c r="N82" s="198"/>
      <c r="O82" s="198"/>
      <c r="P82" s="198"/>
      <c r="Q82" s="198"/>
      <c r="R82" s="199"/>
      <c r="S82" s="197"/>
      <c r="T82" s="197"/>
      <c r="U82" s="197"/>
      <c r="V82" s="197"/>
      <c r="W82" s="200"/>
      <c r="Y82" s="151">
        <f t="shared" ref="Y82:Y145" si="9">SUM(E82:J82)</f>
        <v>0</v>
      </c>
      <c r="Z82" s="147">
        <f t="shared" ref="Z82:Z145" si="10">SUM(K82:M82)</f>
        <v>0</v>
      </c>
      <c r="AA82" s="147">
        <f t="shared" ref="AA82:AA145" si="11">SUM(N82:Q82)</f>
        <v>0</v>
      </c>
      <c r="AB82" s="917">
        <f t="shared" ref="AB82:AB145" si="12">SUM(R82:W82)</f>
        <v>0</v>
      </c>
      <c r="AD82" s="151">
        <f t="shared" ref="AD82:AD145" si="13">IF(D82="",Y82,D82-Y82)</f>
        <v>0</v>
      </c>
      <c r="AE82" s="147">
        <f t="shared" ref="AE82:AE145" si="14">IF(D82="",Z82,D82-Z82)</f>
        <v>0</v>
      </c>
      <c r="AF82" s="147">
        <f t="shared" ref="AF82:AF145" si="15">IF(D82="",AA82,D82-AA82)</f>
        <v>0</v>
      </c>
      <c r="AG82" s="152">
        <f t="shared" ref="AG82:AG145" si="16">IF(D82="",AB82,D82-AB82)</f>
        <v>0</v>
      </c>
    </row>
    <row r="83" spans="1:33" x14ac:dyDescent="0.25">
      <c r="A83" s="142" t="str">
        <f>IF(ISBLANK('B1'!A83),"",'B1'!A83)</f>
        <v/>
      </c>
      <c r="B83" s="1002" t="str">
        <f>IF(ISBLANK('B1'!B83),"",'B1'!B83)</f>
        <v/>
      </c>
      <c r="C83" s="1001" t="str">
        <f>IF(ISBLANK('B1'!C83),"",'B1'!C83)</f>
        <v/>
      </c>
      <c r="D83" s="264" t="str">
        <f>IF(ISBLANK('B1'!R83),"",'B1'!R83)</f>
        <v/>
      </c>
      <c r="E83" s="196"/>
      <c r="F83" s="197"/>
      <c r="G83" s="197"/>
      <c r="H83" s="197"/>
      <c r="I83" s="197"/>
      <c r="J83" s="197"/>
      <c r="K83" s="199"/>
      <c r="L83" s="478"/>
      <c r="M83" s="200"/>
      <c r="N83" s="198"/>
      <c r="O83" s="198"/>
      <c r="P83" s="198"/>
      <c r="Q83" s="198"/>
      <c r="R83" s="199"/>
      <c r="S83" s="197"/>
      <c r="T83" s="197"/>
      <c r="U83" s="197"/>
      <c r="V83" s="197"/>
      <c r="W83" s="200"/>
      <c r="Y83" s="151">
        <f t="shared" si="9"/>
        <v>0</v>
      </c>
      <c r="Z83" s="147">
        <f t="shared" si="10"/>
        <v>0</v>
      </c>
      <c r="AA83" s="147">
        <f t="shared" si="11"/>
        <v>0</v>
      </c>
      <c r="AB83" s="917">
        <f t="shared" si="12"/>
        <v>0</v>
      </c>
      <c r="AD83" s="151">
        <f t="shared" si="13"/>
        <v>0</v>
      </c>
      <c r="AE83" s="147">
        <f t="shared" si="14"/>
        <v>0</v>
      </c>
      <c r="AF83" s="147">
        <f t="shared" si="15"/>
        <v>0</v>
      </c>
      <c r="AG83" s="152">
        <f t="shared" si="16"/>
        <v>0</v>
      </c>
    </row>
    <row r="84" spans="1:33" x14ac:dyDescent="0.25">
      <c r="A84" s="142" t="str">
        <f>IF(ISBLANK('B1'!A84),"",'B1'!A84)</f>
        <v/>
      </c>
      <c r="B84" s="1002" t="str">
        <f>IF(ISBLANK('B1'!B84),"",'B1'!B84)</f>
        <v/>
      </c>
      <c r="C84" s="1001" t="str">
        <f>IF(ISBLANK('B1'!C84),"",'B1'!C84)</f>
        <v/>
      </c>
      <c r="D84" s="264" t="str">
        <f>IF(ISBLANK('B1'!R84),"",'B1'!R84)</f>
        <v/>
      </c>
      <c r="E84" s="196"/>
      <c r="F84" s="197"/>
      <c r="G84" s="197"/>
      <c r="H84" s="197"/>
      <c r="I84" s="197"/>
      <c r="J84" s="197"/>
      <c r="K84" s="199"/>
      <c r="L84" s="478"/>
      <c r="M84" s="200"/>
      <c r="N84" s="198"/>
      <c r="O84" s="198"/>
      <c r="P84" s="198"/>
      <c r="Q84" s="198"/>
      <c r="R84" s="199"/>
      <c r="S84" s="197"/>
      <c r="T84" s="197"/>
      <c r="U84" s="197"/>
      <c r="V84" s="197"/>
      <c r="W84" s="200"/>
      <c r="Y84" s="151">
        <f t="shared" si="9"/>
        <v>0</v>
      </c>
      <c r="Z84" s="147">
        <f t="shared" si="10"/>
        <v>0</v>
      </c>
      <c r="AA84" s="147">
        <f t="shared" si="11"/>
        <v>0</v>
      </c>
      <c r="AB84" s="917">
        <f t="shared" si="12"/>
        <v>0</v>
      </c>
      <c r="AD84" s="151">
        <f t="shared" si="13"/>
        <v>0</v>
      </c>
      <c r="AE84" s="147">
        <f t="shared" si="14"/>
        <v>0</v>
      </c>
      <c r="AF84" s="147">
        <f t="shared" si="15"/>
        <v>0</v>
      </c>
      <c r="AG84" s="152">
        <f t="shared" si="16"/>
        <v>0</v>
      </c>
    </row>
    <row r="85" spans="1:33" x14ac:dyDescent="0.25">
      <c r="A85" s="142" t="str">
        <f>IF(ISBLANK('B1'!A85),"",'B1'!A85)</f>
        <v/>
      </c>
      <c r="B85" s="1002" t="str">
        <f>IF(ISBLANK('B1'!B85),"",'B1'!B85)</f>
        <v/>
      </c>
      <c r="C85" s="1001" t="str">
        <f>IF(ISBLANK('B1'!C85),"",'B1'!C85)</f>
        <v/>
      </c>
      <c r="D85" s="264" t="str">
        <f>IF(ISBLANK('B1'!R85),"",'B1'!R85)</f>
        <v/>
      </c>
      <c r="E85" s="196"/>
      <c r="F85" s="197"/>
      <c r="G85" s="197"/>
      <c r="H85" s="197"/>
      <c r="I85" s="197"/>
      <c r="J85" s="197"/>
      <c r="K85" s="199"/>
      <c r="L85" s="478"/>
      <c r="M85" s="200"/>
      <c r="N85" s="198"/>
      <c r="O85" s="198"/>
      <c r="P85" s="198"/>
      <c r="Q85" s="198"/>
      <c r="R85" s="199"/>
      <c r="S85" s="197"/>
      <c r="T85" s="197"/>
      <c r="U85" s="197"/>
      <c r="V85" s="197"/>
      <c r="W85" s="200"/>
      <c r="Y85" s="151">
        <f t="shared" si="9"/>
        <v>0</v>
      </c>
      <c r="Z85" s="147">
        <f t="shared" si="10"/>
        <v>0</v>
      </c>
      <c r="AA85" s="147">
        <f t="shared" si="11"/>
        <v>0</v>
      </c>
      <c r="AB85" s="917">
        <f t="shared" si="12"/>
        <v>0</v>
      </c>
      <c r="AD85" s="151">
        <f t="shared" si="13"/>
        <v>0</v>
      </c>
      <c r="AE85" s="147">
        <f t="shared" si="14"/>
        <v>0</v>
      </c>
      <c r="AF85" s="147">
        <f t="shared" si="15"/>
        <v>0</v>
      </c>
      <c r="AG85" s="152">
        <f t="shared" si="16"/>
        <v>0</v>
      </c>
    </row>
    <row r="86" spans="1:33" x14ac:dyDescent="0.25">
      <c r="A86" s="142" t="str">
        <f>IF(ISBLANK('B1'!A86),"",'B1'!A86)</f>
        <v/>
      </c>
      <c r="B86" s="1002" t="str">
        <f>IF(ISBLANK('B1'!B86),"",'B1'!B86)</f>
        <v/>
      </c>
      <c r="C86" s="1001" t="str">
        <f>IF(ISBLANK('B1'!C86),"",'B1'!C86)</f>
        <v/>
      </c>
      <c r="D86" s="264" t="str">
        <f>IF(ISBLANK('B1'!R86),"",'B1'!R86)</f>
        <v/>
      </c>
      <c r="E86" s="196"/>
      <c r="F86" s="197"/>
      <c r="G86" s="197"/>
      <c r="H86" s="197"/>
      <c r="I86" s="197"/>
      <c r="J86" s="197"/>
      <c r="K86" s="199"/>
      <c r="L86" s="478"/>
      <c r="M86" s="200"/>
      <c r="N86" s="198"/>
      <c r="O86" s="198"/>
      <c r="P86" s="198"/>
      <c r="Q86" s="198"/>
      <c r="R86" s="199"/>
      <c r="S86" s="197"/>
      <c r="T86" s="197"/>
      <c r="U86" s="197"/>
      <c r="V86" s="197"/>
      <c r="W86" s="200"/>
      <c r="Y86" s="151">
        <f t="shared" si="9"/>
        <v>0</v>
      </c>
      <c r="Z86" s="147">
        <f t="shared" si="10"/>
        <v>0</v>
      </c>
      <c r="AA86" s="147">
        <f t="shared" si="11"/>
        <v>0</v>
      </c>
      <c r="AB86" s="917">
        <f t="shared" si="12"/>
        <v>0</v>
      </c>
      <c r="AD86" s="151">
        <f t="shared" si="13"/>
        <v>0</v>
      </c>
      <c r="AE86" s="147">
        <f t="shared" si="14"/>
        <v>0</v>
      </c>
      <c r="AF86" s="147">
        <f t="shared" si="15"/>
        <v>0</v>
      </c>
      <c r="AG86" s="152">
        <f t="shared" si="16"/>
        <v>0</v>
      </c>
    </row>
    <row r="87" spans="1:33" x14ac:dyDescent="0.25">
      <c r="A87" s="142" t="str">
        <f>IF(ISBLANK('B1'!A87),"",'B1'!A87)</f>
        <v/>
      </c>
      <c r="B87" s="1002" t="str">
        <f>IF(ISBLANK('B1'!B87),"",'B1'!B87)</f>
        <v/>
      </c>
      <c r="C87" s="1001" t="str">
        <f>IF(ISBLANK('B1'!C87),"",'B1'!C87)</f>
        <v/>
      </c>
      <c r="D87" s="264" t="str">
        <f>IF(ISBLANK('B1'!R87),"",'B1'!R87)</f>
        <v/>
      </c>
      <c r="E87" s="196"/>
      <c r="F87" s="197"/>
      <c r="G87" s="197"/>
      <c r="H87" s="197"/>
      <c r="I87" s="197"/>
      <c r="J87" s="197"/>
      <c r="K87" s="199"/>
      <c r="L87" s="478"/>
      <c r="M87" s="200"/>
      <c r="N87" s="198"/>
      <c r="O87" s="198"/>
      <c r="P87" s="198"/>
      <c r="Q87" s="198"/>
      <c r="R87" s="199"/>
      <c r="S87" s="197"/>
      <c r="T87" s="197"/>
      <c r="U87" s="197"/>
      <c r="V87" s="197"/>
      <c r="W87" s="200"/>
      <c r="Y87" s="151">
        <f t="shared" si="9"/>
        <v>0</v>
      </c>
      <c r="Z87" s="147">
        <f t="shared" si="10"/>
        <v>0</v>
      </c>
      <c r="AA87" s="147">
        <f t="shared" si="11"/>
        <v>0</v>
      </c>
      <c r="AB87" s="917">
        <f t="shared" si="12"/>
        <v>0</v>
      </c>
      <c r="AD87" s="151">
        <f t="shared" si="13"/>
        <v>0</v>
      </c>
      <c r="AE87" s="147">
        <f t="shared" si="14"/>
        <v>0</v>
      </c>
      <c r="AF87" s="147">
        <f t="shared" si="15"/>
        <v>0</v>
      </c>
      <c r="AG87" s="152">
        <f t="shared" si="16"/>
        <v>0</v>
      </c>
    </row>
    <row r="88" spans="1:33" x14ac:dyDescent="0.25">
      <c r="A88" s="142" t="str">
        <f>IF(ISBLANK('B1'!A88),"",'B1'!A88)</f>
        <v/>
      </c>
      <c r="B88" s="1002" t="str">
        <f>IF(ISBLANK('B1'!B88),"",'B1'!B88)</f>
        <v/>
      </c>
      <c r="C88" s="1001" t="str">
        <f>IF(ISBLANK('B1'!C88),"",'B1'!C88)</f>
        <v/>
      </c>
      <c r="D88" s="264" t="str">
        <f>IF(ISBLANK('B1'!R88),"",'B1'!R88)</f>
        <v/>
      </c>
      <c r="E88" s="196"/>
      <c r="F88" s="197"/>
      <c r="G88" s="197"/>
      <c r="H88" s="197"/>
      <c r="I88" s="197"/>
      <c r="J88" s="197"/>
      <c r="K88" s="199"/>
      <c r="L88" s="478"/>
      <c r="M88" s="200"/>
      <c r="N88" s="198"/>
      <c r="O88" s="198"/>
      <c r="P88" s="198"/>
      <c r="Q88" s="198"/>
      <c r="R88" s="199"/>
      <c r="S88" s="197"/>
      <c r="T88" s="197"/>
      <c r="U88" s="197"/>
      <c r="V88" s="197"/>
      <c r="W88" s="200"/>
      <c r="Y88" s="151">
        <f t="shared" si="9"/>
        <v>0</v>
      </c>
      <c r="Z88" s="147">
        <f t="shared" si="10"/>
        <v>0</v>
      </c>
      <c r="AA88" s="147">
        <f t="shared" si="11"/>
        <v>0</v>
      </c>
      <c r="AB88" s="917">
        <f t="shared" si="12"/>
        <v>0</v>
      </c>
      <c r="AD88" s="151">
        <f t="shared" si="13"/>
        <v>0</v>
      </c>
      <c r="AE88" s="147">
        <f t="shared" si="14"/>
        <v>0</v>
      </c>
      <c r="AF88" s="147">
        <f t="shared" si="15"/>
        <v>0</v>
      </c>
      <c r="AG88" s="152">
        <f t="shared" si="16"/>
        <v>0</v>
      </c>
    </row>
    <row r="89" spans="1:33" x14ac:dyDescent="0.25">
      <c r="A89" s="142" t="str">
        <f>IF(ISBLANK('B1'!A89),"",'B1'!A89)</f>
        <v/>
      </c>
      <c r="B89" s="1002" t="str">
        <f>IF(ISBLANK('B1'!B89),"",'B1'!B89)</f>
        <v/>
      </c>
      <c r="C89" s="1001" t="str">
        <f>IF(ISBLANK('B1'!C89),"",'B1'!C89)</f>
        <v/>
      </c>
      <c r="D89" s="264" t="str">
        <f>IF(ISBLANK('B1'!R89),"",'B1'!R89)</f>
        <v/>
      </c>
      <c r="E89" s="196"/>
      <c r="F89" s="197"/>
      <c r="G89" s="197"/>
      <c r="H89" s="197"/>
      <c r="I89" s="197"/>
      <c r="J89" s="197"/>
      <c r="K89" s="199"/>
      <c r="L89" s="478"/>
      <c r="M89" s="200"/>
      <c r="N89" s="198"/>
      <c r="O89" s="198"/>
      <c r="P89" s="198"/>
      <c r="Q89" s="198"/>
      <c r="R89" s="199"/>
      <c r="S89" s="197"/>
      <c r="T89" s="197"/>
      <c r="U89" s="197"/>
      <c r="V89" s="197"/>
      <c r="W89" s="200"/>
      <c r="Y89" s="151">
        <f t="shared" si="9"/>
        <v>0</v>
      </c>
      <c r="Z89" s="147">
        <f t="shared" si="10"/>
        <v>0</v>
      </c>
      <c r="AA89" s="147">
        <f t="shared" si="11"/>
        <v>0</v>
      </c>
      <c r="AB89" s="917">
        <f t="shared" si="12"/>
        <v>0</v>
      </c>
      <c r="AD89" s="151">
        <f t="shared" si="13"/>
        <v>0</v>
      </c>
      <c r="AE89" s="147">
        <f t="shared" si="14"/>
        <v>0</v>
      </c>
      <c r="AF89" s="147">
        <f t="shared" si="15"/>
        <v>0</v>
      </c>
      <c r="AG89" s="152">
        <f t="shared" si="16"/>
        <v>0</v>
      </c>
    </row>
    <row r="90" spans="1:33" x14ac:dyDescent="0.25">
      <c r="A90" s="142" t="str">
        <f>IF(ISBLANK('B1'!A90),"",'B1'!A90)</f>
        <v/>
      </c>
      <c r="B90" s="1002" t="str">
        <f>IF(ISBLANK('B1'!B90),"",'B1'!B90)</f>
        <v/>
      </c>
      <c r="C90" s="1001" t="str">
        <f>IF(ISBLANK('B1'!C90),"",'B1'!C90)</f>
        <v/>
      </c>
      <c r="D90" s="264" t="str">
        <f>IF(ISBLANK('B1'!R90),"",'B1'!R90)</f>
        <v/>
      </c>
      <c r="E90" s="196"/>
      <c r="F90" s="197"/>
      <c r="G90" s="197"/>
      <c r="H90" s="197"/>
      <c r="I90" s="197"/>
      <c r="J90" s="197"/>
      <c r="K90" s="199"/>
      <c r="L90" s="478"/>
      <c r="M90" s="200"/>
      <c r="N90" s="198"/>
      <c r="O90" s="198"/>
      <c r="P90" s="198"/>
      <c r="Q90" s="198"/>
      <c r="R90" s="199"/>
      <c r="S90" s="197"/>
      <c r="T90" s="197"/>
      <c r="U90" s="197"/>
      <c r="V90" s="197"/>
      <c r="W90" s="200"/>
      <c r="Y90" s="151">
        <f t="shared" si="9"/>
        <v>0</v>
      </c>
      <c r="Z90" s="147">
        <f t="shared" si="10"/>
        <v>0</v>
      </c>
      <c r="AA90" s="147">
        <f t="shared" si="11"/>
        <v>0</v>
      </c>
      <c r="AB90" s="917">
        <f t="shared" si="12"/>
        <v>0</v>
      </c>
      <c r="AD90" s="151">
        <f t="shared" si="13"/>
        <v>0</v>
      </c>
      <c r="AE90" s="147">
        <f t="shared" si="14"/>
        <v>0</v>
      </c>
      <c r="AF90" s="147">
        <f t="shared" si="15"/>
        <v>0</v>
      </c>
      <c r="AG90" s="152">
        <f t="shared" si="16"/>
        <v>0</v>
      </c>
    </row>
    <row r="91" spans="1:33" x14ac:dyDescent="0.25">
      <c r="A91" s="142" t="str">
        <f>IF(ISBLANK('B1'!A91),"",'B1'!A91)</f>
        <v/>
      </c>
      <c r="B91" s="1002" t="str">
        <f>IF(ISBLANK('B1'!B91),"",'B1'!B91)</f>
        <v/>
      </c>
      <c r="C91" s="1001" t="str">
        <f>IF(ISBLANK('B1'!C91),"",'B1'!C91)</f>
        <v/>
      </c>
      <c r="D91" s="264" t="str">
        <f>IF(ISBLANK('B1'!R91),"",'B1'!R91)</f>
        <v/>
      </c>
      <c r="E91" s="196"/>
      <c r="F91" s="197"/>
      <c r="G91" s="197"/>
      <c r="H91" s="197"/>
      <c r="I91" s="197"/>
      <c r="J91" s="197"/>
      <c r="K91" s="199"/>
      <c r="L91" s="478"/>
      <c r="M91" s="200"/>
      <c r="N91" s="198"/>
      <c r="O91" s="198"/>
      <c r="P91" s="198"/>
      <c r="Q91" s="198"/>
      <c r="R91" s="199"/>
      <c r="S91" s="197"/>
      <c r="T91" s="197"/>
      <c r="U91" s="197"/>
      <c r="V91" s="197"/>
      <c r="W91" s="200"/>
      <c r="Y91" s="151">
        <f t="shared" si="9"/>
        <v>0</v>
      </c>
      <c r="Z91" s="147">
        <f t="shared" si="10"/>
        <v>0</v>
      </c>
      <c r="AA91" s="147">
        <f t="shared" si="11"/>
        <v>0</v>
      </c>
      <c r="AB91" s="917">
        <f t="shared" si="12"/>
        <v>0</v>
      </c>
      <c r="AD91" s="151">
        <f t="shared" si="13"/>
        <v>0</v>
      </c>
      <c r="AE91" s="147">
        <f t="shared" si="14"/>
        <v>0</v>
      </c>
      <c r="AF91" s="147">
        <f t="shared" si="15"/>
        <v>0</v>
      </c>
      <c r="AG91" s="152">
        <f t="shared" si="16"/>
        <v>0</v>
      </c>
    </row>
    <row r="92" spans="1:33" x14ac:dyDescent="0.25">
      <c r="A92" s="142" t="str">
        <f>IF(ISBLANK('B1'!A92),"",'B1'!A92)</f>
        <v/>
      </c>
      <c r="B92" s="1002" t="str">
        <f>IF(ISBLANK('B1'!B92),"",'B1'!B92)</f>
        <v/>
      </c>
      <c r="C92" s="1001" t="str">
        <f>IF(ISBLANK('B1'!C92),"",'B1'!C92)</f>
        <v/>
      </c>
      <c r="D92" s="264" t="str">
        <f>IF(ISBLANK('B1'!R92),"",'B1'!R92)</f>
        <v/>
      </c>
      <c r="E92" s="196"/>
      <c r="F92" s="197"/>
      <c r="G92" s="197"/>
      <c r="H92" s="197"/>
      <c r="I92" s="197"/>
      <c r="J92" s="197"/>
      <c r="K92" s="199"/>
      <c r="L92" s="478"/>
      <c r="M92" s="200"/>
      <c r="N92" s="198"/>
      <c r="O92" s="198"/>
      <c r="P92" s="198"/>
      <c r="Q92" s="198"/>
      <c r="R92" s="199"/>
      <c r="S92" s="197"/>
      <c r="T92" s="197"/>
      <c r="U92" s="197"/>
      <c r="V92" s="197"/>
      <c r="W92" s="200"/>
      <c r="Y92" s="151">
        <f t="shared" si="9"/>
        <v>0</v>
      </c>
      <c r="Z92" s="147">
        <f t="shared" si="10"/>
        <v>0</v>
      </c>
      <c r="AA92" s="147">
        <f t="shared" si="11"/>
        <v>0</v>
      </c>
      <c r="AB92" s="917">
        <f t="shared" si="12"/>
        <v>0</v>
      </c>
      <c r="AD92" s="151">
        <f t="shared" si="13"/>
        <v>0</v>
      </c>
      <c r="AE92" s="147">
        <f t="shared" si="14"/>
        <v>0</v>
      </c>
      <c r="AF92" s="147">
        <f t="shared" si="15"/>
        <v>0</v>
      </c>
      <c r="AG92" s="152">
        <f t="shared" si="16"/>
        <v>0</v>
      </c>
    </row>
    <row r="93" spans="1:33" x14ac:dyDescent="0.25">
      <c r="A93" s="142" t="str">
        <f>IF(ISBLANK('B1'!A93),"",'B1'!A93)</f>
        <v/>
      </c>
      <c r="B93" s="1002" t="str">
        <f>IF(ISBLANK('B1'!B93),"",'B1'!B93)</f>
        <v/>
      </c>
      <c r="C93" s="1001" t="str">
        <f>IF(ISBLANK('B1'!C93),"",'B1'!C93)</f>
        <v/>
      </c>
      <c r="D93" s="264" t="str">
        <f>IF(ISBLANK('B1'!R93),"",'B1'!R93)</f>
        <v/>
      </c>
      <c r="E93" s="196"/>
      <c r="F93" s="197"/>
      <c r="G93" s="197"/>
      <c r="H93" s="197"/>
      <c r="I93" s="197"/>
      <c r="J93" s="197"/>
      <c r="K93" s="199"/>
      <c r="L93" s="478"/>
      <c r="M93" s="200"/>
      <c r="N93" s="198"/>
      <c r="O93" s="198"/>
      <c r="P93" s="198"/>
      <c r="Q93" s="198"/>
      <c r="R93" s="199"/>
      <c r="S93" s="197"/>
      <c r="T93" s="197"/>
      <c r="U93" s="197"/>
      <c r="V93" s="197"/>
      <c r="W93" s="200"/>
      <c r="Y93" s="151">
        <f t="shared" si="9"/>
        <v>0</v>
      </c>
      <c r="Z93" s="147">
        <f t="shared" si="10"/>
        <v>0</v>
      </c>
      <c r="AA93" s="147">
        <f t="shared" si="11"/>
        <v>0</v>
      </c>
      <c r="AB93" s="917">
        <f t="shared" si="12"/>
        <v>0</v>
      </c>
      <c r="AD93" s="151">
        <f t="shared" si="13"/>
        <v>0</v>
      </c>
      <c r="AE93" s="147">
        <f t="shared" si="14"/>
        <v>0</v>
      </c>
      <c r="AF93" s="147">
        <f t="shared" si="15"/>
        <v>0</v>
      </c>
      <c r="AG93" s="152">
        <f t="shared" si="16"/>
        <v>0</v>
      </c>
    </row>
    <row r="94" spans="1:33" x14ac:dyDescent="0.25">
      <c r="A94" s="142" t="str">
        <f>IF(ISBLANK('B1'!A94),"",'B1'!A94)</f>
        <v/>
      </c>
      <c r="B94" s="1002" t="str">
        <f>IF(ISBLANK('B1'!B94),"",'B1'!B94)</f>
        <v/>
      </c>
      <c r="C94" s="1001" t="str">
        <f>IF(ISBLANK('B1'!C94),"",'B1'!C94)</f>
        <v/>
      </c>
      <c r="D94" s="264" t="str">
        <f>IF(ISBLANK('B1'!R94),"",'B1'!R94)</f>
        <v/>
      </c>
      <c r="E94" s="196"/>
      <c r="F94" s="197"/>
      <c r="G94" s="197"/>
      <c r="H94" s="197"/>
      <c r="I94" s="197"/>
      <c r="J94" s="197"/>
      <c r="K94" s="199"/>
      <c r="L94" s="478"/>
      <c r="M94" s="200"/>
      <c r="N94" s="198"/>
      <c r="O94" s="198"/>
      <c r="P94" s="198"/>
      <c r="Q94" s="198"/>
      <c r="R94" s="199"/>
      <c r="S94" s="197"/>
      <c r="T94" s="197"/>
      <c r="U94" s="197"/>
      <c r="V94" s="197"/>
      <c r="W94" s="200"/>
      <c r="Y94" s="151">
        <f t="shared" si="9"/>
        <v>0</v>
      </c>
      <c r="Z94" s="147">
        <f t="shared" si="10"/>
        <v>0</v>
      </c>
      <c r="AA94" s="147">
        <f t="shared" si="11"/>
        <v>0</v>
      </c>
      <c r="AB94" s="917">
        <f t="shared" si="12"/>
        <v>0</v>
      </c>
      <c r="AD94" s="151">
        <f t="shared" si="13"/>
        <v>0</v>
      </c>
      <c r="AE94" s="147">
        <f t="shared" si="14"/>
        <v>0</v>
      </c>
      <c r="AF94" s="147">
        <f t="shared" si="15"/>
        <v>0</v>
      </c>
      <c r="AG94" s="152">
        <f t="shared" si="16"/>
        <v>0</v>
      </c>
    </row>
    <row r="95" spans="1:33" x14ac:dyDescent="0.25">
      <c r="A95" s="142" t="str">
        <f>IF(ISBLANK('B1'!A95),"",'B1'!A95)</f>
        <v/>
      </c>
      <c r="B95" s="1002" t="str">
        <f>IF(ISBLANK('B1'!B95),"",'B1'!B95)</f>
        <v/>
      </c>
      <c r="C95" s="1001" t="str">
        <f>IF(ISBLANK('B1'!C95),"",'B1'!C95)</f>
        <v/>
      </c>
      <c r="D95" s="264" t="str">
        <f>IF(ISBLANK('B1'!R95),"",'B1'!R95)</f>
        <v/>
      </c>
      <c r="E95" s="196"/>
      <c r="F95" s="197"/>
      <c r="G95" s="197"/>
      <c r="H95" s="197"/>
      <c r="I95" s="197"/>
      <c r="J95" s="197"/>
      <c r="K95" s="199"/>
      <c r="L95" s="478"/>
      <c r="M95" s="200"/>
      <c r="N95" s="198"/>
      <c r="O95" s="198"/>
      <c r="P95" s="198"/>
      <c r="Q95" s="198"/>
      <c r="R95" s="199"/>
      <c r="S95" s="197"/>
      <c r="T95" s="197"/>
      <c r="U95" s="197"/>
      <c r="V95" s="197"/>
      <c r="W95" s="200"/>
      <c r="Y95" s="151">
        <f t="shared" si="9"/>
        <v>0</v>
      </c>
      <c r="Z95" s="147">
        <f t="shared" si="10"/>
        <v>0</v>
      </c>
      <c r="AA95" s="147">
        <f t="shared" si="11"/>
        <v>0</v>
      </c>
      <c r="AB95" s="917">
        <f t="shared" si="12"/>
        <v>0</v>
      </c>
      <c r="AD95" s="151">
        <f t="shared" si="13"/>
        <v>0</v>
      </c>
      <c r="AE95" s="147">
        <f t="shared" si="14"/>
        <v>0</v>
      </c>
      <c r="AF95" s="147">
        <f t="shared" si="15"/>
        <v>0</v>
      </c>
      <c r="AG95" s="152">
        <f t="shared" si="16"/>
        <v>0</v>
      </c>
    </row>
    <row r="96" spans="1:33" x14ac:dyDescent="0.25">
      <c r="A96" s="142" t="str">
        <f>IF(ISBLANK('B1'!A96),"",'B1'!A96)</f>
        <v/>
      </c>
      <c r="B96" s="1002" t="str">
        <f>IF(ISBLANK('B1'!B96),"",'B1'!B96)</f>
        <v/>
      </c>
      <c r="C96" s="1001" t="str">
        <f>IF(ISBLANK('B1'!C96),"",'B1'!C96)</f>
        <v/>
      </c>
      <c r="D96" s="264" t="str">
        <f>IF(ISBLANK('B1'!R96),"",'B1'!R96)</f>
        <v/>
      </c>
      <c r="E96" s="196"/>
      <c r="F96" s="197"/>
      <c r="G96" s="197"/>
      <c r="H96" s="197"/>
      <c r="I96" s="197"/>
      <c r="J96" s="197"/>
      <c r="K96" s="199"/>
      <c r="L96" s="478"/>
      <c r="M96" s="200"/>
      <c r="N96" s="198"/>
      <c r="O96" s="198"/>
      <c r="P96" s="198"/>
      <c r="Q96" s="198"/>
      <c r="R96" s="199"/>
      <c r="S96" s="197"/>
      <c r="T96" s="197"/>
      <c r="U96" s="197"/>
      <c r="V96" s="197"/>
      <c r="W96" s="200"/>
      <c r="Y96" s="151">
        <f t="shared" si="9"/>
        <v>0</v>
      </c>
      <c r="Z96" s="147">
        <f t="shared" si="10"/>
        <v>0</v>
      </c>
      <c r="AA96" s="147">
        <f t="shared" si="11"/>
        <v>0</v>
      </c>
      <c r="AB96" s="917">
        <f t="shared" si="12"/>
        <v>0</v>
      </c>
      <c r="AD96" s="151">
        <f t="shared" si="13"/>
        <v>0</v>
      </c>
      <c r="AE96" s="147">
        <f t="shared" si="14"/>
        <v>0</v>
      </c>
      <c r="AF96" s="147">
        <f t="shared" si="15"/>
        <v>0</v>
      </c>
      <c r="AG96" s="152">
        <f t="shared" si="16"/>
        <v>0</v>
      </c>
    </row>
    <row r="97" spans="1:33" x14ac:dyDescent="0.25">
      <c r="A97" s="142" t="str">
        <f>IF(ISBLANK('B1'!A97),"",'B1'!A97)</f>
        <v/>
      </c>
      <c r="B97" s="1002" t="str">
        <f>IF(ISBLANK('B1'!B97),"",'B1'!B97)</f>
        <v/>
      </c>
      <c r="C97" s="1001" t="str">
        <f>IF(ISBLANK('B1'!C97),"",'B1'!C97)</f>
        <v/>
      </c>
      <c r="D97" s="264" t="str">
        <f>IF(ISBLANK('B1'!R97),"",'B1'!R97)</f>
        <v/>
      </c>
      <c r="E97" s="196"/>
      <c r="F97" s="197"/>
      <c r="G97" s="197"/>
      <c r="H97" s="197"/>
      <c r="I97" s="197"/>
      <c r="J97" s="197"/>
      <c r="K97" s="199"/>
      <c r="L97" s="478"/>
      <c r="M97" s="200"/>
      <c r="N97" s="198"/>
      <c r="O97" s="198"/>
      <c r="P97" s="198"/>
      <c r="Q97" s="198"/>
      <c r="R97" s="199"/>
      <c r="S97" s="197"/>
      <c r="T97" s="197"/>
      <c r="U97" s="197"/>
      <c r="V97" s="197"/>
      <c r="W97" s="200"/>
      <c r="Y97" s="151">
        <f t="shared" si="9"/>
        <v>0</v>
      </c>
      <c r="Z97" s="147">
        <f t="shared" si="10"/>
        <v>0</v>
      </c>
      <c r="AA97" s="147">
        <f t="shared" si="11"/>
        <v>0</v>
      </c>
      <c r="AB97" s="917">
        <f t="shared" si="12"/>
        <v>0</v>
      </c>
      <c r="AD97" s="151">
        <f t="shared" si="13"/>
        <v>0</v>
      </c>
      <c r="AE97" s="147">
        <f t="shared" si="14"/>
        <v>0</v>
      </c>
      <c r="AF97" s="147">
        <f t="shared" si="15"/>
        <v>0</v>
      </c>
      <c r="AG97" s="152">
        <f t="shared" si="16"/>
        <v>0</v>
      </c>
    </row>
    <row r="98" spans="1:33" x14ac:dyDescent="0.25">
      <c r="A98" s="142" t="str">
        <f>IF(ISBLANK('B1'!A98),"",'B1'!A98)</f>
        <v/>
      </c>
      <c r="B98" s="1002" t="str">
        <f>IF(ISBLANK('B1'!B98),"",'B1'!B98)</f>
        <v/>
      </c>
      <c r="C98" s="1001" t="str">
        <f>IF(ISBLANK('B1'!C98),"",'B1'!C98)</f>
        <v/>
      </c>
      <c r="D98" s="264" t="str">
        <f>IF(ISBLANK('B1'!R98),"",'B1'!R98)</f>
        <v/>
      </c>
      <c r="E98" s="196"/>
      <c r="F98" s="197"/>
      <c r="G98" s="197"/>
      <c r="H98" s="197"/>
      <c r="I98" s="197"/>
      <c r="J98" s="197"/>
      <c r="K98" s="199"/>
      <c r="L98" s="478"/>
      <c r="M98" s="200"/>
      <c r="N98" s="198"/>
      <c r="O98" s="198"/>
      <c r="P98" s="198"/>
      <c r="Q98" s="198"/>
      <c r="R98" s="199"/>
      <c r="S98" s="197"/>
      <c r="T98" s="197"/>
      <c r="U98" s="197"/>
      <c r="V98" s="197"/>
      <c r="W98" s="200"/>
      <c r="Y98" s="151">
        <f t="shared" si="9"/>
        <v>0</v>
      </c>
      <c r="Z98" s="147">
        <f t="shared" si="10"/>
        <v>0</v>
      </c>
      <c r="AA98" s="147">
        <f t="shared" si="11"/>
        <v>0</v>
      </c>
      <c r="AB98" s="917">
        <f t="shared" si="12"/>
        <v>0</v>
      </c>
      <c r="AD98" s="151">
        <f t="shared" si="13"/>
        <v>0</v>
      </c>
      <c r="AE98" s="147">
        <f t="shared" si="14"/>
        <v>0</v>
      </c>
      <c r="AF98" s="147">
        <f t="shared" si="15"/>
        <v>0</v>
      </c>
      <c r="AG98" s="152">
        <f t="shared" si="16"/>
        <v>0</v>
      </c>
    </row>
    <row r="99" spans="1:33" x14ac:dyDescent="0.25">
      <c r="A99" s="142" t="str">
        <f>IF(ISBLANK('B1'!A99),"",'B1'!A99)</f>
        <v/>
      </c>
      <c r="B99" s="1002" t="str">
        <f>IF(ISBLANK('B1'!B99),"",'B1'!B99)</f>
        <v/>
      </c>
      <c r="C99" s="1001" t="str">
        <f>IF(ISBLANK('B1'!C99),"",'B1'!C99)</f>
        <v/>
      </c>
      <c r="D99" s="264" t="str">
        <f>IF(ISBLANK('B1'!R99),"",'B1'!R99)</f>
        <v/>
      </c>
      <c r="E99" s="196"/>
      <c r="F99" s="197"/>
      <c r="G99" s="197"/>
      <c r="H99" s="197"/>
      <c r="I99" s="197"/>
      <c r="J99" s="197"/>
      <c r="K99" s="199"/>
      <c r="L99" s="478"/>
      <c r="M99" s="200"/>
      <c r="N99" s="198"/>
      <c r="O99" s="198"/>
      <c r="P99" s="198"/>
      <c r="Q99" s="198"/>
      <c r="R99" s="199"/>
      <c r="S99" s="197"/>
      <c r="T99" s="197"/>
      <c r="U99" s="197"/>
      <c r="V99" s="197"/>
      <c r="W99" s="200"/>
      <c r="Y99" s="151">
        <f t="shared" si="9"/>
        <v>0</v>
      </c>
      <c r="Z99" s="147">
        <f t="shared" si="10"/>
        <v>0</v>
      </c>
      <c r="AA99" s="147">
        <f t="shared" si="11"/>
        <v>0</v>
      </c>
      <c r="AB99" s="917">
        <f t="shared" si="12"/>
        <v>0</v>
      </c>
      <c r="AD99" s="151">
        <f t="shared" si="13"/>
        <v>0</v>
      </c>
      <c r="AE99" s="147">
        <f t="shared" si="14"/>
        <v>0</v>
      </c>
      <c r="AF99" s="147">
        <f t="shared" si="15"/>
        <v>0</v>
      </c>
      <c r="AG99" s="152">
        <f t="shared" si="16"/>
        <v>0</v>
      </c>
    </row>
    <row r="100" spans="1:33" x14ac:dyDescent="0.25">
      <c r="A100" s="142" t="str">
        <f>IF(ISBLANK('B1'!A100),"",'B1'!A100)</f>
        <v/>
      </c>
      <c r="B100" s="1002" t="str">
        <f>IF(ISBLANK('B1'!B100),"",'B1'!B100)</f>
        <v/>
      </c>
      <c r="C100" s="1001" t="str">
        <f>IF(ISBLANK('B1'!C100),"",'B1'!C100)</f>
        <v/>
      </c>
      <c r="D100" s="264" t="str">
        <f>IF(ISBLANK('B1'!R100),"",'B1'!R100)</f>
        <v/>
      </c>
      <c r="E100" s="196"/>
      <c r="F100" s="197"/>
      <c r="G100" s="197"/>
      <c r="H100" s="197"/>
      <c r="I100" s="197"/>
      <c r="J100" s="197"/>
      <c r="K100" s="199"/>
      <c r="L100" s="478"/>
      <c r="M100" s="200"/>
      <c r="N100" s="198"/>
      <c r="O100" s="198"/>
      <c r="P100" s="198"/>
      <c r="Q100" s="198"/>
      <c r="R100" s="199"/>
      <c r="S100" s="197"/>
      <c r="T100" s="197"/>
      <c r="U100" s="197"/>
      <c r="V100" s="197"/>
      <c r="W100" s="200"/>
      <c r="Y100" s="151">
        <f t="shared" si="9"/>
        <v>0</v>
      </c>
      <c r="Z100" s="147">
        <f t="shared" si="10"/>
        <v>0</v>
      </c>
      <c r="AA100" s="147">
        <f t="shared" si="11"/>
        <v>0</v>
      </c>
      <c r="AB100" s="917">
        <f t="shared" si="12"/>
        <v>0</v>
      </c>
      <c r="AD100" s="151">
        <f t="shared" si="13"/>
        <v>0</v>
      </c>
      <c r="AE100" s="147">
        <f t="shared" si="14"/>
        <v>0</v>
      </c>
      <c r="AF100" s="147">
        <f t="shared" si="15"/>
        <v>0</v>
      </c>
      <c r="AG100" s="152">
        <f t="shared" si="16"/>
        <v>0</v>
      </c>
    </row>
    <row r="101" spans="1:33" x14ac:dyDescent="0.25">
      <c r="A101" s="142" t="str">
        <f>IF(ISBLANK('B1'!A101),"",'B1'!A101)</f>
        <v/>
      </c>
      <c r="B101" s="1002" t="str">
        <f>IF(ISBLANK('B1'!B101),"",'B1'!B101)</f>
        <v/>
      </c>
      <c r="C101" s="1001" t="str">
        <f>IF(ISBLANK('B1'!C101),"",'B1'!C101)</f>
        <v/>
      </c>
      <c r="D101" s="264" t="str">
        <f>IF(ISBLANK('B1'!R101),"",'B1'!R101)</f>
        <v/>
      </c>
      <c r="E101" s="196"/>
      <c r="F101" s="197"/>
      <c r="G101" s="197"/>
      <c r="H101" s="197"/>
      <c r="I101" s="197"/>
      <c r="J101" s="197"/>
      <c r="K101" s="199"/>
      <c r="L101" s="478"/>
      <c r="M101" s="200"/>
      <c r="N101" s="198"/>
      <c r="O101" s="198"/>
      <c r="P101" s="198"/>
      <c r="Q101" s="198"/>
      <c r="R101" s="199"/>
      <c r="S101" s="197"/>
      <c r="T101" s="197"/>
      <c r="U101" s="197"/>
      <c r="V101" s="197"/>
      <c r="W101" s="200"/>
      <c r="Y101" s="151">
        <f t="shared" si="9"/>
        <v>0</v>
      </c>
      <c r="Z101" s="147">
        <f t="shared" si="10"/>
        <v>0</v>
      </c>
      <c r="AA101" s="147">
        <f t="shared" si="11"/>
        <v>0</v>
      </c>
      <c r="AB101" s="917">
        <f t="shared" si="12"/>
        <v>0</v>
      </c>
      <c r="AD101" s="151">
        <f t="shared" si="13"/>
        <v>0</v>
      </c>
      <c r="AE101" s="147">
        <f t="shared" si="14"/>
        <v>0</v>
      </c>
      <c r="AF101" s="147">
        <f t="shared" si="15"/>
        <v>0</v>
      </c>
      <c r="AG101" s="152">
        <f t="shared" si="16"/>
        <v>0</v>
      </c>
    </row>
    <row r="102" spans="1:33" x14ac:dyDescent="0.25">
      <c r="A102" s="142" t="str">
        <f>IF(ISBLANK('B1'!A102),"",'B1'!A102)</f>
        <v/>
      </c>
      <c r="B102" s="1002" t="str">
        <f>IF(ISBLANK('B1'!B102),"",'B1'!B102)</f>
        <v/>
      </c>
      <c r="C102" s="1001" t="str">
        <f>IF(ISBLANK('B1'!C102),"",'B1'!C102)</f>
        <v/>
      </c>
      <c r="D102" s="264" t="str">
        <f>IF(ISBLANK('B1'!R102),"",'B1'!R102)</f>
        <v/>
      </c>
      <c r="E102" s="196"/>
      <c r="F102" s="197"/>
      <c r="G102" s="197"/>
      <c r="H102" s="197"/>
      <c r="I102" s="197"/>
      <c r="J102" s="197"/>
      <c r="K102" s="199"/>
      <c r="L102" s="478"/>
      <c r="M102" s="200"/>
      <c r="N102" s="198"/>
      <c r="O102" s="198"/>
      <c r="P102" s="198"/>
      <c r="Q102" s="198"/>
      <c r="R102" s="199"/>
      <c r="S102" s="197"/>
      <c r="T102" s="197"/>
      <c r="U102" s="197"/>
      <c r="V102" s="197"/>
      <c r="W102" s="200"/>
      <c r="Y102" s="151">
        <f t="shared" si="9"/>
        <v>0</v>
      </c>
      <c r="Z102" s="147">
        <f t="shared" si="10"/>
        <v>0</v>
      </c>
      <c r="AA102" s="147">
        <f t="shared" si="11"/>
        <v>0</v>
      </c>
      <c r="AB102" s="917">
        <f t="shared" si="12"/>
        <v>0</v>
      </c>
      <c r="AD102" s="151">
        <f t="shared" si="13"/>
        <v>0</v>
      </c>
      <c r="AE102" s="147">
        <f t="shared" si="14"/>
        <v>0</v>
      </c>
      <c r="AF102" s="147">
        <f t="shared" si="15"/>
        <v>0</v>
      </c>
      <c r="AG102" s="152">
        <f t="shared" si="16"/>
        <v>0</v>
      </c>
    </row>
    <row r="103" spans="1:33" x14ac:dyDescent="0.25">
      <c r="A103" s="142" t="str">
        <f>IF(ISBLANK('B1'!A103),"",'B1'!A103)</f>
        <v/>
      </c>
      <c r="B103" s="1002" t="str">
        <f>IF(ISBLANK('B1'!B103),"",'B1'!B103)</f>
        <v/>
      </c>
      <c r="C103" s="1001" t="str">
        <f>IF(ISBLANK('B1'!C103),"",'B1'!C103)</f>
        <v/>
      </c>
      <c r="D103" s="264" t="str">
        <f>IF(ISBLANK('B1'!R103),"",'B1'!R103)</f>
        <v/>
      </c>
      <c r="E103" s="196"/>
      <c r="F103" s="197"/>
      <c r="G103" s="197"/>
      <c r="H103" s="197"/>
      <c r="I103" s="197"/>
      <c r="J103" s="197"/>
      <c r="K103" s="199"/>
      <c r="L103" s="478"/>
      <c r="M103" s="200"/>
      <c r="N103" s="198"/>
      <c r="O103" s="198"/>
      <c r="P103" s="198"/>
      <c r="Q103" s="198"/>
      <c r="R103" s="199"/>
      <c r="S103" s="197"/>
      <c r="T103" s="197"/>
      <c r="U103" s="197"/>
      <c r="V103" s="197"/>
      <c r="W103" s="200"/>
      <c r="Y103" s="151">
        <f t="shared" si="9"/>
        <v>0</v>
      </c>
      <c r="Z103" s="147">
        <f t="shared" si="10"/>
        <v>0</v>
      </c>
      <c r="AA103" s="147">
        <f t="shared" si="11"/>
        <v>0</v>
      </c>
      <c r="AB103" s="917">
        <f t="shared" si="12"/>
        <v>0</v>
      </c>
      <c r="AD103" s="151">
        <f t="shared" si="13"/>
        <v>0</v>
      </c>
      <c r="AE103" s="147">
        <f t="shared" si="14"/>
        <v>0</v>
      </c>
      <c r="AF103" s="147">
        <f t="shared" si="15"/>
        <v>0</v>
      </c>
      <c r="AG103" s="152">
        <f t="shared" si="16"/>
        <v>0</v>
      </c>
    </row>
    <row r="104" spans="1:33" x14ac:dyDescent="0.25">
      <c r="A104" s="142" t="str">
        <f>IF(ISBLANK('B1'!A104),"",'B1'!A104)</f>
        <v/>
      </c>
      <c r="B104" s="1002" t="str">
        <f>IF(ISBLANK('B1'!B104),"",'B1'!B104)</f>
        <v/>
      </c>
      <c r="C104" s="1001" t="str">
        <f>IF(ISBLANK('B1'!C104),"",'B1'!C104)</f>
        <v/>
      </c>
      <c r="D104" s="264" t="str">
        <f>IF(ISBLANK('B1'!R104),"",'B1'!R104)</f>
        <v/>
      </c>
      <c r="E104" s="196"/>
      <c r="F104" s="197"/>
      <c r="G104" s="197"/>
      <c r="H104" s="197"/>
      <c r="I104" s="197"/>
      <c r="J104" s="197"/>
      <c r="K104" s="199"/>
      <c r="L104" s="478"/>
      <c r="M104" s="200"/>
      <c r="N104" s="198"/>
      <c r="O104" s="198"/>
      <c r="P104" s="198"/>
      <c r="Q104" s="198"/>
      <c r="R104" s="199"/>
      <c r="S104" s="197"/>
      <c r="T104" s="197"/>
      <c r="U104" s="197"/>
      <c r="V104" s="197"/>
      <c r="W104" s="200"/>
      <c r="Y104" s="151">
        <f t="shared" si="9"/>
        <v>0</v>
      </c>
      <c r="Z104" s="147">
        <f t="shared" si="10"/>
        <v>0</v>
      </c>
      <c r="AA104" s="147">
        <f t="shared" si="11"/>
        <v>0</v>
      </c>
      <c r="AB104" s="917">
        <f t="shared" si="12"/>
        <v>0</v>
      </c>
      <c r="AD104" s="151">
        <f t="shared" si="13"/>
        <v>0</v>
      </c>
      <c r="AE104" s="147">
        <f t="shared" si="14"/>
        <v>0</v>
      </c>
      <c r="AF104" s="147">
        <f t="shared" si="15"/>
        <v>0</v>
      </c>
      <c r="AG104" s="152">
        <f t="shared" si="16"/>
        <v>0</v>
      </c>
    </row>
    <row r="105" spans="1:33" x14ac:dyDescent="0.25">
      <c r="A105" s="142" t="str">
        <f>IF(ISBLANK('B1'!A105),"",'B1'!A105)</f>
        <v/>
      </c>
      <c r="B105" s="1002" t="str">
        <f>IF(ISBLANK('B1'!B105),"",'B1'!B105)</f>
        <v/>
      </c>
      <c r="C105" s="1001" t="str">
        <f>IF(ISBLANK('B1'!C105),"",'B1'!C105)</f>
        <v/>
      </c>
      <c r="D105" s="264" t="str">
        <f>IF(ISBLANK('B1'!R105),"",'B1'!R105)</f>
        <v/>
      </c>
      <c r="E105" s="196"/>
      <c r="F105" s="197"/>
      <c r="G105" s="197"/>
      <c r="H105" s="197"/>
      <c r="I105" s="197"/>
      <c r="J105" s="197"/>
      <c r="K105" s="199"/>
      <c r="L105" s="478"/>
      <c r="M105" s="200"/>
      <c r="N105" s="198"/>
      <c r="O105" s="198"/>
      <c r="P105" s="198"/>
      <c r="Q105" s="198"/>
      <c r="R105" s="199"/>
      <c r="S105" s="197"/>
      <c r="T105" s="197"/>
      <c r="U105" s="197"/>
      <c r="V105" s="197"/>
      <c r="W105" s="200"/>
      <c r="Y105" s="151">
        <f t="shared" si="9"/>
        <v>0</v>
      </c>
      <c r="Z105" s="147">
        <f t="shared" si="10"/>
        <v>0</v>
      </c>
      <c r="AA105" s="147">
        <f t="shared" si="11"/>
        <v>0</v>
      </c>
      <c r="AB105" s="917">
        <f t="shared" si="12"/>
        <v>0</v>
      </c>
      <c r="AD105" s="151">
        <f t="shared" si="13"/>
        <v>0</v>
      </c>
      <c r="AE105" s="147">
        <f t="shared" si="14"/>
        <v>0</v>
      </c>
      <c r="AF105" s="147">
        <f t="shared" si="15"/>
        <v>0</v>
      </c>
      <c r="AG105" s="152">
        <f t="shared" si="16"/>
        <v>0</v>
      </c>
    </row>
    <row r="106" spans="1:33" x14ac:dyDescent="0.25">
      <c r="A106" s="142" t="str">
        <f>IF(ISBLANK('B1'!A106),"",'B1'!A106)</f>
        <v/>
      </c>
      <c r="B106" s="1002" t="str">
        <f>IF(ISBLANK('B1'!B106),"",'B1'!B106)</f>
        <v/>
      </c>
      <c r="C106" s="1001" t="str">
        <f>IF(ISBLANK('B1'!C106),"",'B1'!C106)</f>
        <v/>
      </c>
      <c r="D106" s="264" t="str">
        <f>IF(ISBLANK('B1'!R106),"",'B1'!R106)</f>
        <v/>
      </c>
      <c r="E106" s="196"/>
      <c r="F106" s="197"/>
      <c r="G106" s="197"/>
      <c r="H106" s="197"/>
      <c r="I106" s="197"/>
      <c r="J106" s="197"/>
      <c r="K106" s="199"/>
      <c r="L106" s="478"/>
      <c r="M106" s="200"/>
      <c r="N106" s="198"/>
      <c r="O106" s="198"/>
      <c r="P106" s="198"/>
      <c r="Q106" s="198"/>
      <c r="R106" s="199"/>
      <c r="S106" s="197"/>
      <c r="T106" s="197"/>
      <c r="U106" s="197"/>
      <c r="V106" s="197"/>
      <c r="W106" s="200"/>
      <c r="Y106" s="151">
        <f t="shared" si="9"/>
        <v>0</v>
      </c>
      <c r="Z106" s="147">
        <f t="shared" si="10"/>
        <v>0</v>
      </c>
      <c r="AA106" s="147">
        <f t="shared" si="11"/>
        <v>0</v>
      </c>
      <c r="AB106" s="917">
        <f t="shared" si="12"/>
        <v>0</v>
      </c>
      <c r="AD106" s="151">
        <f t="shared" si="13"/>
        <v>0</v>
      </c>
      <c r="AE106" s="147">
        <f t="shared" si="14"/>
        <v>0</v>
      </c>
      <c r="AF106" s="147">
        <f t="shared" si="15"/>
        <v>0</v>
      </c>
      <c r="AG106" s="152">
        <f t="shared" si="16"/>
        <v>0</v>
      </c>
    </row>
    <row r="107" spans="1:33" x14ac:dyDescent="0.25">
      <c r="A107" s="142" t="str">
        <f>IF(ISBLANK('B1'!A107),"",'B1'!A107)</f>
        <v/>
      </c>
      <c r="B107" s="1002" t="str">
        <f>IF(ISBLANK('B1'!B107),"",'B1'!B107)</f>
        <v/>
      </c>
      <c r="C107" s="1001" t="str">
        <f>IF(ISBLANK('B1'!C107),"",'B1'!C107)</f>
        <v/>
      </c>
      <c r="D107" s="264" t="str">
        <f>IF(ISBLANK('B1'!R107),"",'B1'!R107)</f>
        <v/>
      </c>
      <c r="E107" s="196"/>
      <c r="F107" s="197"/>
      <c r="G107" s="197"/>
      <c r="H107" s="197"/>
      <c r="I107" s="197"/>
      <c r="J107" s="197"/>
      <c r="K107" s="199"/>
      <c r="L107" s="478"/>
      <c r="M107" s="200"/>
      <c r="N107" s="198"/>
      <c r="O107" s="198"/>
      <c r="P107" s="198"/>
      <c r="Q107" s="198"/>
      <c r="R107" s="199"/>
      <c r="S107" s="197"/>
      <c r="T107" s="197"/>
      <c r="U107" s="197"/>
      <c r="V107" s="197"/>
      <c r="W107" s="200"/>
      <c r="Y107" s="151">
        <f t="shared" si="9"/>
        <v>0</v>
      </c>
      <c r="Z107" s="147">
        <f t="shared" si="10"/>
        <v>0</v>
      </c>
      <c r="AA107" s="147">
        <f t="shared" si="11"/>
        <v>0</v>
      </c>
      <c r="AB107" s="917">
        <f t="shared" si="12"/>
        <v>0</v>
      </c>
      <c r="AD107" s="151">
        <f t="shared" si="13"/>
        <v>0</v>
      </c>
      <c r="AE107" s="147">
        <f t="shared" si="14"/>
        <v>0</v>
      </c>
      <c r="AF107" s="147">
        <f t="shared" si="15"/>
        <v>0</v>
      </c>
      <c r="AG107" s="152">
        <f t="shared" si="16"/>
        <v>0</v>
      </c>
    </row>
    <row r="108" spans="1:33" x14ac:dyDescent="0.25">
      <c r="A108" s="142" t="str">
        <f>IF(ISBLANK('B1'!A108),"",'B1'!A108)</f>
        <v/>
      </c>
      <c r="B108" s="1002" t="str">
        <f>IF(ISBLANK('B1'!B108),"",'B1'!B108)</f>
        <v/>
      </c>
      <c r="C108" s="1001" t="str">
        <f>IF(ISBLANK('B1'!C108),"",'B1'!C108)</f>
        <v/>
      </c>
      <c r="D108" s="264" t="str">
        <f>IF(ISBLANK('B1'!R108),"",'B1'!R108)</f>
        <v/>
      </c>
      <c r="E108" s="196"/>
      <c r="F108" s="197"/>
      <c r="G108" s="197"/>
      <c r="H108" s="197"/>
      <c r="I108" s="197"/>
      <c r="J108" s="197"/>
      <c r="K108" s="199"/>
      <c r="L108" s="478"/>
      <c r="M108" s="200"/>
      <c r="N108" s="198"/>
      <c r="O108" s="198"/>
      <c r="P108" s="198"/>
      <c r="Q108" s="198"/>
      <c r="R108" s="199"/>
      <c r="S108" s="197"/>
      <c r="T108" s="197"/>
      <c r="U108" s="197"/>
      <c r="V108" s="197"/>
      <c r="W108" s="200"/>
      <c r="Y108" s="151">
        <f t="shared" si="9"/>
        <v>0</v>
      </c>
      <c r="Z108" s="147">
        <f t="shared" si="10"/>
        <v>0</v>
      </c>
      <c r="AA108" s="147">
        <f t="shared" si="11"/>
        <v>0</v>
      </c>
      <c r="AB108" s="917">
        <f t="shared" si="12"/>
        <v>0</v>
      </c>
      <c r="AD108" s="151">
        <f t="shared" si="13"/>
        <v>0</v>
      </c>
      <c r="AE108" s="147">
        <f t="shared" si="14"/>
        <v>0</v>
      </c>
      <c r="AF108" s="147">
        <f t="shared" si="15"/>
        <v>0</v>
      </c>
      <c r="AG108" s="152">
        <f t="shared" si="16"/>
        <v>0</v>
      </c>
    </row>
    <row r="109" spans="1:33" x14ac:dyDescent="0.25">
      <c r="A109" s="142" t="str">
        <f>IF(ISBLANK('B1'!A109),"",'B1'!A109)</f>
        <v/>
      </c>
      <c r="B109" s="1002" t="str">
        <f>IF(ISBLANK('B1'!B109),"",'B1'!B109)</f>
        <v/>
      </c>
      <c r="C109" s="1001" t="str">
        <f>IF(ISBLANK('B1'!C109),"",'B1'!C109)</f>
        <v/>
      </c>
      <c r="D109" s="264" t="str">
        <f>IF(ISBLANK('B1'!R109),"",'B1'!R109)</f>
        <v/>
      </c>
      <c r="E109" s="196"/>
      <c r="F109" s="197"/>
      <c r="G109" s="197"/>
      <c r="H109" s="197"/>
      <c r="I109" s="197"/>
      <c r="J109" s="197"/>
      <c r="K109" s="199"/>
      <c r="L109" s="478"/>
      <c r="M109" s="200"/>
      <c r="N109" s="198"/>
      <c r="O109" s="198"/>
      <c r="P109" s="198"/>
      <c r="Q109" s="198"/>
      <c r="R109" s="199"/>
      <c r="S109" s="197"/>
      <c r="T109" s="197"/>
      <c r="U109" s="197"/>
      <c r="V109" s="197"/>
      <c r="W109" s="200"/>
      <c r="Y109" s="151">
        <f t="shared" si="9"/>
        <v>0</v>
      </c>
      <c r="Z109" s="147">
        <f t="shared" si="10"/>
        <v>0</v>
      </c>
      <c r="AA109" s="147">
        <f t="shared" si="11"/>
        <v>0</v>
      </c>
      <c r="AB109" s="917">
        <f t="shared" si="12"/>
        <v>0</v>
      </c>
      <c r="AD109" s="151">
        <f t="shared" si="13"/>
        <v>0</v>
      </c>
      <c r="AE109" s="147">
        <f t="shared" si="14"/>
        <v>0</v>
      </c>
      <c r="AF109" s="147">
        <f t="shared" si="15"/>
        <v>0</v>
      </c>
      <c r="AG109" s="152">
        <f t="shared" si="16"/>
        <v>0</v>
      </c>
    </row>
    <row r="110" spans="1:33" x14ac:dyDescent="0.25">
      <c r="A110" s="142" t="str">
        <f>IF(ISBLANK('B1'!A110),"",'B1'!A110)</f>
        <v/>
      </c>
      <c r="B110" s="1002" t="str">
        <f>IF(ISBLANK('B1'!B110),"",'B1'!B110)</f>
        <v/>
      </c>
      <c r="C110" s="1001" t="str">
        <f>IF(ISBLANK('B1'!C110),"",'B1'!C110)</f>
        <v/>
      </c>
      <c r="D110" s="264" t="str">
        <f>IF(ISBLANK('B1'!R110),"",'B1'!R110)</f>
        <v/>
      </c>
      <c r="E110" s="196"/>
      <c r="F110" s="197"/>
      <c r="G110" s="197"/>
      <c r="H110" s="197"/>
      <c r="I110" s="197"/>
      <c r="J110" s="197"/>
      <c r="K110" s="199"/>
      <c r="L110" s="478"/>
      <c r="M110" s="200"/>
      <c r="N110" s="198"/>
      <c r="O110" s="198"/>
      <c r="P110" s="198"/>
      <c r="Q110" s="198"/>
      <c r="R110" s="199"/>
      <c r="S110" s="197"/>
      <c r="T110" s="197"/>
      <c r="U110" s="197"/>
      <c r="V110" s="197"/>
      <c r="W110" s="200"/>
      <c r="Y110" s="151">
        <f t="shared" si="9"/>
        <v>0</v>
      </c>
      <c r="Z110" s="147">
        <f t="shared" si="10"/>
        <v>0</v>
      </c>
      <c r="AA110" s="147">
        <f t="shared" si="11"/>
        <v>0</v>
      </c>
      <c r="AB110" s="917">
        <f t="shared" si="12"/>
        <v>0</v>
      </c>
      <c r="AD110" s="151">
        <f t="shared" si="13"/>
        <v>0</v>
      </c>
      <c r="AE110" s="147">
        <f t="shared" si="14"/>
        <v>0</v>
      </c>
      <c r="AF110" s="147">
        <f t="shared" si="15"/>
        <v>0</v>
      </c>
      <c r="AG110" s="152">
        <f t="shared" si="16"/>
        <v>0</v>
      </c>
    </row>
    <row r="111" spans="1:33" x14ac:dyDescent="0.25">
      <c r="A111" s="142" t="str">
        <f>IF(ISBLANK('B1'!A111),"",'B1'!A111)</f>
        <v/>
      </c>
      <c r="B111" s="1002" t="str">
        <f>IF(ISBLANK('B1'!B111),"",'B1'!B111)</f>
        <v/>
      </c>
      <c r="C111" s="1001" t="str">
        <f>IF(ISBLANK('B1'!C111),"",'B1'!C111)</f>
        <v/>
      </c>
      <c r="D111" s="264" t="str">
        <f>IF(ISBLANK('B1'!R111),"",'B1'!R111)</f>
        <v/>
      </c>
      <c r="E111" s="196"/>
      <c r="F111" s="197"/>
      <c r="G111" s="197"/>
      <c r="H111" s="197"/>
      <c r="I111" s="197"/>
      <c r="J111" s="197"/>
      <c r="K111" s="199"/>
      <c r="L111" s="478"/>
      <c r="M111" s="200"/>
      <c r="N111" s="198"/>
      <c r="O111" s="198"/>
      <c r="P111" s="198"/>
      <c r="Q111" s="198"/>
      <c r="R111" s="199"/>
      <c r="S111" s="197"/>
      <c r="T111" s="197"/>
      <c r="U111" s="197"/>
      <c r="V111" s="197"/>
      <c r="W111" s="200"/>
      <c r="Y111" s="151">
        <f t="shared" si="9"/>
        <v>0</v>
      </c>
      <c r="Z111" s="147">
        <f t="shared" si="10"/>
        <v>0</v>
      </c>
      <c r="AA111" s="147">
        <f t="shared" si="11"/>
        <v>0</v>
      </c>
      <c r="AB111" s="917">
        <f t="shared" si="12"/>
        <v>0</v>
      </c>
      <c r="AD111" s="151">
        <f t="shared" si="13"/>
        <v>0</v>
      </c>
      <c r="AE111" s="147">
        <f t="shared" si="14"/>
        <v>0</v>
      </c>
      <c r="AF111" s="147">
        <f t="shared" si="15"/>
        <v>0</v>
      </c>
      <c r="AG111" s="152">
        <f t="shared" si="16"/>
        <v>0</v>
      </c>
    </row>
    <row r="112" spans="1:33" x14ac:dyDescent="0.25">
      <c r="A112" s="142" t="str">
        <f>IF(ISBLANK('B1'!A112),"",'B1'!A112)</f>
        <v/>
      </c>
      <c r="B112" s="1002" t="str">
        <f>IF(ISBLANK('B1'!B112),"",'B1'!B112)</f>
        <v/>
      </c>
      <c r="C112" s="1001" t="str">
        <f>IF(ISBLANK('B1'!C112),"",'B1'!C112)</f>
        <v/>
      </c>
      <c r="D112" s="264" t="str">
        <f>IF(ISBLANK('B1'!R112),"",'B1'!R112)</f>
        <v/>
      </c>
      <c r="E112" s="196"/>
      <c r="F112" s="197"/>
      <c r="G112" s="197"/>
      <c r="H112" s="197"/>
      <c r="I112" s="197"/>
      <c r="J112" s="197"/>
      <c r="K112" s="199"/>
      <c r="L112" s="478"/>
      <c r="M112" s="200"/>
      <c r="N112" s="198"/>
      <c r="O112" s="198"/>
      <c r="P112" s="198"/>
      <c r="Q112" s="198"/>
      <c r="R112" s="199"/>
      <c r="S112" s="197"/>
      <c r="T112" s="197"/>
      <c r="U112" s="197"/>
      <c r="V112" s="197"/>
      <c r="W112" s="200"/>
      <c r="Y112" s="151">
        <f t="shared" si="9"/>
        <v>0</v>
      </c>
      <c r="Z112" s="147">
        <f t="shared" si="10"/>
        <v>0</v>
      </c>
      <c r="AA112" s="147">
        <f t="shared" si="11"/>
        <v>0</v>
      </c>
      <c r="AB112" s="917">
        <f t="shared" si="12"/>
        <v>0</v>
      </c>
      <c r="AD112" s="151">
        <f t="shared" si="13"/>
        <v>0</v>
      </c>
      <c r="AE112" s="147">
        <f t="shared" si="14"/>
        <v>0</v>
      </c>
      <c r="AF112" s="147">
        <f t="shared" si="15"/>
        <v>0</v>
      </c>
      <c r="AG112" s="152">
        <f t="shared" si="16"/>
        <v>0</v>
      </c>
    </row>
    <row r="113" spans="1:33" x14ac:dyDescent="0.25">
      <c r="A113" s="142" t="str">
        <f>IF(ISBLANK('B1'!A113),"",'B1'!A113)</f>
        <v/>
      </c>
      <c r="B113" s="1002" t="str">
        <f>IF(ISBLANK('B1'!B113),"",'B1'!B113)</f>
        <v/>
      </c>
      <c r="C113" s="1001" t="str">
        <f>IF(ISBLANK('B1'!C113),"",'B1'!C113)</f>
        <v/>
      </c>
      <c r="D113" s="264" t="str">
        <f>IF(ISBLANK('B1'!R113),"",'B1'!R113)</f>
        <v/>
      </c>
      <c r="E113" s="196"/>
      <c r="F113" s="197"/>
      <c r="G113" s="197"/>
      <c r="H113" s="197"/>
      <c r="I113" s="197"/>
      <c r="J113" s="197"/>
      <c r="K113" s="199"/>
      <c r="L113" s="478"/>
      <c r="M113" s="200"/>
      <c r="N113" s="198"/>
      <c r="O113" s="198"/>
      <c r="P113" s="198"/>
      <c r="Q113" s="198"/>
      <c r="R113" s="199"/>
      <c r="S113" s="197"/>
      <c r="T113" s="197"/>
      <c r="U113" s="197"/>
      <c r="V113" s="197"/>
      <c r="W113" s="200"/>
      <c r="Y113" s="151">
        <f t="shared" si="9"/>
        <v>0</v>
      </c>
      <c r="Z113" s="147">
        <f t="shared" si="10"/>
        <v>0</v>
      </c>
      <c r="AA113" s="147">
        <f t="shared" si="11"/>
        <v>0</v>
      </c>
      <c r="AB113" s="917">
        <f t="shared" si="12"/>
        <v>0</v>
      </c>
      <c r="AD113" s="151">
        <f t="shared" si="13"/>
        <v>0</v>
      </c>
      <c r="AE113" s="147">
        <f t="shared" si="14"/>
        <v>0</v>
      </c>
      <c r="AF113" s="147">
        <f t="shared" si="15"/>
        <v>0</v>
      </c>
      <c r="AG113" s="152">
        <f t="shared" si="16"/>
        <v>0</v>
      </c>
    </row>
    <row r="114" spans="1:33" x14ac:dyDescent="0.25">
      <c r="A114" s="142" t="str">
        <f>IF(ISBLANK('B1'!A114),"",'B1'!A114)</f>
        <v/>
      </c>
      <c r="B114" s="1002" t="str">
        <f>IF(ISBLANK('B1'!B114),"",'B1'!B114)</f>
        <v/>
      </c>
      <c r="C114" s="1001" t="str">
        <f>IF(ISBLANK('B1'!C114),"",'B1'!C114)</f>
        <v/>
      </c>
      <c r="D114" s="264" t="str">
        <f>IF(ISBLANK('B1'!R114),"",'B1'!R114)</f>
        <v/>
      </c>
      <c r="E114" s="196"/>
      <c r="F114" s="197"/>
      <c r="G114" s="197"/>
      <c r="H114" s="197"/>
      <c r="I114" s="197"/>
      <c r="J114" s="197"/>
      <c r="K114" s="199"/>
      <c r="L114" s="478"/>
      <c r="M114" s="200"/>
      <c r="N114" s="198"/>
      <c r="O114" s="198"/>
      <c r="P114" s="198"/>
      <c r="Q114" s="198"/>
      <c r="R114" s="199"/>
      <c r="S114" s="197"/>
      <c r="T114" s="197"/>
      <c r="U114" s="197"/>
      <c r="V114" s="197"/>
      <c r="W114" s="200"/>
      <c r="Y114" s="151">
        <f t="shared" si="9"/>
        <v>0</v>
      </c>
      <c r="Z114" s="147">
        <f t="shared" si="10"/>
        <v>0</v>
      </c>
      <c r="AA114" s="147">
        <f t="shared" si="11"/>
        <v>0</v>
      </c>
      <c r="AB114" s="917">
        <f t="shared" si="12"/>
        <v>0</v>
      </c>
      <c r="AD114" s="151">
        <f t="shared" si="13"/>
        <v>0</v>
      </c>
      <c r="AE114" s="147">
        <f t="shared" si="14"/>
        <v>0</v>
      </c>
      <c r="AF114" s="147">
        <f t="shared" si="15"/>
        <v>0</v>
      </c>
      <c r="AG114" s="152">
        <f t="shared" si="16"/>
        <v>0</v>
      </c>
    </row>
    <row r="115" spans="1:33" x14ac:dyDescent="0.25">
      <c r="A115" s="142" t="str">
        <f>IF(ISBLANK('B1'!A115),"",'B1'!A115)</f>
        <v/>
      </c>
      <c r="B115" s="1002" t="str">
        <f>IF(ISBLANK('B1'!B115),"",'B1'!B115)</f>
        <v/>
      </c>
      <c r="C115" s="1001" t="str">
        <f>IF(ISBLANK('B1'!C115),"",'B1'!C115)</f>
        <v/>
      </c>
      <c r="D115" s="264" t="str">
        <f>IF(ISBLANK('B1'!R115),"",'B1'!R115)</f>
        <v/>
      </c>
      <c r="E115" s="196"/>
      <c r="F115" s="197"/>
      <c r="G115" s="197"/>
      <c r="H115" s="197"/>
      <c r="I115" s="197"/>
      <c r="J115" s="197"/>
      <c r="K115" s="199"/>
      <c r="L115" s="478"/>
      <c r="M115" s="200"/>
      <c r="N115" s="198"/>
      <c r="O115" s="198"/>
      <c r="P115" s="198"/>
      <c r="Q115" s="198"/>
      <c r="R115" s="199"/>
      <c r="S115" s="197"/>
      <c r="T115" s="197"/>
      <c r="U115" s="197"/>
      <c r="V115" s="197"/>
      <c r="W115" s="200"/>
      <c r="Y115" s="151">
        <f t="shared" si="9"/>
        <v>0</v>
      </c>
      <c r="Z115" s="147">
        <f t="shared" si="10"/>
        <v>0</v>
      </c>
      <c r="AA115" s="147">
        <f t="shared" si="11"/>
        <v>0</v>
      </c>
      <c r="AB115" s="917">
        <f t="shared" si="12"/>
        <v>0</v>
      </c>
      <c r="AD115" s="151">
        <f t="shared" si="13"/>
        <v>0</v>
      </c>
      <c r="AE115" s="147">
        <f t="shared" si="14"/>
        <v>0</v>
      </c>
      <c r="AF115" s="147">
        <f t="shared" si="15"/>
        <v>0</v>
      </c>
      <c r="AG115" s="152">
        <f t="shared" si="16"/>
        <v>0</v>
      </c>
    </row>
    <row r="116" spans="1:33" x14ac:dyDescent="0.25">
      <c r="A116" s="142" t="str">
        <f>IF(ISBLANK('B1'!A116),"",'B1'!A116)</f>
        <v/>
      </c>
      <c r="B116" s="1002" t="str">
        <f>IF(ISBLANK('B1'!B116),"",'B1'!B116)</f>
        <v/>
      </c>
      <c r="C116" s="1001" t="str">
        <f>IF(ISBLANK('B1'!C116),"",'B1'!C116)</f>
        <v/>
      </c>
      <c r="D116" s="264" t="str">
        <f>IF(ISBLANK('B1'!R116),"",'B1'!R116)</f>
        <v/>
      </c>
      <c r="E116" s="196"/>
      <c r="F116" s="197"/>
      <c r="G116" s="197"/>
      <c r="H116" s="197"/>
      <c r="I116" s="197"/>
      <c r="J116" s="197"/>
      <c r="K116" s="199"/>
      <c r="L116" s="478"/>
      <c r="M116" s="200"/>
      <c r="N116" s="198"/>
      <c r="O116" s="198"/>
      <c r="P116" s="198"/>
      <c r="Q116" s="198"/>
      <c r="R116" s="199"/>
      <c r="S116" s="197"/>
      <c r="T116" s="197"/>
      <c r="U116" s="197"/>
      <c r="V116" s="197"/>
      <c r="W116" s="200"/>
      <c r="Y116" s="151">
        <f t="shared" si="9"/>
        <v>0</v>
      </c>
      <c r="Z116" s="147">
        <f t="shared" si="10"/>
        <v>0</v>
      </c>
      <c r="AA116" s="147">
        <f t="shared" si="11"/>
        <v>0</v>
      </c>
      <c r="AB116" s="917">
        <f t="shared" si="12"/>
        <v>0</v>
      </c>
      <c r="AD116" s="151">
        <f t="shared" si="13"/>
        <v>0</v>
      </c>
      <c r="AE116" s="147">
        <f t="shared" si="14"/>
        <v>0</v>
      </c>
      <c r="AF116" s="147">
        <f t="shared" si="15"/>
        <v>0</v>
      </c>
      <c r="AG116" s="152">
        <f t="shared" si="16"/>
        <v>0</v>
      </c>
    </row>
    <row r="117" spans="1:33" x14ac:dyDescent="0.25">
      <c r="A117" s="142" t="str">
        <f>IF(ISBLANK('B1'!A117),"",'B1'!A117)</f>
        <v/>
      </c>
      <c r="B117" s="1002" t="str">
        <f>IF(ISBLANK('B1'!B117),"",'B1'!B117)</f>
        <v/>
      </c>
      <c r="C117" s="1001" t="str">
        <f>IF(ISBLANK('B1'!C117),"",'B1'!C117)</f>
        <v/>
      </c>
      <c r="D117" s="264" t="str">
        <f>IF(ISBLANK('B1'!R117),"",'B1'!R117)</f>
        <v/>
      </c>
      <c r="E117" s="196"/>
      <c r="F117" s="197"/>
      <c r="G117" s="197"/>
      <c r="H117" s="197"/>
      <c r="I117" s="197"/>
      <c r="J117" s="197"/>
      <c r="K117" s="199"/>
      <c r="L117" s="478"/>
      <c r="M117" s="200"/>
      <c r="N117" s="198"/>
      <c r="O117" s="198"/>
      <c r="P117" s="198"/>
      <c r="Q117" s="198"/>
      <c r="R117" s="199"/>
      <c r="S117" s="197"/>
      <c r="T117" s="197"/>
      <c r="U117" s="197"/>
      <c r="V117" s="197"/>
      <c r="W117" s="200"/>
      <c r="Y117" s="151">
        <f t="shared" si="9"/>
        <v>0</v>
      </c>
      <c r="Z117" s="147">
        <f t="shared" si="10"/>
        <v>0</v>
      </c>
      <c r="AA117" s="147">
        <f t="shared" si="11"/>
        <v>0</v>
      </c>
      <c r="AB117" s="917">
        <f t="shared" si="12"/>
        <v>0</v>
      </c>
      <c r="AD117" s="151">
        <f t="shared" si="13"/>
        <v>0</v>
      </c>
      <c r="AE117" s="147">
        <f t="shared" si="14"/>
        <v>0</v>
      </c>
      <c r="AF117" s="147">
        <f t="shared" si="15"/>
        <v>0</v>
      </c>
      <c r="AG117" s="152">
        <f t="shared" si="16"/>
        <v>0</v>
      </c>
    </row>
    <row r="118" spans="1:33" x14ac:dyDescent="0.25">
      <c r="A118" s="142" t="str">
        <f>IF(ISBLANK('B1'!A118),"",'B1'!A118)</f>
        <v/>
      </c>
      <c r="B118" s="1002" t="str">
        <f>IF(ISBLANK('B1'!B118),"",'B1'!B118)</f>
        <v/>
      </c>
      <c r="C118" s="1001" t="str">
        <f>IF(ISBLANK('B1'!C118),"",'B1'!C118)</f>
        <v/>
      </c>
      <c r="D118" s="264" t="str">
        <f>IF(ISBLANK('B1'!R118),"",'B1'!R118)</f>
        <v/>
      </c>
      <c r="E118" s="196"/>
      <c r="F118" s="197"/>
      <c r="G118" s="197"/>
      <c r="H118" s="197"/>
      <c r="I118" s="197"/>
      <c r="J118" s="197"/>
      <c r="K118" s="199"/>
      <c r="L118" s="478"/>
      <c r="M118" s="200"/>
      <c r="N118" s="198"/>
      <c r="O118" s="198"/>
      <c r="P118" s="198"/>
      <c r="Q118" s="198"/>
      <c r="R118" s="199"/>
      <c r="S118" s="197"/>
      <c r="T118" s="197"/>
      <c r="U118" s="197"/>
      <c r="V118" s="197"/>
      <c r="W118" s="200"/>
      <c r="Y118" s="151">
        <f t="shared" si="9"/>
        <v>0</v>
      </c>
      <c r="Z118" s="147">
        <f t="shared" si="10"/>
        <v>0</v>
      </c>
      <c r="AA118" s="147">
        <f t="shared" si="11"/>
        <v>0</v>
      </c>
      <c r="AB118" s="917">
        <f t="shared" si="12"/>
        <v>0</v>
      </c>
      <c r="AD118" s="151">
        <f t="shared" si="13"/>
        <v>0</v>
      </c>
      <c r="AE118" s="147">
        <f t="shared" si="14"/>
        <v>0</v>
      </c>
      <c r="AF118" s="147">
        <f t="shared" si="15"/>
        <v>0</v>
      </c>
      <c r="AG118" s="152">
        <f t="shared" si="16"/>
        <v>0</v>
      </c>
    </row>
    <row r="119" spans="1:33" x14ac:dyDescent="0.25">
      <c r="A119" s="142" t="str">
        <f>IF(ISBLANK('B1'!A119),"",'B1'!A119)</f>
        <v/>
      </c>
      <c r="B119" s="1002" t="str">
        <f>IF(ISBLANK('B1'!B119),"",'B1'!B119)</f>
        <v/>
      </c>
      <c r="C119" s="1001" t="str">
        <f>IF(ISBLANK('B1'!C119),"",'B1'!C119)</f>
        <v/>
      </c>
      <c r="D119" s="264" t="str">
        <f>IF(ISBLANK('B1'!R119),"",'B1'!R119)</f>
        <v/>
      </c>
      <c r="E119" s="196"/>
      <c r="F119" s="197"/>
      <c r="G119" s="197"/>
      <c r="H119" s="197"/>
      <c r="I119" s="197"/>
      <c r="J119" s="197"/>
      <c r="K119" s="199"/>
      <c r="L119" s="478"/>
      <c r="M119" s="200"/>
      <c r="N119" s="198"/>
      <c r="O119" s="198"/>
      <c r="P119" s="198"/>
      <c r="Q119" s="198"/>
      <c r="R119" s="199"/>
      <c r="S119" s="197"/>
      <c r="T119" s="197"/>
      <c r="U119" s="197"/>
      <c r="V119" s="197"/>
      <c r="W119" s="200"/>
      <c r="Y119" s="151">
        <f t="shared" si="9"/>
        <v>0</v>
      </c>
      <c r="Z119" s="147">
        <f t="shared" si="10"/>
        <v>0</v>
      </c>
      <c r="AA119" s="147">
        <f t="shared" si="11"/>
        <v>0</v>
      </c>
      <c r="AB119" s="917">
        <f t="shared" si="12"/>
        <v>0</v>
      </c>
      <c r="AD119" s="151">
        <f t="shared" si="13"/>
        <v>0</v>
      </c>
      <c r="AE119" s="147">
        <f t="shared" si="14"/>
        <v>0</v>
      </c>
      <c r="AF119" s="147">
        <f t="shared" si="15"/>
        <v>0</v>
      </c>
      <c r="AG119" s="152">
        <f t="shared" si="16"/>
        <v>0</v>
      </c>
    </row>
    <row r="120" spans="1:33" x14ac:dyDescent="0.25">
      <c r="A120" s="142" t="str">
        <f>IF(ISBLANK('B1'!A120),"",'B1'!A120)</f>
        <v/>
      </c>
      <c r="B120" s="1002" t="str">
        <f>IF(ISBLANK('B1'!B120),"",'B1'!B120)</f>
        <v/>
      </c>
      <c r="C120" s="1001" t="str">
        <f>IF(ISBLANK('B1'!C120),"",'B1'!C120)</f>
        <v/>
      </c>
      <c r="D120" s="264" t="str">
        <f>IF(ISBLANK('B1'!R120),"",'B1'!R120)</f>
        <v/>
      </c>
      <c r="E120" s="196"/>
      <c r="F120" s="197"/>
      <c r="G120" s="197"/>
      <c r="H120" s="197"/>
      <c r="I120" s="197"/>
      <c r="J120" s="197"/>
      <c r="K120" s="199"/>
      <c r="L120" s="478"/>
      <c r="M120" s="200"/>
      <c r="N120" s="198"/>
      <c r="O120" s="198"/>
      <c r="P120" s="198"/>
      <c r="Q120" s="198"/>
      <c r="R120" s="199"/>
      <c r="S120" s="197"/>
      <c r="T120" s="197"/>
      <c r="U120" s="197"/>
      <c r="V120" s="197"/>
      <c r="W120" s="200"/>
      <c r="Y120" s="151">
        <f t="shared" si="9"/>
        <v>0</v>
      </c>
      <c r="Z120" s="147">
        <f t="shared" si="10"/>
        <v>0</v>
      </c>
      <c r="AA120" s="147">
        <f t="shared" si="11"/>
        <v>0</v>
      </c>
      <c r="AB120" s="917">
        <f t="shared" si="12"/>
        <v>0</v>
      </c>
      <c r="AD120" s="151">
        <f t="shared" si="13"/>
        <v>0</v>
      </c>
      <c r="AE120" s="147">
        <f t="shared" si="14"/>
        <v>0</v>
      </c>
      <c r="AF120" s="147">
        <f t="shared" si="15"/>
        <v>0</v>
      </c>
      <c r="AG120" s="152">
        <f t="shared" si="16"/>
        <v>0</v>
      </c>
    </row>
    <row r="121" spans="1:33" x14ac:dyDescent="0.25">
      <c r="A121" s="142" t="str">
        <f>IF(ISBLANK('B1'!A121),"",'B1'!A121)</f>
        <v/>
      </c>
      <c r="B121" s="1002" t="str">
        <f>IF(ISBLANK('B1'!B121),"",'B1'!B121)</f>
        <v/>
      </c>
      <c r="C121" s="1001" t="str">
        <f>IF(ISBLANK('B1'!C121),"",'B1'!C121)</f>
        <v/>
      </c>
      <c r="D121" s="264" t="str">
        <f>IF(ISBLANK('B1'!R121),"",'B1'!R121)</f>
        <v/>
      </c>
      <c r="E121" s="196"/>
      <c r="F121" s="197"/>
      <c r="G121" s="197"/>
      <c r="H121" s="197"/>
      <c r="I121" s="197"/>
      <c r="J121" s="197"/>
      <c r="K121" s="199"/>
      <c r="L121" s="478"/>
      <c r="M121" s="200"/>
      <c r="N121" s="198"/>
      <c r="O121" s="198"/>
      <c r="P121" s="198"/>
      <c r="Q121" s="198"/>
      <c r="R121" s="199"/>
      <c r="S121" s="197"/>
      <c r="T121" s="197"/>
      <c r="U121" s="197"/>
      <c r="V121" s="197"/>
      <c r="W121" s="200"/>
      <c r="Y121" s="151">
        <f t="shared" si="9"/>
        <v>0</v>
      </c>
      <c r="Z121" s="147">
        <f t="shared" si="10"/>
        <v>0</v>
      </c>
      <c r="AA121" s="147">
        <f t="shared" si="11"/>
        <v>0</v>
      </c>
      <c r="AB121" s="917">
        <f t="shared" si="12"/>
        <v>0</v>
      </c>
      <c r="AD121" s="151">
        <f t="shared" si="13"/>
        <v>0</v>
      </c>
      <c r="AE121" s="147">
        <f t="shared" si="14"/>
        <v>0</v>
      </c>
      <c r="AF121" s="147">
        <f t="shared" si="15"/>
        <v>0</v>
      </c>
      <c r="AG121" s="152">
        <f t="shared" si="16"/>
        <v>0</v>
      </c>
    </row>
    <row r="122" spans="1:33" x14ac:dyDescent="0.25">
      <c r="A122" s="142" t="str">
        <f>IF(ISBLANK('B1'!A122),"",'B1'!A122)</f>
        <v/>
      </c>
      <c r="B122" s="1002" t="str">
        <f>IF(ISBLANK('B1'!B122),"",'B1'!B122)</f>
        <v/>
      </c>
      <c r="C122" s="1001" t="str">
        <f>IF(ISBLANK('B1'!C122),"",'B1'!C122)</f>
        <v/>
      </c>
      <c r="D122" s="264" t="str">
        <f>IF(ISBLANK('B1'!R122),"",'B1'!R122)</f>
        <v/>
      </c>
      <c r="E122" s="196"/>
      <c r="F122" s="197"/>
      <c r="G122" s="197"/>
      <c r="H122" s="197"/>
      <c r="I122" s="197"/>
      <c r="J122" s="197"/>
      <c r="K122" s="199"/>
      <c r="L122" s="478"/>
      <c r="M122" s="200"/>
      <c r="N122" s="198"/>
      <c r="O122" s="198"/>
      <c r="P122" s="198"/>
      <c r="Q122" s="198"/>
      <c r="R122" s="199"/>
      <c r="S122" s="197"/>
      <c r="T122" s="197"/>
      <c r="U122" s="197"/>
      <c r="V122" s="197"/>
      <c r="W122" s="200"/>
      <c r="Y122" s="151">
        <f t="shared" si="9"/>
        <v>0</v>
      </c>
      <c r="Z122" s="147">
        <f t="shared" si="10"/>
        <v>0</v>
      </c>
      <c r="AA122" s="147">
        <f t="shared" si="11"/>
        <v>0</v>
      </c>
      <c r="AB122" s="917">
        <f t="shared" si="12"/>
        <v>0</v>
      </c>
      <c r="AD122" s="151">
        <f t="shared" si="13"/>
        <v>0</v>
      </c>
      <c r="AE122" s="147">
        <f t="shared" si="14"/>
        <v>0</v>
      </c>
      <c r="AF122" s="147">
        <f t="shared" si="15"/>
        <v>0</v>
      </c>
      <c r="AG122" s="152">
        <f t="shared" si="16"/>
        <v>0</v>
      </c>
    </row>
    <row r="123" spans="1:33" x14ac:dyDescent="0.25">
      <c r="A123" s="142" t="str">
        <f>IF(ISBLANK('B1'!A123),"",'B1'!A123)</f>
        <v/>
      </c>
      <c r="B123" s="1002" t="str">
        <f>IF(ISBLANK('B1'!B123),"",'B1'!B123)</f>
        <v/>
      </c>
      <c r="C123" s="1001" t="str">
        <f>IF(ISBLANK('B1'!C123),"",'B1'!C123)</f>
        <v/>
      </c>
      <c r="D123" s="264" t="str">
        <f>IF(ISBLANK('B1'!R123),"",'B1'!R123)</f>
        <v/>
      </c>
      <c r="E123" s="196"/>
      <c r="F123" s="197"/>
      <c r="G123" s="197"/>
      <c r="H123" s="197"/>
      <c r="I123" s="197"/>
      <c r="J123" s="197"/>
      <c r="K123" s="199"/>
      <c r="L123" s="478"/>
      <c r="M123" s="200"/>
      <c r="N123" s="198"/>
      <c r="O123" s="198"/>
      <c r="P123" s="198"/>
      <c r="Q123" s="198"/>
      <c r="R123" s="199"/>
      <c r="S123" s="197"/>
      <c r="T123" s="197"/>
      <c r="U123" s="197"/>
      <c r="V123" s="197"/>
      <c r="W123" s="200"/>
      <c r="Y123" s="151">
        <f t="shared" si="9"/>
        <v>0</v>
      </c>
      <c r="Z123" s="147">
        <f t="shared" si="10"/>
        <v>0</v>
      </c>
      <c r="AA123" s="147">
        <f t="shared" si="11"/>
        <v>0</v>
      </c>
      <c r="AB123" s="917">
        <f t="shared" si="12"/>
        <v>0</v>
      </c>
      <c r="AD123" s="151">
        <f t="shared" si="13"/>
        <v>0</v>
      </c>
      <c r="AE123" s="147">
        <f t="shared" si="14"/>
        <v>0</v>
      </c>
      <c r="AF123" s="147">
        <f t="shared" si="15"/>
        <v>0</v>
      </c>
      <c r="AG123" s="152">
        <f t="shared" si="16"/>
        <v>0</v>
      </c>
    </row>
    <row r="124" spans="1:33" x14ac:dyDescent="0.25">
      <c r="A124" s="142" t="str">
        <f>IF(ISBLANK('B1'!A124),"",'B1'!A124)</f>
        <v/>
      </c>
      <c r="B124" s="1002" t="str">
        <f>IF(ISBLANK('B1'!B124),"",'B1'!B124)</f>
        <v/>
      </c>
      <c r="C124" s="1001" t="str">
        <f>IF(ISBLANK('B1'!C124),"",'B1'!C124)</f>
        <v/>
      </c>
      <c r="D124" s="264" t="str">
        <f>IF(ISBLANK('B1'!R124),"",'B1'!R124)</f>
        <v/>
      </c>
      <c r="E124" s="196"/>
      <c r="F124" s="197"/>
      <c r="G124" s="197"/>
      <c r="H124" s="197"/>
      <c r="I124" s="197"/>
      <c r="J124" s="197"/>
      <c r="K124" s="199"/>
      <c r="L124" s="478"/>
      <c r="M124" s="200"/>
      <c r="N124" s="198"/>
      <c r="O124" s="198"/>
      <c r="P124" s="198"/>
      <c r="Q124" s="198"/>
      <c r="R124" s="199"/>
      <c r="S124" s="197"/>
      <c r="T124" s="197"/>
      <c r="U124" s="197"/>
      <c r="V124" s="197"/>
      <c r="W124" s="200"/>
      <c r="Y124" s="151">
        <f t="shared" si="9"/>
        <v>0</v>
      </c>
      <c r="Z124" s="147">
        <f t="shared" si="10"/>
        <v>0</v>
      </c>
      <c r="AA124" s="147">
        <f t="shared" si="11"/>
        <v>0</v>
      </c>
      <c r="AB124" s="917">
        <f t="shared" si="12"/>
        <v>0</v>
      </c>
      <c r="AD124" s="151">
        <f t="shared" si="13"/>
        <v>0</v>
      </c>
      <c r="AE124" s="147">
        <f t="shared" si="14"/>
        <v>0</v>
      </c>
      <c r="AF124" s="147">
        <f t="shared" si="15"/>
        <v>0</v>
      </c>
      <c r="AG124" s="152">
        <f t="shared" si="16"/>
        <v>0</v>
      </c>
    </row>
    <row r="125" spans="1:33" x14ac:dyDescent="0.25">
      <c r="A125" s="142" t="str">
        <f>IF(ISBLANK('B1'!A125),"",'B1'!A125)</f>
        <v/>
      </c>
      <c r="B125" s="1002" t="str">
        <f>IF(ISBLANK('B1'!B125),"",'B1'!B125)</f>
        <v/>
      </c>
      <c r="C125" s="1001" t="str">
        <f>IF(ISBLANK('B1'!C125),"",'B1'!C125)</f>
        <v/>
      </c>
      <c r="D125" s="264" t="str">
        <f>IF(ISBLANK('B1'!R125),"",'B1'!R125)</f>
        <v/>
      </c>
      <c r="E125" s="196"/>
      <c r="F125" s="197"/>
      <c r="G125" s="197"/>
      <c r="H125" s="197"/>
      <c r="I125" s="197"/>
      <c r="J125" s="197"/>
      <c r="K125" s="199"/>
      <c r="L125" s="478"/>
      <c r="M125" s="200"/>
      <c r="N125" s="198"/>
      <c r="O125" s="198"/>
      <c r="P125" s="198"/>
      <c r="Q125" s="198"/>
      <c r="R125" s="199"/>
      <c r="S125" s="197"/>
      <c r="T125" s="197"/>
      <c r="U125" s="197"/>
      <c r="V125" s="197"/>
      <c r="W125" s="200"/>
      <c r="Y125" s="151">
        <f t="shared" si="9"/>
        <v>0</v>
      </c>
      <c r="Z125" s="147">
        <f t="shared" si="10"/>
        <v>0</v>
      </c>
      <c r="AA125" s="147">
        <f t="shared" si="11"/>
        <v>0</v>
      </c>
      <c r="AB125" s="917">
        <f t="shared" si="12"/>
        <v>0</v>
      </c>
      <c r="AD125" s="151">
        <f t="shared" si="13"/>
        <v>0</v>
      </c>
      <c r="AE125" s="147">
        <f t="shared" si="14"/>
        <v>0</v>
      </c>
      <c r="AF125" s="147">
        <f t="shared" si="15"/>
        <v>0</v>
      </c>
      <c r="AG125" s="152">
        <f t="shared" si="16"/>
        <v>0</v>
      </c>
    </row>
    <row r="126" spans="1:33" x14ac:dyDescent="0.25">
      <c r="A126" s="142" t="str">
        <f>IF(ISBLANK('B1'!A126),"",'B1'!A126)</f>
        <v/>
      </c>
      <c r="B126" s="1002" t="str">
        <f>IF(ISBLANK('B1'!B126),"",'B1'!B126)</f>
        <v/>
      </c>
      <c r="C126" s="1001" t="str">
        <f>IF(ISBLANK('B1'!C126),"",'B1'!C126)</f>
        <v/>
      </c>
      <c r="D126" s="264" t="str">
        <f>IF(ISBLANK('B1'!R126),"",'B1'!R126)</f>
        <v/>
      </c>
      <c r="E126" s="196"/>
      <c r="F126" s="197"/>
      <c r="G126" s="197"/>
      <c r="H126" s="197"/>
      <c r="I126" s="197"/>
      <c r="J126" s="197"/>
      <c r="K126" s="199"/>
      <c r="L126" s="478"/>
      <c r="M126" s="200"/>
      <c r="N126" s="198"/>
      <c r="O126" s="198"/>
      <c r="P126" s="198"/>
      <c r="Q126" s="198"/>
      <c r="R126" s="199"/>
      <c r="S126" s="197"/>
      <c r="T126" s="197"/>
      <c r="U126" s="197"/>
      <c r="V126" s="197"/>
      <c r="W126" s="200"/>
      <c r="Y126" s="151">
        <f t="shared" si="9"/>
        <v>0</v>
      </c>
      <c r="Z126" s="147">
        <f t="shared" si="10"/>
        <v>0</v>
      </c>
      <c r="AA126" s="147">
        <f t="shared" si="11"/>
        <v>0</v>
      </c>
      <c r="AB126" s="917">
        <f t="shared" si="12"/>
        <v>0</v>
      </c>
      <c r="AD126" s="151">
        <f t="shared" si="13"/>
        <v>0</v>
      </c>
      <c r="AE126" s="147">
        <f t="shared" si="14"/>
        <v>0</v>
      </c>
      <c r="AF126" s="147">
        <f t="shared" si="15"/>
        <v>0</v>
      </c>
      <c r="AG126" s="152">
        <f t="shared" si="16"/>
        <v>0</v>
      </c>
    </row>
    <row r="127" spans="1:33" x14ac:dyDescent="0.25">
      <c r="A127" s="142" t="str">
        <f>IF(ISBLANK('B1'!A127),"",'B1'!A127)</f>
        <v/>
      </c>
      <c r="B127" s="1002" t="str">
        <f>IF(ISBLANK('B1'!B127),"",'B1'!B127)</f>
        <v/>
      </c>
      <c r="C127" s="1001" t="str">
        <f>IF(ISBLANK('B1'!C127),"",'B1'!C127)</f>
        <v/>
      </c>
      <c r="D127" s="264" t="str">
        <f>IF(ISBLANK('B1'!R127),"",'B1'!R127)</f>
        <v/>
      </c>
      <c r="E127" s="196"/>
      <c r="F127" s="197"/>
      <c r="G127" s="197"/>
      <c r="H127" s="197"/>
      <c r="I127" s="197"/>
      <c r="J127" s="197"/>
      <c r="K127" s="199"/>
      <c r="L127" s="478"/>
      <c r="M127" s="200"/>
      <c r="N127" s="198"/>
      <c r="O127" s="198"/>
      <c r="P127" s="198"/>
      <c r="Q127" s="198"/>
      <c r="R127" s="199"/>
      <c r="S127" s="197"/>
      <c r="T127" s="197"/>
      <c r="U127" s="197"/>
      <c r="V127" s="197"/>
      <c r="W127" s="200"/>
      <c r="Y127" s="151">
        <f t="shared" si="9"/>
        <v>0</v>
      </c>
      <c r="Z127" s="147">
        <f t="shared" si="10"/>
        <v>0</v>
      </c>
      <c r="AA127" s="147">
        <f t="shared" si="11"/>
        <v>0</v>
      </c>
      <c r="AB127" s="917">
        <f t="shared" si="12"/>
        <v>0</v>
      </c>
      <c r="AD127" s="151">
        <f t="shared" si="13"/>
        <v>0</v>
      </c>
      <c r="AE127" s="147">
        <f t="shared" si="14"/>
        <v>0</v>
      </c>
      <c r="AF127" s="147">
        <f t="shared" si="15"/>
        <v>0</v>
      </c>
      <c r="AG127" s="152">
        <f t="shared" si="16"/>
        <v>0</v>
      </c>
    </row>
    <row r="128" spans="1:33" x14ac:dyDescent="0.25">
      <c r="A128" s="142" t="str">
        <f>IF(ISBLANK('B1'!A128),"",'B1'!A128)</f>
        <v/>
      </c>
      <c r="B128" s="1002" t="str">
        <f>IF(ISBLANK('B1'!B128),"",'B1'!B128)</f>
        <v/>
      </c>
      <c r="C128" s="1001" t="str">
        <f>IF(ISBLANK('B1'!C128),"",'B1'!C128)</f>
        <v/>
      </c>
      <c r="D128" s="264" t="str">
        <f>IF(ISBLANK('B1'!R128),"",'B1'!R128)</f>
        <v/>
      </c>
      <c r="E128" s="196"/>
      <c r="F128" s="197"/>
      <c r="G128" s="197"/>
      <c r="H128" s="197"/>
      <c r="I128" s="197"/>
      <c r="J128" s="197"/>
      <c r="K128" s="199"/>
      <c r="L128" s="478"/>
      <c r="M128" s="200"/>
      <c r="N128" s="198"/>
      <c r="O128" s="198"/>
      <c r="P128" s="198"/>
      <c r="Q128" s="198"/>
      <c r="R128" s="199"/>
      <c r="S128" s="197"/>
      <c r="T128" s="197"/>
      <c r="U128" s="197"/>
      <c r="V128" s="197"/>
      <c r="W128" s="200"/>
      <c r="Y128" s="151">
        <f t="shared" si="9"/>
        <v>0</v>
      </c>
      <c r="Z128" s="147">
        <f t="shared" si="10"/>
        <v>0</v>
      </c>
      <c r="AA128" s="147">
        <f t="shared" si="11"/>
        <v>0</v>
      </c>
      <c r="AB128" s="917">
        <f t="shared" si="12"/>
        <v>0</v>
      </c>
      <c r="AD128" s="151">
        <f t="shared" si="13"/>
        <v>0</v>
      </c>
      <c r="AE128" s="147">
        <f t="shared" si="14"/>
        <v>0</v>
      </c>
      <c r="AF128" s="147">
        <f t="shared" si="15"/>
        <v>0</v>
      </c>
      <c r="AG128" s="152">
        <f t="shared" si="16"/>
        <v>0</v>
      </c>
    </row>
    <row r="129" spans="1:33" x14ac:dyDescent="0.25">
      <c r="A129" s="142" t="str">
        <f>IF(ISBLANK('B1'!A129),"",'B1'!A129)</f>
        <v/>
      </c>
      <c r="B129" s="1002" t="str">
        <f>IF(ISBLANK('B1'!B129),"",'B1'!B129)</f>
        <v/>
      </c>
      <c r="C129" s="1001" t="str">
        <f>IF(ISBLANK('B1'!C129),"",'B1'!C129)</f>
        <v/>
      </c>
      <c r="D129" s="264" t="str">
        <f>IF(ISBLANK('B1'!R129),"",'B1'!R129)</f>
        <v/>
      </c>
      <c r="E129" s="196"/>
      <c r="F129" s="197"/>
      <c r="G129" s="197"/>
      <c r="H129" s="197"/>
      <c r="I129" s="197"/>
      <c r="J129" s="197"/>
      <c r="K129" s="199"/>
      <c r="L129" s="478"/>
      <c r="M129" s="200"/>
      <c r="N129" s="198"/>
      <c r="O129" s="198"/>
      <c r="P129" s="198"/>
      <c r="Q129" s="198"/>
      <c r="R129" s="199"/>
      <c r="S129" s="197"/>
      <c r="T129" s="197"/>
      <c r="U129" s="197"/>
      <c r="V129" s="197"/>
      <c r="W129" s="200"/>
      <c r="Y129" s="151">
        <f t="shared" si="9"/>
        <v>0</v>
      </c>
      <c r="Z129" s="147">
        <f t="shared" si="10"/>
        <v>0</v>
      </c>
      <c r="AA129" s="147">
        <f t="shared" si="11"/>
        <v>0</v>
      </c>
      <c r="AB129" s="917">
        <f t="shared" si="12"/>
        <v>0</v>
      </c>
      <c r="AD129" s="151">
        <f t="shared" si="13"/>
        <v>0</v>
      </c>
      <c r="AE129" s="147">
        <f t="shared" si="14"/>
        <v>0</v>
      </c>
      <c r="AF129" s="147">
        <f t="shared" si="15"/>
        <v>0</v>
      </c>
      <c r="AG129" s="152">
        <f t="shared" si="16"/>
        <v>0</v>
      </c>
    </row>
    <row r="130" spans="1:33" x14ac:dyDescent="0.25">
      <c r="A130" s="142" t="str">
        <f>IF(ISBLANK('B1'!A130),"",'B1'!A130)</f>
        <v/>
      </c>
      <c r="B130" s="1002" t="str">
        <f>IF(ISBLANK('B1'!B130),"",'B1'!B130)</f>
        <v/>
      </c>
      <c r="C130" s="1001" t="str">
        <f>IF(ISBLANK('B1'!C130),"",'B1'!C130)</f>
        <v/>
      </c>
      <c r="D130" s="264" t="str">
        <f>IF(ISBLANK('B1'!R130),"",'B1'!R130)</f>
        <v/>
      </c>
      <c r="E130" s="196"/>
      <c r="F130" s="197"/>
      <c r="G130" s="197"/>
      <c r="H130" s="197"/>
      <c r="I130" s="197"/>
      <c r="J130" s="197"/>
      <c r="K130" s="199"/>
      <c r="L130" s="478"/>
      <c r="M130" s="200"/>
      <c r="N130" s="198"/>
      <c r="O130" s="198"/>
      <c r="P130" s="198"/>
      <c r="Q130" s="198"/>
      <c r="R130" s="199"/>
      <c r="S130" s="197"/>
      <c r="T130" s="197"/>
      <c r="U130" s="197"/>
      <c r="V130" s="197"/>
      <c r="W130" s="200"/>
      <c r="Y130" s="151">
        <f t="shared" si="9"/>
        <v>0</v>
      </c>
      <c r="Z130" s="147">
        <f t="shared" si="10"/>
        <v>0</v>
      </c>
      <c r="AA130" s="147">
        <f t="shared" si="11"/>
        <v>0</v>
      </c>
      <c r="AB130" s="917">
        <f t="shared" si="12"/>
        <v>0</v>
      </c>
      <c r="AD130" s="151">
        <f t="shared" si="13"/>
        <v>0</v>
      </c>
      <c r="AE130" s="147">
        <f t="shared" si="14"/>
        <v>0</v>
      </c>
      <c r="AF130" s="147">
        <f t="shared" si="15"/>
        <v>0</v>
      </c>
      <c r="AG130" s="152">
        <f t="shared" si="16"/>
        <v>0</v>
      </c>
    </row>
    <row r="131" spans="1:33" x14ac:dyDescent="0.25">
      <c r="A131" s="142" t="str">
        <f>IF(ISBLANK('B1'!A131),"",'B1'!A131)</f>
        <v/>
      </c>
      <c r="B131" s="1002" t="str">
        <f>IF(ISBLANK('B1'!B131),"",'B1'!B131)</f>
        <v/>
      </c>
      <c r="C131" s="1001" t="str">
        <f>IF(ISBLANK('B1'!C131),"",'B1'!C131)</f>
        <v/>
      </c>
      <c r="D131" s="264" t="str">
        <f>IF(ISBLANK('B1'!R131),"",'B1'!R131)</f>
        <v/>
      </c>
      <c r="E131" s="196"/>
      <c r="F131" s="197"/>
      <c r="G131" s="197"/>
      <c r="H131" s="197"/>
      <c r="I131" s="197"/>
      <c r="J131" s="197"/>
      <c r="K131" s="199"/>
      <c r="L131" s="478"/>
      <c r="M131" s="200"/>
      <c r="N131" s="198"/>
      <c r="O131" s="198"/>
      <c r="P131" s="198"/>
      <c r="Q131" s="198"/>
      <c r="R131" s="199"/>
      <c r="S131" s="197"/>
      <c r="T131" s="197"/>
      <c r="U131" s="197"/>
      <c r="V131" s="197"/>
      <c r="W131" s="200"/>
      <c r="Y131" s="151">
        <f t="shared" si="9"/>
        <v>0</v>
      </c>
      <c r="Z131" s="147">
        <f t="shared" si="10"/>
        <v>0</v>
      </c>
      <c r="AA131" s="147">
        <f t="shared" si="11"/>
        <v>0</v>
      </c>
      <c r="AB131" s="917">
        <f t="shared" si="12"/>
        <v>0</v>
      </c>
      <c r="AD131" s="151">
        <f t="shared" si="13"/>
        <v>0</v>
      </c>
      <c r="AE131" s="147">
        <f t="shared" si="14"/>
        <v>0</v>
      </c>
      <c r="AF131" s="147">
        <f t="shared" si="15"/>
        <v>0</v>
      </c>
      <c r="AG131" s="152">
        <f t="shared" si="16"/>
        <v>0</v>
      </c>
    </row>
    <row r="132" spans="1:33" x14ac:dyDescent="0.25">
      <c r="A132" s="142" t="str">
        <f>IF(ISBLANK('B1'!A132),"",'B1'!A132)</f>
        <v/>
      </c>
      <c r="B132" s="1002" t="str">
        <f>IF(ISBLANK('B1'!B132),"",'B1'!B132)</f>
        <v/>
      </c>
      <c r="C132" s="1001" t="str">
        <f>IF(ISBLANK('B1'!C132),"",'B1'!C132)</f>
        <v/>
      </c>
      <c r="D132" s="264" t="str">
        <f>IF(ISBLANK('B1'!R132),"",'B1'!R132)</f>
        <v/>
      </c>
      <c r="E132" s="196"/>
      <c r="F132" s="197"/>
      <c r="G132" s="197"/>
      <c r="H132" s="197"/>
      <c r="I132" s="197"/>
      <c r="J132" s="197"/>
      <c r="K132" s="199"/>
      <c r="L132" s="478"/>
      <c r="M132" s="200"/>
      <c r="N132" s="198"/>
      <c r="O132" s="198"/>
      <c r="P132" s="198"/>
      <c r="Q132" s="198"/>
      <c r="R132" s="199"/>
      <c r="S132" s="197"/>
      <c r="T132" s="197"/>
      <c r="U132" s="197"/>
      <c r="V132" s="197"/>
      <c r="W132" s="200"/>
      <c r="Y132" s="151">
        <f t="shared" si="9"/>
        <v>0</v>
      </c>
      <c r="Z132" s="147">
        <f t="shared" si="10"/>
        <v>0</v>
      </c>
      <c r="AA132" s="147">
        <f t="shared" si="11"/>
        <v>0</v>
      </c>
      <c r="AB132" s="917">
        <f t="shared" si="12"/>
        <v>0</v>
      </c>
      <c r="AD132" s="151">
        <f t="shared" si="13"/>
        <v>0</v>
      </c>
      <c r="AE132" s="147">
        <f t="shared" si="14"/>
        <v>0</v>
      </c>
      <c r="AF132" s="147">
        <f t="shared" si="15"/>
        <v>0</v>
      </c>
      <c r="AG132" s="152">
        <f t="shared" si="16"/>
        <v>0</v>
      </c>
    </row>
    <row r="133" spans="1:33" x14ac:dyDescent="0.25">
      <c r="A133" s="142" t="str">
        <f>IF(ISBLANK('B1'!A133),"",'B1'!A133)</f>
        <v/>
      </c>
      <c r="B133" s="1002" t="str">
        <f>IF(ISBLANK('B1'!B133),"",'B1'!B133)</f>
        <v/>
      </c>
      <c r="C133" s="1001" t="str">
        <f>IF(ISBLANK('B1'!C133),"",'B1'!C133)</f>
        <v/>
      </c>
      <c r="D133" s="264" t="str">
        <f>IF(ISBLANK('B1'!R133),"",'B1'!R133)</f>
        <v/>
      </c>
      <c r="E133" s="196"/>
      <c r="F133" s="197"/>
      <c r="G133" s="197"/>
      <c r="H133" s="197"/>
      <c r="I133" s="197"/>
      <c r="J133" s="197"/>
      <c r="K133" s="199"/>
      <c r="L133" s="478"/>
      <c r="M133" s="200"/>
      <c r="N133" s="198"/>
      <c r="O133" s="198"/>
      <c r="P133" s="198"/>
      <c r="Q133" s="198"/>
      <c r="R133" s="199"/>
      <c r="S133" s="197"/>
      <c r="T133" s="197"/>
      <c r="U133" s="197"/>
      <c r="V133" s="197"/>
      <c r="W133" s="200"/>
      <c r="Y133" s="151">
        <f t="shared" si="9"/>
        <v>0</v>
      </c>
      <c r="Z133" s="147">
        <f t="shared" si="10"/>
        <v>0</v>
      </c>
      <c r="AA133" s="147">
        <f t="shared" si="11"/>
        <v>0</v>
      </c>
      <c r="AB133" s="917">
        <f t="shared" si="12"/>
        <v>0</v>
      </c>
      <c r="AD133" s="151">
        <f t="shared" si="13"/>
        <v>0</v>
      </c>
      <c r="AE133" s="147">
        <f t="shared" si="14"/>
        <v>0</v>
      </c>
      <c r="AF133" s="147">
        <f t="shared" si="15"/>
        <v>0</v>
      </c>
      <c r="AG133" s="152">
        <f t="shared" si="16"/>
        <v>0</v>
      </c>
    </row>
    <row r="134" spans="1:33" x14ac:dyDescent="0.25">
      <c r="A134" s="142" t="str">
        <f>IF(ISBLANK('B1'!A134),"",'B1'!A134)</f>
        <v/>
      </c>
      <c r="B134" s="1002" t="str">
        <f>IF(ISBLANK('B1'!B134),"",'B1'!B134)</f>
        <v/>
      </c>
      <c r="C134" s="1001" t="str">
        <f>IF(ISBLANK('B1'!C134),"",'B1'!C134)</f>
        <v/>
      </c>
      <c r="D134" s="264" t="str">
        <f>IF(ISBLANK('B1'!R134),"",'B1'!R134)</f>
        <v/>
      </c>
      <c r="E134" s="196"/>
      <c r="F134" s="197"/>
      <c r="G134" s="197"/>
      <c r="H134" s="197"/>
      <c r="I134" s="197"/>
      <c r="J134" s="197"/>
      <c r="K134" s="199"/>
      <c r="L134" s="478"/>
      <c r="M134" s="200"/>
      <c r="N134" s="198"/>
      <c r="O134" s="198"/>
      <c r="P134" s="198"/>
      <c r="Q134" s="198"/>
      <c r="R134" s="199"/>
      <c r="S134" s="197"/>
      <c r="T134" s="197"/>
      <c r="U134" s="197"/>
      <c r="V134" s="197"/>
      <c r="W134" s="200"/>
      <c r="Y134" s="151">
        <f t="shared" si="9"/>
        <v>0</v>
      </c>
      <c r="Z134" s="147">
        <f t="shared" si="10"/>
        <v>0</v>
      </c>
      <c r="AA134" s="147">
        <f t="shared" si="11"/>
        <v>0</v>
      </c>
      <c r="AB134" s="917">
        <f t="shared" si="12"/>
        <v>0</v>
      </c>
      <c r="AD134" s="151">
        <f t="shared" si="13"/>
        <v>0</v>
      </c>
      <c r="AE134" s="147">
        <f t="shared" si="14"/>
        <v>0</v>
      </c>
      <c r="AF134" s="147">
        <f t="shared" si="15"/>
        <v>0</v>
      </c>
      <c r="AG134" s="152">
        <f t="shared" si="16"/>
        <v>0</v>
      </c>
    </row>
    <row r="135" spans="1:33" x14ac:dyDescent="0.25">
      <c r="A135" s="142" t="str">
        <f>IF(ISBLANK('B1'!A135),"",'B1'!A135)</f>
        <v/>
      </c>
      <c r="B135" s="1002" t="str">
        <f>IF(ISBLANK('B1'!B135),"",'B1'!B135)</f>
        <v/>
      </c>
      <c r="C135" s="1001" t="str">
        <f>IF(ISBLANK('B1'!C135),"",'B1'!C135)</f>
        <v/>
      </c>
      <c r="D135" s="264" t="str">
        <f>IF(ISBLANK('B1'!R135),"",'B1'!R135)</f>
        <v/>
      </c>
      <c r="E135" s="196"/>
      <c r="F135" s="197"/>
      <c r="G135" s="197"/>
      <c r="H135" s="197"/>
      <c r="I135" s="197"/>
      <c r="J135" s="197"/>
      <c r="K135" s="199"/>
      <c r="L135" s="478"/>
      <c r="M135" s="200"/>
      <c r="N135" s="198"/>
      <c r="O135" s="198"/>
      <c r="P135" s="198"/>
      <c r="Q135" s="198"/>
      <c r="R135" s="199"/>
      <c r="S135" s="197"/>
      <c r="T135" s="197"/>
      <c r="U135" s="197"/>
      <c r="V135" s="197"/>
      <c r="W135" s="200"/>
      <c r="Y135" s="151">
        <f t="shared" si="9"/>
        <v>0</v>
      </c>
      <c r="Z135" s="147">
        <f t="shared" si="10"/>
        <v>0</v>
      </c>
      <c r="AA135" s="147">
        <f t="shared" si="11"/>
        <v>0</v>
      </c>
      <c r="AB135" s="917">
        <f t="shared" si="12"/>
        <v>0</v>
      </c>
      <c r="AD135" s="151">
        <f t="shared" si="13"/>
        <v>0</v>
      </c>
      <c r="AE135" s="147">
        <f t="shared" si="14"/>
        <v>0</v>
      </c>
      <c r="AF135" s="147">
        <f t="shared" si="15"/>
        <v>0</v>
      </c>
      <c r="AG135" s="152">
        <f t="shared" si="16"/>
        <v>0</v>
      </c>
    </row>
    <row r="136" spans="1:33" x14ac:dyDescent="0.25">
      <c r="A136" s="142" t="str">
        <f>IF(ISBLANK('B1'!A136),"",'B1'!A136)</f>
        <v/>
      </c>
      <c r="B136" s="1002" t="str">
        <f>IF(ISBLANK('B1'!B136),"",'B1'!B136)</f>
        <v/>
      </c>
      <c r="C136" s="1001" t="str">
        <f>IF(ISBLANK('B1'!C136),"",'B1'!C136)</f>
        <v/>
      </c>
      <c r="D136" s="264" t="str">
        <f>IF(ISBLANK('B1'!R136),"",'B1'!R136)</f>
        <v/>
      </c>
      <c r="E136" s="196"/>
      <c r="F136" s="197"/>
      <c r="G136" s="197"/>
      <c r="H136" s="197"/>
      <c r="I136" s="197"/>
      <c r="J136" s="197"/>
      <c r="K136" s="199"/>
      <c r="L136" s="478"/>
      <c r="M136" s="200"/>
      <c r="N136" s="198"/>
      <c r="O136" s="198"/>
      <c r="P136" s="198"/>
      <c r="Q136" s="198"/>
      <c r="R136" s="199"/>
      <c r="S136" s="197"/>
      <c r="T136" s="197"/>
      <c r="U136" s="197"/>
      <c r="V136" s="197"/>
      <c r="W136" s="200"/>
      <c r="Y136" s="151">
        <f t="shared" si="9"/>
        <v>0</v>
      </c>
      <c r="Z136" s="147">
        <f t="shared" si="10"/>
        <v>0</v>
      </c>
      <c r="AA136" s="147">
        <f t="shared" si="11"/>
        <v>0</v>
      </c>
      <c r="AB136" s="917">
        <f t="shared" si="12"/>
        <v>0</v>
      </c>
      <c r="AD136" s="151">
        <f t="shared" si="13"/>
        <v>0</v>
      </c>
      <c r="AE136" s="147">
        <f t="shared" si="14"/>
        <v>0</v>
      </c>
      <c r="AF136" s="147">
        <f t="shared" si="15"/>
        <v>0</v>
      </c>
      <c r="AG136" s="152">
        <f t="shared" si="16"/>
        <v>0</v>
      </c>
    </row>
    <row r="137" spans="1:33" x14ac:dyDescent="0.25">
      <c r="A137" s="142" t="str">
        <f>IF(ISBLANK('B1'!A137),"",'B1'!A137)</f>
        <v/>
      </c>
      <c r="B137" s="1002" t="str">
        <f>IF(ISBLANK('B1'!B137),"",'B1'!B137)</f>
        <v/>
      </c>
      <c r="C137" s="1001" t="str">
        <f>IF(ISBLANK('B1'!C137),"",'B1'!C137)</f>
        <v/>
      </c>
      <c r="D137" s="264" t="str">
        <f>IF(ISBLANK('B1'!R137),"",'B1'!R137)</f>
        <v/>
      </c>
      <c r="E137" s="196"/>
      <c r="F137" s="197"/>
      <c r="G137" s="197"/>
      <c r="H137" s="197"/>
      <c r="I137" s="197"/>
      <c r="J137" s="197"/>
      <c r="K137" s="199"/>
      <c r="L137" s="478"/>
      <c r="M137" s="200"/>
      <c r="N137" s="198"/>
      <c r="O137" s="198"/>
      <c r="P137" s="198"/>
      <c r="Q137" s="198"/>
      <c r="R137" s="199"/>
      <c r="S137" s="197"/>
      <c r="T137" s="197"/>
      <c r="U137" s="197"/>
      <c r="V137" s="197"/>
      <c r="W137" s="200"/>
      <c r="Y137" s="151">
        <f t="shared" si="9"/>
        <v>0</v>
      </c>
      <c r="Z137" s="147">
        <f t="shared" si="10"/>
        <v>0</v>
      </c>
      <c r="AA137" s="147">
        <f t="shared" si="11"/>
        <v>0</v>
      </c>
      <c r="AB137" s="917">
        <f t="shared" si="12"/>
        <v>0</v>
      </c>
      <c r="AD137" s="151">
        <f t="shared" si="13"/>
        <v>0</v>
      </c>
      <c r="AE137" s="147">
        <f t="shared" si="14"/>
        <v>0</v>
      </c>
      <c r="AF137" s="147">
        <f t="shared" si="15"/>
        <v>0</v>
      </c>
      <c r="AG137" s="152">
        <f t="shared" si="16"/>
        <v>0</v>
      </c>
    </row>
    <row r="138" spans="1:33" x14ac:dyDescent="0.25">
      <c r="A138" s="142" t="str">
        <f>IF(ISBLANK('B1'!A138),"",'B1'!A138)</f>
        <v/>
      </c>
      <c r="B138" s="1002" t="str">
        <f>IF(ISBLANK('B1'!B138),"",'B1'!B138)</f>
        <v/>
      </c>
      <c r="C138" s="1001" t="str">
        <f>IF(ISBLANK('B1'!C138),"",'B1'!C138)</f>
        <v/>
      </c>
      <c r="D138" s="264" t="str">
        <f>IF(ISBLANK('B1'!R138),"",'B1'!R138)</f>
        <v/>
      </c>
      <c r="E138" s="196"/>
      <c r="F138" s="197"/>
      <c r="G138" s="197"/>
      <c r="H138" s="197"/>
      <c r="I138" s="197"/>
      <c r="J138" s="197"/>
      <c r="K138" s="199"/>
      <c r="L138" s="478"/>
      <c r="M138" s="200"/>
      <c r="N138" s="198"/>
      <c r="O138" s="198"/>
      <c r="P138" s="198"/>
      <c r="Q138" s="198"/>
      <c r="R138" s="199"/>
      <c r="S138" s="197"/>
      <c r="T138" s="197"/>
      <c r="U138" s="197"/>
      <c r="V138" s="197"/>
      <c r="W138" s="200"/>
      <c r="Y138" s="151">
        <f t="shared" si="9"/>
        <v>0</v>
      </c>
      <c r="Z138" s="147">
        <f t="shared" si="10"/>
        <v>0</v>
      </c>
      <c r="AA138" s="147">
        <f t="shared" si="11"/>
        <v>0</v>
      </c>
      <c r="AB138" s="917">
        <f t="shared" si="12"/>
        <v>0</v>
      </c>
      <c r="AD138" s="151">
        <f t="shared" si="13"/>
        <v>0</v>
      </c>
      <c r="AE138" s="147">
        <f t="shared" si="14"/>
        <v>0</v>
      </c>
      <c r="AF138" s="147">
        <f t="shared" si="15"/>
        <v>0</v>
      </c>
      <c r="AG138" s="152">
        <f t="shared" si="16"/>
        <v>0</v>
      </c>
    </row>
    <row r="139" spans="1:33" x14ac:dyDescent="0.25">
      <c r="A139" s="142" t="str">
        <f>IF(ISBLANK('B1'!A139),"",'B1'!A139)</f>
        <v/>
      </c>
      <c r="B139" s="1002" t="str">
        <f>IF(ISBLANK('B1'!B139),"",'B1'!B139)</f>
        <v/>
      </c>
      <c r="C139" s="1001" t="str">
        <f>IF(ISBLANK('B1'!C139),"",'B1'!C139)</f>
        <v/>
      </c>
      <c r="D139" s="264" t="str">
        <f>IF(ISBLANK('B1'!R139),"",'B1'!R139)</f>
        <v/>
      </c>
      <c r="E139" s="196"/>
      <c r="F139" s="197"/>
      <c r="G139" s="197"/>
      <c r="H139" s="197"/>
      <c r="I139" s="197"/>
      <c r="J139" s="197"/>
      <c r="K139" s="199"/>
      <c r="L139" s="478"/>
      <c r="M139" s="200"/>
      <c r="N139" s="198"/>
      <c r="O139" s="198"/>
      <c r="P139" s="198"/>
      <c r="Q139" s="198"/>
      <c r="R139" s="199"/>
      <c r="S139" s="197"/>
      <c r="T139" s="197"/>
      <c r="U139" s="197"/>
      <c r="V139" s="197"/>
      <c r="W139" s="200"/>
      <c r="Y139" s="151">
        <f t="shared" si="9"/>
        <v>0</v>
      </c>
      <c r="Z139" s="147">
        <f t="shared" si="10"/>
        <v>0</v>
      </c>
      <c r="AA139" s="147">
        <f t="shared" si="11"/>
        <v>0</v>
      </c>
      <c r="AB139" s="917">
        <f t="shared" si="12"/>
        <v>0</v>
      </c>
      <c r="AD139" s="151">
        <f t="shared" si="13"/>
        <v>0</v>
      </c>
      <c r="AE139" s="147">
        <f t="shared" si="14"/>
        <v>0</v>
      </c>
      <c r="AF139" s="147">
        <f t="shared" si="15"/>
        <v>0</v>
      </c>
      <c r="AG139" s="152">
        <f t="shared" si="16"/>
        <v>0</v>
      </c>
    </row>
    <row r="140" spans="1:33" x14ac:dyDescent="0.25">
      <c r="A140" s="142" t="str">
        <f>IF(ISBLANK('B1'!A140),"",'B1'!A140)</f>
        <v/>
      </c>
      <c r="B140" s="1002" t="str">
        <f>IF(ISBLANK('B1'!B140),"",'B1'!B140)</f>
        <v/>
      </c>
      <c r="C140" s="1001" t="str">
        <f>IF(ISBLANK('B1'!C140),"",'B1'!C140)</f>
        <v/>
      </c>
      <c r="D140" s="264" t="str">
        <f>IF(ISBLANK('B1'!R140),"",'B1'!R140)</f>
        <v/>
      </c>
      <c r="E140" s="196"/>
      <c r="F140" s="197"/>
      <c r="G140" s="197"/>
      <c r="H140" s="197"/>
      <c r="I140" s="197"/>
      <c r="J140" s="197"/>
      <c r="K140" s="199"/>
      <c r="L140" s="478"/>
      <c r="M140" s="200"/>
      <c r="N140" s="198"/>
      <c r="O140" s="198"/>
      <c r="P140" s="198"/>
      <c r="Q140" s="198"/>
      <c r="R140" s="199"/>
      <c r="S140" s="197"/>
      <c r="T140" s="197"/>
      <c r="U140" s="197"/>
      <c r="V140" s="197"/>
      <c r="W140" s="200"/>
      <c r="Y140" s="151">
        <f t="shared" si="9"/>
        <v>0</v>
      </c>
      <c r="Z140" s="147">
        <f t="shared" si="10"/>
        <v>0</v>
      </c>
      <c r="AA140" s="147">
        <f t="shared" si="11"/>
        <v>0</v>
      </c>
      <c r="AB140" s="917">
        <f t="shared" si="12"/>
        <v>0</v>
      </c>
      <c r="AD140" s="151">
        <f t="shared" si="13"/>
        <v>0</v>
      </c>
      <c r="AE140" s="147">
        <f t="shared" si="14"/>
        <v>0</v>
      </c>
      <c r="AF140" s="147">
        <f t="shared" si="15"/>
        <v>0</v>
      </c>
      <c r="AG140" s="152">
        <f t="shared" si="16"/>
        <v>0</v>
      </c>
    </row>
    <row r="141" spans="1:33" x14ac:dyDescent="0.25">
      <c r="A141" s="142" t="str">
        <f>IF(ISBLANK('B1'!A141),"",'B1'!A141)</f>
        <v/>
      </c>
      <c r="B141" s="1002" t="str">
        <f>IF(ISBLANK('B1'!B141),"",'B1'!B141)</f>
        <v/>
      </c>
      <c r="C141" s="1001" t="str">
        <f>IF(ISBLANK('B1'!C141),"",'B1'!C141)</f>
        <v/>
      </c>
      <c r="D141" s="264" t="str">
        <f>IF(ISBLANK('B1'!R141),"",'B1'!R141)</f>
        <v/>
      </c>
      <c r="E141" s="196"/>
      <c r="F141" s="197"/>
      <c r="G141" s="197"/>
      <c r="H141" s="197"/>
      <c r="I141" s="197"/>
      <c r="J141" s="197"/>
      <c r="K141" s="199"/>
      <c r="L141" s="478"/>
      <c r="M141" s="200"/>
      <c r="N141" s="198"/>
      <c r="O141" s="198"/>
      <c r="P141" s="198"/>
      <c r="Q141" s="198"/>
      <c r="R141" s="199"/>
      <c r="S141" s="197"/>
      <c r="T141" s="197"/>
      <c r="U141" s="197"/>
      <c r="V141" s="197"/>
      <c r="W141" s="200"/>
      <c r="Y141" s="151">
        <f t="shared" si="9"/>
        <v>0</v>
      </c>
      <c r="Z141" s="147">
        <f t="shared" si="10"/>
        <v>0</v>
      </c>
      <c r="AA141" s="147">
        <f t="shared" si="11"/>
        <v>0</v>
      </c>
      <c r="AB141" s="917">
        <f t="shared" si="12"/>
        <v>0</v>
      </c>
      <c r="AD141" s="151">
        <f t="shared" si="13"/>
        <v>0</v>
      </c>
      <c r="AE141" s="147">
        <f t="shared" si="14"/>
        <v>0</v>
      </c>
      <c r="AF141" s="147">
        <f t="shared" si="15"/>
        <v>0</v>
      </c>
      <c r="AG141" s="152">
        <f t="shared" si="16"/>
        <v>0</v>
      </c>
    </row>
    <row r="142" spans="1:33" x14ac:dyDescent="0.25">
      <c r="A142" s="142" t="str">
        <f>IF(ISBLANK('B1'!A142),"",'B1'!A142)</f>
        <v/>
      </c>
      <c r="B142" s="1002" t="str">
        <f>IF(ISBLANK('B1'!B142),"",'B1'!B142)</f>
        <v/>
      </c>
      <c r="C142" s="1001" t="str">
        <f>IF(ISBLANK('B1'!C142),"",'B1'!C142)</f>
        <v/>
      </c>
      <c r="D142" s="264" t="str">
        <f>IF(ISBLANK('B1'!R142),"",'B1'!R142)</f>
        <v/>
      </c>
      <c r="E142" s="196"/>
      <c r="F142" s="197"/>
      <c r="G142" s="197"/>
      <c r="H142" s="197"/>
      <c r="I142" s="197"/>
      <c r="J142" s="197"/>
      <c r="K142" s="199"/>
      <c r="L142" s="478"/>
      <c r="M142" s="200"/>
      <c r="N142" s="198"/>
      <c r="O142" s="198"/>
      <c r="P142" s="198"/>
      <c r="Q142" s="198"/>
      <c r="R142" s="199"/>
      <c r="S142" s="197"/>
      <c r="T142" s="197"/>
      <c r="U142" s="197"/>
      <c r="V142" s="197"/>
      <c r="W142" s="200"/>
      <c r="Y142" s="151">
        <f t="shared" si="9"/>
        <v>0</v>
      </c>
      <c r="Z142" s="147">
        <f t="shared" si="10"/>
        <v>0</v>
      </c>
      <c r="AA142" s="147">
        <f t="shared" si="11"/>
        <v>0</v>
      </c>
      <c r="AB142" s="917">
        <f t="shared" si="12"/>
        <v>0</v>
      </c>
      <c r="AD142" s="151">
        <f t="shared" si="13"/>
        <v>0</v>
      </c>
      <c r="AE142" s="147">
        <f t="shared" si="14"/>
        <v>0</v>
      </c>
      <c r="AF142" s="147">
        <f t="shared" si="15"/>
        <v>0</v>
      </c>
      <c r="AG142" s="152">
        <f t="shared" si="16"/>
        <v>0</v>
      </c>
    </row>
    <row r="143" spans="1:33" x14ac:dyDescent="0.25">
      <c r="A143" s="142" t="str">
        <f>IF(ISBLANK('B1'!A143),"",'B1'!A143)</f>
        <v/>
      </c>
      <c r="B143" s="1002" t="str">
        <f>IF(ISBLANK('B1'!B143),"",'B1'!B143)</f>
        <v/>
      </c>
      <c r="C143" s="1001" t="str">
        <f>IF(ISBLANK('B1'!C143),"",'B1'!C143)</f>
        <v/>
      </c>
      <c r="D143" s="264" t="str">
        <f>IF(ISBLANK('B1'!R143),"",'B1'!R143)</f>
        <v/>
      </c>
      <c r="E143" s="196"/>
      <c r="F143" s="197"/>
      <c r="G143" s="197"/>
      <c r="H143" s="197"/>
      <c r="I143" s="197"/>
      <c r="J143" s="197"/>
      <c r="K143" s="199"/>
      <c r="L143" s="478"/>
      <c r="M143" s="200"/>
      <c r="N143" s="198"/>
      <c r="O143" s="198"/>
      <c r="P143" s="198"/>
      <c r="Q143" s="198"/>
      <c r="R143" s="199"/>
      <c r="S143" s="197"/>
      <c r="T143" s="197"/>
      <c r="U143" s="197"/>
      <c r="V143" s="197"/>
      <c r="W143" s="200"/>
      <c r="Y143" s="151">
        <f t="shared" si="9"/>
        <v>0</v>
      </c>
      <c r="Z143" s="147">
        <f t="shared" si="10"/>
        <v>0</v>
      </c>
      <c r="AA143" s="147">
        <f t="shared" si="11"/>
        <v>0</v>
      </c>
      <c r="AB143" s="917">
        <f t="shared" si="12"/>
        <v>0</v>
      </c>
      <c r="AD143" s="151">
        <f t="shared" si="13"/>
        <v>0</v>
      </c>
      <c r="AE143" s="147">
        <f t="shared" si="14"/>
        <v>0</v>
      </c>
      <c r="AF143" s="147">
        <f t="shared" si="15"/>
        <v>0</v>
      </c>
      <c r="AG143" s="152">
        <f t="shared" si="16"/>
        <v>0</v>
      </c>
    </row>
    <row r="144" spans="1:33" x14ac:dyDescent="0.25">
      <c r="A144" s="142" t="str">
        <f>IF(ISBLANK('B1'!A144),"",'B1'!A144)</f>
        <v/>
      </c>
      <c r="B144" s="1002" t="str">
        <f>IF(ISBLANK('B1'!B144),"",'B1'!B144)</f>
        <v/>
      </c>
      <c r="C144" s="1001" t="str">
        <f>IF(ISBLANK('B1'!C144),"",'B1'!C144)</f>
        <v/>
      </c>
      <c r="D144" s="264" t="str">
        <f>IF(ISBLANK('B1'!R144),"",'B1'!R144)</f>
        <v/>
      </c>
      <c r="E144" s="196"/>
      <c r="F144" s="197"/>
      <c r="G144" s="197"/>
      <c r="H144" s="197"/>
      <c r="I144" s="197"/>
      <c r="J144" s="197"/>
      <c r="K144" s="199"/>
      <c r="L144" s="478"/>
      <c r="M144" s="200"/>
      <c r="N144" s="198"/>
      <c r="O144" s="198"/>
      <c r="P144" s="198"/>
      <c r="Q144" s="198"/>
      <c r="R144" s="199"/>
      <c r="S144" s="197"/>
      <c r="T144" s="197"/>
      <c r="U144" s="197"/>
      <c r="V144" s="197"/>
      <c r="W144" s="200"/>
      <c r="Y144" s="151">
        <f t="shared" si="9"/>
        <v>0</v>
      </c>
      <c r="Z144" s="147">
        <f t="shared" si="10"/>
        <v>0</v>
      </c>
      <c r="AA144" s="147">
        <f t="shared" si="11"/>
        <v>0</v>
      </c>
      <c r="AB144" s="917">
        <f t="shared" si="12"/>
        <v>0</v>
      </c>
      <c r="AD144" s="151">
        <f t="shared" si="13"/>
        <v>0</v>
      </c>
      <c r="AE144" s="147">
        <f t="shared" si="14"/>
        <v>0</v>
      </c>
      <c r="AF144" s="147">
        <f t="shared" si="15"/>
        <v>0</v>
      </c>
      <c r="AG144" s="152">
        <f t="shared" si="16"/>
        <v>0</v>
      </c>
    </row>
    <row r="145" spans="1:33" x14ac:dyDescent="0.25">
      <c r="A145" s="142" t="str">
        <f>IF(ISBLANK('B1'!A145),"",'B1'!A145)</f>
        <v/>
      </c>
      <c r="B145" s="1002" t="str">
        <f>IF(ISBLANK('B1'!B145),"",'B1'!B145)</f>
        <v/>
      </c>
      <c r="C145" s="1001" t="str">
        <f>IF(ISBLANK('B1'!C145),"",'B1'!C145)</f>
        <v/>
      </c>
      <c r="D145" s="264" t="str">
        <f>IF(ISBLANK('B1'!R145),"",'B1'!R145)</f>
        <v/>
      </c>
      <c r="E145" s="196"/>
      <c r="F145" s="197"/>
      <c r="G145" s="197"/>
      <c r="H145" s="197"/>
      <c r="I145" s="197"/>
      <c r="J145" s="197"/>
      <c r="K145" s="199"/>
      <c r="L145" s="478"/>
      <c r="M145" s="200"/>
      <c r="N145" s="198"/>
      <c r="O145" s="198"/>
      <c r="P145" s="198"/>
      <c r="Q145" s="198"/>
      <c r="R145" s="199"/>
      <c r="S145" s="197"/>
      <c r="T145" s="197"/>
      <c r="U145" s="197"/>
      <c r="V145" s="197"/>
      <c r="W145" s="200"/>
      <c r="Y145" s="151">
        <f t="shared" si="9"/>
        <v>0</v>
      </c>
      <c r="Z145" s="147">
        <f t="shared" si="10"/>
        <v>0</v>
      </c>
      <c r="AA145" s="147">
        <f t="shared" si="11"/>
        <v>0</v>
      </c>
      <c r="AB145" s="917">
        <f t="shared" si="12"/>
        <v>0</v>
      </c>
      <c r="AD145" s="151">
        <f t="shared" si="13"/>
        <v>0</v>
      </c>
      <c r="AE145" s="147">
        <f t="shared" si="14"/>
        <v>0</v>
      </c>
      <c r="AF145" s="147">
        <f t="shared" si="15"/>
        <v>0</v>
      </c>
      <c r="AG145" s="152">
        <f t="shared" si="16"/>
        <v>0</v>
      </c>
    </row>
    <row r="146" spans="1:33" x14ac:dyDescent="0.25">
      <c r="A146" s="142" t="str">
        <f>IF(ISBLANK('B1'!A146),"",'B1'!A146)</f>
        <v/>
      </c>
      <c r="B146" s="1002" t="str">
        <f>IF(ISBLANK('B1'!B146),"",'B1'!B146)</f>
        <v/>
      </c>
      <c r="C146" s="1001" t="str">
        <f>IF(ISBLANK('B1'!C146),"",'B1'!C146)</f>
        <v/>
      </c>
      <c r="D146" s="264" t="str">
        <f>IF(ISBLANK('B1'!R146),"",'B1'!R146)</f>
        <v/>
      </c>
      <c r="E146" s="196"/>
      <c r="F146" s="197"/>
      <c r="G146" s="197"/>
      <c r="H146" s="197"/>
      <c r="I146" s="197"/>
      <c r="J146" s="197"/>
      <c r="K146" s="199"/>
      <c r="L146" s="478"/>
      <c r="M146" s="200"/>
      <c r="N146" s="198"/>
      <c r="O146" s="198"/>
      <c r="P146" s="198"/>
      <c r="Q146" s="198"/>
      <c r="R146" s="199"/>
      <c r="S146" s="197"/>
      <c r="T146" s="197"/>
      <c r="U146" s="197"/>
      <c r="V146" s="197"/>
      <c r="W146" s="200"/>
      <c r="Y146" s="151">
        <f t="shared" ref="Y146:Y196" si="17">SUM(E146:J146)</f>
        <v>0</v>
      </c>
      <c r="Z146" s="147">
        <f t="shared" ref="Z146:Z196" si="18">SUM(K146:M146)</f>
        <v>0</v>
      </c>
      <c r="AA146" s="147">
        <f t="shared" ref="AA146:AA196" si="19">SUM(N146:Q146)</f>
        <v>0</v>
      </c>
      <c r="AB146" s="917">
        <f t="shared" ref="AB146:AB196" si="20">SUM(R146:W146)</f>
        <v>0</v>
      </c>
      <c r="AD146" s="151">
        <f t="shared" ref="AD146:AD196" si="21">IF(D146="",Y146,D146-Y146)</f>
        <v>0</v>
      </c>
      <c r="AE146" s="147">
        <f t="shared" ref="AE146:AE196" si="22">IF(D146="",Z146,D146-Z146)</f>
        <v>0</v>
      </c>
      <c r="AF146" s="147">
        <f t="shared" ref="AF146:AF196" si="23">IF(D146="",AA146,D146-AA146)</f>
        <v>0</v>
      </c>
      <c r="AG146" s="152">
        <f t="shared" ref="AG146:AG196" si="24">IF(D146="",AB146,D146-AB146)</f>
        <v>0</v>
      </c>
    </row>
    <row r="147" spans="1:33" x14ac:dyDescent="0.25">
      <c r="A147" s="142" t="str">
        <f>IF(ISBLANK('B1'!A147),"",'B1'!A147)</f>
        <v/>
      </c>
      <c r="B147" s="1002" t="str">
        <f>IF(ISBLANK('B1'!B147),"",'B1'!B147)</f>
        <v/>
      </c>
      <c r="C147" s="1001" t="str">
        <f>IF(ISBLANK('B1'!C147),"",'B1'!C147)</f>
        <v/>
      </c>
      <c r="D147" s="264" t="str">
        <f>IF(ISBLANK('B1'!R147),"",'B1'!R147)</f>
        <v/>
      </c>
      <c r="E147" s="196"/>
      <c r="F147" s="197"/>
      <c r="G147" s="197"/>
      <c r="H147" s="197"/>
      <c r="I147" s="197"/>
      <c r="J147" s="197"/>
      <c r="K147" s="199"/>
      <c r="L147" s="478"/>
      <c r="M147" s="200"/>
      <c r="N147" s="198"/>
      <c r="O147" s="198"/>
      <c r="P147" s="198"/>
      <c r="Q147" s="198"/>
      <c r="R147" s="199"/>
      <c r="S147" s="197"/>
      <c r="T147" s="197"/>
      <c r="U147" s="197"/>
      <c r="V147" s="197"/>
      <c r="W147" s="200"/>
      <c r="Y147" s="151">
        <f t="shared" si="17"/>
        <v>0</v>
      </c>
      <c r="Z147" s="147">
        <f t="shared" si="18"/>
        <v>0</v>
      </c>
      <c r="AA147" s="147">
        <f t="shared" si="19"/>
        <v>0</v>
      </c>
      <c r="AB147" s="917">
        <f t="shared" si="20"/>
        <v>0</v>
      </c>
      <c r="AD147" s="151">
        <f t="shared" si="21"/>
        <v>0</v>
      </c>
      <c r="AE147" s="147">
        <f t="shared" si="22"/>
        <v>0</v>
      </c>
      <c r="AF147" s="147">
        <f t="shared" si="23"/>
        <v>0</v>
      </c>
      <c r="AG147" s="152">
        <f t="shared" si="24"/>
        <v>0</v>
      </c>
    </row>
    <row r="148" spans="1:33" x14ac:dyDescent="0.25">
      <c r="A148" s="142" t="str">
        <f>IF(ISBLANK('B1'!A148),"",'B1'!A148)</f>
        <v/>
      </c>
      <c r="B148" s="1002" t="str">
        <f>IF(ISBLANK('B1'!B148),"",'B1'!B148)</f>
        <v/>
      </c>
      <c r="C148" s="1001" t="str">
        <f>IF(ISBLANK('B1'!C148),"",'B1'!C148)</f>
        <v/>
      </c>
      <c r="D148" s="264" t="str">
        <f>IF(ISBLANK('B1'!R148),"",'B1'!R148)</f>
        <v/>
      </c>
      <c r="E148" s="196"/>
      <c r="F148" s="197"/>
      <c r="G148" s="197"/>
      <c r="H148" s="197"/>
      <c r="I148" s="197"/>
      <c r="J148" s="197"/>
      <c r="K148" s="199"/>
      <c r="L148" s="478"/>
      <c r="M148" s="200"/>
      <c r="N148" s="198"/>
      <c r="O148" s="198"/>
      <c r="P148" s="198"/>
      <c r="Q148" s="198"/>
      <c r="R148" s="199"/>
      <c r="S148" s="197"/>
      <c r="T148" s="197"/>
      <c r="U148" s="197"/>
      <c r="V148" s="197"/>
      <c r="W148" s="200"/>
      <c r="Y148" s="151">
        <f t="shared" si="17"/>
        <v>0</v>
      </c>
      <c r="Z148" s="147">
        <f t="shared" si="18"/>
        <v>0</v>
      </c>
      <c r="AA148" s="147">
        <f t="shared" si="19"/>
        <v>0</v>
      </c>
      <c r="AB148" s="917">
        <f t="shared" si="20"/>
        <v>0</v>
      </c>
      <c r="AD148" s="151">
        <f t="shared" si="21"/>
        <v>0</v>
      </c>
      <c r="AE148" s="147">
        <f t="shared" si="22"/>
        <v>0</v>
      </c>
      <c r="AF148" s="147">
        <f t="shared" si="23"/>
        <v>0</v>
      </c>
      <c r="AG148" s="152">
        <f t="shared" si="24"/>
        <v>0</v>
      </c>
    </row>
    <row r="149" spans="1:33" x14ac:dyDescent="0.25">
      <c r="A149" s="142" t="str">
        <f>IF(ISBLANK('B1'!A149),"",'B1'!A149)</f>
        <v/>
      </c>
      <c r="B149" s="1002" t="str">
        <f>IF(ISBLANK('B1'!B149),"",'B1'!B149)</f>
        <v/>
      </c>
      <c r="C149" s="1001" t="str">
        <f>IF(ISBLANK('B1'!C149),"",'B1'!C149)</f>
        <v/>
      </c>
      <c r="D149" s="264" t="str">
        <f>IF(ISBLANK('B1'!R149),"",'B1'!R149)</f>
        <v/>
      </c>
      <c r="E149" s="196"/>
      <c r="F149" s="197"/>
      <c r="G149" s="197"/>
      <c r="H149" s="197"/>
      <c r="I149" s="197"/>
      <c r="J149" s="197"/>
      <c r="K149" s="199"/>
      <c r="L149" s="478"/>
      <c r="M149" s="200"/>
      <c r="N149" s="198"/>
      <c r="O149" s="198"/>
      <c r="P149" s="198"/>
      <c r="Q149" s="198"/>
      <c r="R149" s="199"/>
      <c r="S149" s="197"/>
      <c r="T149" s="197"/>
      <c r="U149" s="197"/>
      <c r="V149" s="197"/>
      <c r="W149" s="200"/>
      <c r="Y149" s="151">
        <f t="shared" si="17"/>
        <v>0</v>
      </c>
      <c r="Z149" s="147">
        <f t="shared" si="18"/>
        <v>0</v>
      </c>
      <c r="AA149" s="147">
        <f t="shared" si="19"/>
        <v>0</v>
      </c>
      <c r="AB149" s="917">
        <f t="shared" si="20"/>
        <v>0</v>
      </c>
      <c r="AD149" s="151">
        <f t="shared" si="21"/>
        <v>0</v>
      </c>
      <c r="AE149" s="147">
        <f t="shared" si="22"/>
        <v>0</v>
      </c>
      <c r="AF149" s="147">
        <f t="shared" si="23"/>
        <v>0</v>
      </c>
      <c r="AG149" s="152">
        <f t="shared" si="24"/>
        <v>0</v>
      </c>
    </row>
    <row r="150" spans="1:33" x14ac:dyDescent="0.25">
      <c r="A150" s="142" t="str">
        <f>IF(ISBLANK('B1'!A150),"",'B1'!A150)</f>
        <v/>
      </c>
      <c r="B150" s="1002" t="str">
        <f>IF(ISBLANK('B1'!B150),"",'B1'!B150)</f>
        <v/>
      </c>
      <c r="C150" s="1001" t="str">
        <f>IF(ISBLANK('B1'!C150),"",'B1'!C150)</f>
        <v/>
      </c>
      <c r="D150" s="264" t="str">
        <f>IF(ISBLANK('B1'!R150),"",'B1'!R150)</f>
        <v/>
      </c>
      <c r="E150" s="196"/>
      <c r="F150" s="197"/>
      <c r="G150" s="197"/>
      <c r="H150" s="197"/>
      <c r="I150" s="197"/>
      <c r="J150" s="197"/>
      <c r="K150" s="199"/>
      <c r="L150" s="478"/>
      <c r="M150" s="200"/>
      <c r="N150" s="198"/>
      <c r="O150" s="198"/>
      <c r="P150" s="198"/>
      <c r="Q150" s="198"/>
      <c r="R150" s="199"/>
      <c r="S150" s="197"/>
      <c r="T150" s="197"/>
      <c r="U150" s="197"/>
      <c r="V150" s="197"/>
      <c r="W150" s="200"/>
      <c r="Y150" s="151">
        <f t="shared" si="17"/>
        <v>0</v>
      </c>
      <c r="Z150" s="147">
        <f t="shared" si="18"/>
        <v>0</v>
      </c>
      <c r="AA150" s="147">
        <f t="shared" si="19"/>
        <v>0</v>
      </c>
      <c r="AB150" s="917">
        <f t="shared" si="20"/>
        <v>0</v>
      </c>
      <c r="AD150" s="151">
        <f t="shared" si="21"/>
        <v>0</v>
      </c>
      <c r="AE150" s="147">
        <f t="shared" si="22"/>
        <v>0</v>
      </c>
      <c r="AF150" s="147">
        <f t="shared" si="23"/>
        <v>0</v>
      </c>
      <c r="AG150" s="152">
        <f t="shared" si="24"/>
        <v>0</v>
      </c>
    </row>
    <row r="151" spans="1:33" x14ac:dyDescent="0.25">
      <c r="A151" s="142" t="str">
        <f>IF(ISBLANK('B1'!A151),"",'B1'!A151)</f>
        <v/>
      </c>
      <c r="B151" s="1002" t="str">
        <f>IF(ISBLANK('B1'!B151),"",'B1'!B151)</f>
        <v/>
      </c>
      <c r="C151" s="1001" t="str">
        <f>IF(ISBLANK('B1'!C151),"",'B1'!C151)</f>
        <v/>
      </c>
      <c r="D151" s="264" t="str">
        <f>IF(ISBLANK('B1'!R151),"",'B1'!R151)</f>
        <v/>
      </c>
      <c r="E151" s="196"/>
      <c r="F151" s="197"/>
      <c r="G151" s="197"/>
      <c r="H151" s="197"/>
      <c r="I151" s="197"/>
      <c r="J151" s="197"/>
      <c r="K151" s="199"/>
      <c r="L151" s="478"/>
      <c r="M151" s="200"/>
      <c r="N151" s="198"/>
      <c r="O151" s="198"/>
      <c r="P151" s="198"/>
      <c r="Q151" s="198"/>
      <c r="R151" s="199"/>
      <c r="S151" s="197"/>
      <c r="T151" s="197"/>
      <c r="U151" s="197"/>
      <c r="V151" s="197"/>
      <c r="W151" s="200"/>
      <c r="Y151" s="151">
        <f t="shared" si="17"/>
        <v>0</v>
      </c>
      <c r="Z151" s="147">
        <f t="shared" si="18"/>
        <v>0</v>
      </c>
      <c r="AA151" s="147">
        <f t="shared" si="19"/>
        <v>0</v>
      </c>
      <c r="AB151" s="917">
        <f t="shared" si="20"/>
        <v>0</v>
      </c>
      <c r="AD151" s="151">
        <f t="shared" si="21"/>
        <v>0</v>
      </c>
      <c r="AE151" s="147">
        <f t="shared" si="22"/>
        <v>0</v>
      </c>
      <c r="AF151" s="147">
        <f t="shared" si="23"/>
        <v>0</v>
      </c>
      <c r="AG151" s="152">
        <f t="shared" si="24"/>
        <v>0</v>
      </c>
    </row>
    <row r="152" spans="1:33" x14ac:dyDescent="0.25">
      <c r="A152" s="142" t="str">
        <f>IF(ISBLANK('B1'!A152),"",'B1'!A152)</f>
        <v/>
      </c>
      <c r="B152" s="1002" t="str">
        <f>IF(ISBLANK('B1'!B152),"",'B1'!B152)</f>
        <v/>
      </c>
      <c r="C152" s="1001" t="str">
        <f>IF(ISBLANK('B1'!C152),"",'B1'!C152)</f>
        <v/>
      </c>
      <c r="D152" s="264" t="str">
        <f>IF(ISBLANK('B1'!R152),"",'B1'!R152)</f>
        <v/>
      </c>
      <c r="E152" s="196"/>
      <c r="F152" s="197"/>
      <c r="G152" s="197"/>
      <c r="H152" s="197"/>
      <c r="I152" s="197"/>
      <c r="J152" s="197"/>
      <c r="K152" s="199"/>
      <c r="L152" s="478"/>
      <c r="M152" s="200"/>
      <c r="N152" s="198"/>
      <c r="O152" s="198"/>
      <c r="P152" s="198"/>
      <c r="Q152" s="198"/>
      <c r="R152" s="199"/>
      <c r="S152" s="197"/>
      <c r="T152" s="197"/>
      <c r="U152" s="197"/>
      <c r="V152" s="197"/>
      <c r="W152" s="200"/>
      <c r="Y152" s="151">
        <f t="shared" si="17"/>
        <v>0</v>
      </c>
      <c r="Z152" s="147">
        <f t="shared" si="18"/>
        <v>0</v>
      </c>
      <c r="AA152" s="147">
        <f t="shared" si="19"/>
        <v>0</v>
      </c>
      <c r="AB152" s="917">
        <f t="shared" si="20"/>
        <v>0</v>
      </c>
      <c r="AD152" s="151">
        <f t="shared" si="21"/>
        <v>0</v>
      </c>
      <c r="AE152" s="147">
        <f t="shared" si="22"/>
        <v>0</v>
      </c>
      <c r="AF152" s="147">
        <f t="shared" si="23"/>
        <v>0</v>
      </c>
      <c r="AG152" s="152">
        <f t="shared" si="24"/>
        <v>0</v>
      </c>
    </row>
    <row r="153" spans="1:33" x14ac:dyDescent="0.25">
      <c r="A153" s="142" t="str">
        <f>IF(ISBLANK('B1'!A153),"",'B1'!A153)</f>
        <v/>
      </c>
      <c r="B153" s="1002" t="str">
        <f>IF(ISBLANK('B1'!B153),"",'B1'!B153)</f>
        <v/>
      </c>
      <c r="C153" s="1001" t="str">
        <f>IF(ISBLANK('B1'!C153),"",'B1'!C153)</f>
        <v/>
      </c>
      <c r="D153" s="264" t="str">
        <f>IF(ISBLANK('B1'!R153),"",'B1'!R153)</f>
        <v/>
      </c>
      <c r="E153" s="196"/>
      <c r="F153" s="197"/>
      <c r="G153" s="197"/>
      <c r="H153" s="197"/>
      <c r="I153" s="197"/>
      <c r="J153" s="197"/>
      <c r="K153" s="199"/>
      <c r="L153" s="478"/>
      <c r="M153" s="200"/>
      <c r="N153" s="198"/>
      <c r="O153" s="198"/>
      <c r="P153" s="198"/>
      <c r="Q153" s="198"/>
      <c r="R153" s="199"/>
      <c r="S153" s="197"/>
      <c r="T153" s="197"/>
      <c r="U153" s="197"/>
      <c r="V153" s="197"/>
      <c r="W153" s="200"/>
      <c r="Y153" s="151">
        <f t="shared" si="17"/>
        <v>0</v>
      </c>
      <c r="Z153" s="147">
        <f t="shared" si="18"/>
        <v>0</v>
      </c>
      <c r="AA153" s="147">
        <f t="shared" si="19"/>
        <v>0</v>
      </c>
      <c r="AB153" s="917">
        <f t="shared" si="20"/>
        <v>0</v>
      </c>
      <c r="AD153" s="151">
        <f t="shared" si="21"/>
        <v>0</v>
      </c>
      <c r="AE153" s="147">
        <f t="shared" si="22"/>
        <v>0</v>
      </c>
      <c r="AF153" s="147">
        <f t="shared" si="23"/>
        <v>0</v>
      </c>
      <c r="AG153" s="152">
        <f t="shared" si="24"/>
        <v>0</v>
      </c>
    </row>
    <row r="154" spans="1:33" x14ac:dyDescent="0.25">
      <c r="A154" s="142" t="str">
        <f>IF(ISBLANK('B1'!A154),"",'B1'!A154)</f>
        <v/>
      </c>
      <c r="B154" s="1002" t="str">
        <f>IF(ISBLANK('B1'!B154),"",'B1'!B154)</f>
        <v/>
      </c>
      <c r="C154" s="1001" t="str">
        <f>IF(ISBLANK('B1'!C154),"",'B1'!C154)</f>
        <v/>
      </c>
      <c r="D154" s="264" t="str">
        <f>IF(ISBLANK('B1'!R154),"",'B1'!R154)</f>
        <v/>
      </c>
      <c r="E154" s="196"/>
      <c r="F154" s="197"/>
      <c r="G154" s="197"/>
      <c r="H154" s="197"/>
      <c r="I154" s="197"/>
      <c r="J154" s="197"/>
      <c r="K154" s="199"/>
      <c r="L154" s="478"/>
      <c r="M154" s="200"/>
      <c r="N154" s="198"/>
      <c r="O154" s="198"/>
      <c r="P154" s="198"/>
      <c r="Q154" s="198"/>
      <c r="R154" s="199"/>
      <c r="S154" s="197"/>
      <c r="T154" s="197"/>
      <c r="U154" s="197"/>
      <c r="V154" s="197"/>
      <c r="W154" s="200"/>
      <c r="Y154" s="151">
        <f t="shared" si="17"/>
        <v>0</v>
      </c>
      <c r="Z154" s="147">
        <f t="shared" si="18"/>
        <v>0</v>
      </c>
      <c r="AA154" s="147">
        <f t="shared" si="19"/>
        <v>0</v>
      </c>
      <c r="AB154" s="917">
        <f t="shared" si="20"/>
        <v>0</v>
      </c>
      <c r="AD154" s="151">
        <f t="shared" si="21"/>
        <v>0</v>
      </c>
      <c r="AE154" s="147">
        <f t="shared" si="22"/>
        <v>0</v>
      </c>
      <c r="AF154" s="147">
        <f t="shared" si="23"/>
        <v>0</v>
      </c>
      <c r="AG154" s="152">
        <f t="shared" si="24"/>
        <v>0</v>
      </c>
    </row>
    <row r="155" spans="1:33" x14ac:dyDescent="0.25">
      <c r="A155" s="142" t="str">
        <f>IF(ISBLANK('B1'!A155),"",'B1'!A155)</f>
        <v/>
      </c>
      <c r="B155" s="1002" t="str">
        <f>IF(ISBLANK('B1'!B155),"",'B1'!B155)</f>
        <v/>
      </c>
      <c r="C155" s="1001" t="str">
        <f>IF(ISBLANK('B1'!C155),"",'B1'!C155)</f>
        <v/>
      </c>
      <c r="D155" s="264" t="str">
        <f>IF(ISBLANK('B1'!R155),"",'B1'!R155)</f>
        <v/>
      </c>
      <c r="E155" s="196"/>
      <c r="F155" s="197"/>
      <c r="G155" s="197"/>
      <c r="H155" s="197"/>
      <c r="I155" s="197"/>
      <c r="J155" s="197"/>
      <c r="K155" s="199"/>
      <c r="L155" s="478"/>
      <c r="M155" s="200"/>
      <c r="N155" s="198"/>
      <c r="O155" s="198"/>
      <c r="P155" s="198"/>
      <c r="Q155" s="198"/>
      <c r="R155" s="199"/>
      <c r="S155" s="197"/>
      <c r="T155" s="197"/>
      <c r="U155" s="197"/>
      <c r="V155" s="197"/>
      <c r="W155" s="200"/>
      <c r="Y155" s="151">
        <f t="shared" si="17"/>
        <v>0</v>
      </c>
      <c r="Z155" s="147">
        <f t="shared" si="18"/>
        <v>0</v>
      </c>
      <c r="AA155" s="147">
        <f t="shared" si="19"/>
        <v>0</v>
      </c>
      <c r="AB155" s="917">
        <f t="shared" si="20"/>
        <v>0</v>
      </c>
      <c r="AD155" s="151">
        <f t="shared" si="21"/>
        <v>0</v>
      </c>
      <c r="AE155" s="147">
        <f t="shared" si="22"/>
        <v>0</v>
      </c>
      <c r="AF155" s="147">
        <f t="shared" si="23"/>
        <v>0</v>
      </c>
      <c r="AG155" s="152">
        <f t="shared" si="24"/>
        <v>0</v>
      </c>
    </row>
    <row r="156" spans="1:33" x14ac:dyDescent="0.25">
      <c r="A156" s="142" t="str">
        <f>IF(ISBLANK('B1'!A156),"",'B1'!A156)</f>
        <v/>
      </c>
      <c r="B156" s="1002" t="str">
        <f>IF(ISBLANK('B1'!B156),"",'B1'!B156)</f>
        <v/>
      </c>
      <c r="C156" s="1001" t="str">
        <f>IF(ISBLANK('B1'!C156),"",'B1'!C156)</f>
        <v/>
      </c>
      <c r="D156" s="264" t="str">
        <f>IF(ISBLANK('B1'!R156),"",'B1'!R156)</f>
        <v/>
      </c>
      <c r="E156" s="196"/>
      <c r="F156" s="197"/>
      <c r="G156" s="197"/>
      <c r="H156" s="197"/>
      <c r="I156" s="197"/>
      <c r="J156" s="197"/>
      <c r="K156" s="199"/>
      <c r="L156" s="478"/>
      <c r="M156" s="200"/>
      <c r="N156" s="198"/>
      <c r="O156" s="198"/>
      <c r="P156" s="198"/>
      <c r="Q156" s="198"/>
      <c r="R156" s="199"/>
      <c r="S156" s="197"/>
      <c r="T156" s="197"/>
      <c r="U156" s="197"/>
      <c r="V156" s="197"/>
      <c r="W156" s="200"/>
      <c r="Y156" s="151">
        <f t="shared" si="17"/>
        <v>0</v>
      </c>
      <c r="Z156" s="147">
        <f t="shared" si="18"/>
        <v>0</v>
      </c>
      <c r="AA156" s="147">
        <f t="shared" si="19"/>
        <v>0</v>
      </c>
      <c r="AB156" s="917">
        <f t="shared" si="20"/>
        <v>0</v>
      </c>
      <c r="AD156" s="151">
        <f t="shared" si="21"/>
        <v>0</v>
      </c>
      <c r="AE156" s="147">
        <f t="shared" si="22"/>
        <v>0</v>
      </c>
      <c r="AF156" s="147">
        <f t="shared" si="23"/>
        <v>0</v>
      </c>
      <c r="AG156" s="152">
        <f t="shared" si="24"/>
        <v>0</v>
      </c>
    </row>
    <row r="157" spans="1:33" x14ac:dyDescent="0.25">
      <c r="A157" s="142" t="str">
        <f>IF(ISBLANK('B1'!A157),"",'B1'!A157)</f>
        <v/>
      </c>
      <c r="B157" s="1002" t="str">
        <f>IF(ISBLANK('B1'!B157),"",'B1'!B157)</f>
        <v/>
      </c>
      <c r="C157" s="1001" t="str">
        <f>IF(ISBLANK('B1'!C157),"",'B1'!C157)</f>
        <v/>
      </c>
      <c r="D157" s="264" t="str">
        <f>IF(ISBLANK('B1'!R157),"",'B1'!R157)</f>
        <v/>
      </c>
      <c r="E157" s="196"/>
      <c r="F157" s="197"/>
      <c r="G157" s="197"/>
      <c r="H157" s="197"/>
      <c r="I157" s="197"/>
      <c r="J157" s="197"/>
      <c r="K157" s="199"/>
      <c r="L157" s="478"/>
      <c r="M157" s="200"/>
      <c r="N157" s="198"/>
      <c r="O157" s="198"/>
      <c r="P157" s="198"/>
      <c r="Q157" s="198"/>
      <c r="R157" s="199"/>
      <c r="S157" s="197"/>
      <c r="T157" s="197"/>
      <c r="U157" s="197"/>
      <c r="V157" s="197"/>
      <c r="W157" s="200"/>
      <c r="Y157" s="151">
        <f t="shared" si="17"/>
        <v>0</v>
      </c>
      <c r="Z157" s="147">
        <f t="shared" si="18"/>
        <v>0</v>
      </c>
      <c r="AA157" s="147">
        <f t="shared" si="19"/>
        <v>0</v>
      </c>
      <c r="AB157" s="917">
        <f t="shared" si="20"/>
        <v>0</v>
      </c>
      <c r="AD157" s="151">
        <f t="shared" si="21"/>
        <v>0</v>
      </c>
      <c r="AE157" s="147">
        <f t="shared" si="22"/>
        <v>0</v>
      </c>
      <c r="AF157" s="147">
        <f t="shared" si="23"/>
        <v>0</v>
      </c>
      <c r="AG157" s="152">
        <f t="shared" si="24"/>
        <v>0</v>
      </c>
    </row>
    <row r="158" spans="1:33" x14ac:dyDescent="0.25">
      <c r="A158" s="142" t="str">
        <f>IF(ISBLANK('B1'!A158),"",'B1'!A158)</f>
        <v/>
      </c>
      <c r="B158" s="1002" t="str">
        <f>IF(ISBLANK('B1'!B158),"",'B1'!B158)</f>
        <v/>
      </c>
      <c r="C158" s="1001" t="str">
        <f>IF(ISBLANK('B1'!C158),"",'B1'!C158)</f>
        <v/>
      </c>
      <c r="D158" s="264" t="str">
        <f>IF(ISBLANK('B1'!R158),"",'B1'!R158)</f>
        <v/>
      </c>
      <c r="E158" s="196"/>
      <c r="F158" s="197"/>
      <c r="G158" s="197"/>
      <c r="H158" s="197"/>
      <c r="I158" s="197"/>
      <c r="J158" s="197"/>
      <c r="K158" s="199"/>
      <c r="L158" s="478"/>
      <c r="M158" s="200"/>
      <c r="N158" s="198"/>
      <c r="O158" s="198"/>
      <c r="P158" s="198"/>
      <c r="Q158" s="198"/>
      <c r="R158" s="199"/>
      <c r="S158" s="197"/>
      <c r="T158" s="197"/>
      <c r="U158" s="197"/>
      <c r="V158" s="197"/>
      <c r="W158" s="200"/>
      <c r="Y158" s="151">
        <f t="shared" si="17"/>
        <v>0</v>
      </c>
      <c r="Z158" s="147">
        <f t="shared" si="18"/>
        <v>0</v>
      </c>
      <c r="AA158" s="147">
        <f t="shared" si="19"/>
        <v>0</v>
      </c>
      <c r="AB158" s="917">
        <f t="shared" si="20"/>
        <v>0</v>
      </c>
      <c r="AD158" s="151">
        <f t="shared" si="21"/>
        <v>0</v>
      </c>
      <c r="AE158" s="147">
        <f t="shared" si="22"/>
        <v>0</v>
      </c>
      <c r="AF158" s="147">
        <f t="shared" si="23"/>
        <v>0</v>
      </c>
      <c r="AG158" s="152">
        <f t="shared" si="24"/>
        <v>0</v>
      </c>
    </row>
    <row r="159" spans="1:33" x14ac:dyDescent="0.25">
      <c r="A159" s="142" t="str">
        <f>IF(ISBLANK('B1'!A159),"",'B1'!A159)</f>
        <v/>
      </c>
      <c r="B159" s="1002" t="str">
        <f>IF(ISBLANK('B1'!B159),"",'B1'!B159)</f>
        <v/>
      </c>
      <c r="C159" s="1001" t="str">
        <f>IF(ISBLANK('B1'!C159),"",'B1'!C159)</f>
        <v/>
      </c>
      <c r="D159" s="264" t="str">
        <f>IF(ISBLANK('B1'!R159),"",'B1'!R159)</f>
        <v/>
      </c>
      <c r="E159" s="196"/>
      <c r="F159" s="197"/>
      <c r="G159" s="197"/>
      <c r="H159" s="197"/>
      <c r="I159" s="197"/>
      <c r="J159" s="197"/>
      <c r="K159" s="199"/>
      <c r="L159" s="478"/>
      <c r="M159" s="200"/>
      <c r="N159" s="198"/>
      <c r="O159" s="198"/>
      <c r="P159" s="198"/>
      <c r="Q159" s="198"/>
      <c r="R159" s="199"/>
      <c r="S159" s="197"/>
      <c r="T159" s="197"/>
      <c r="U159" s="197"/>
      <c r="V159" s="197"/>
      <c r="W159" s="200"/>
      <c r="Y159" s="151">
        <f t="shared" si="17"/>
        <v>0</v>
      </c>
      <c r="Z159" s="147">
        <f t="shared" si="18"/>
        <v>0</v>
      </c>
      <c r="AA159" s="147">
        <f t="shared" si="19"/>
        <v>0</v>
      </c>
      <c r="AB159" s="917">
        <f t="shared" si="20"/>
        <v>0</v>
      </c>
      <c r="AD159" s="151">
        <f t="shared" si="21"/>
        <v>0</v>
      </c>
      <c r="AE159" s="147">
        <f t="shared" si="22"/>
        <v>0</v>
      </c>
      <c r="AF159" s="147">
        <f t="shared" si="23"/>
        <v>0</v>
      </c>
      <c r="AG159" s="152">
        <f t="shared" si="24"/>
        <v>0</v>
      </c>
    </row>
    <row r="160" spans="1:33" x14ac:dyDescent="0.25">
      <c r="A160" s="142" t="str">
        <f>IF(ISBLANK('B1'!A160),"",'B1'!A160)</f>
        <v/>
      </c>
      <c r="B160" s="1002" t="str">
        <f>IF(ISBLANK('B1'!B160),"",'B1'!B160)</f>
        <v/>
      </c>
      <c r="C160" s="1001" t="str">
        <f>IF(ISBLANK('B1'!C160),"",'B1'!C160)</f>
        <v/>
      </c>
      <c r="D160" s="264" t="str">
        <f>IF(ISBLANK('B1'!R160),"",'B1'!R160)</f>
        <v/>
      </c>
      <c r="E160" s="196"/>
      <c r="F160" s="197"/>
      <c r="G160" s="197"/>
      <c r="H160" s="197"/>
      <c r="I160" s="197"/>
      <c r="J160" s="197"/>
      <c r="K160" s="199"/>
      <c r="L160" s="478"/>
      <c r="M160" s="200"/>
      <c r="N160" s="198"/>
      <c r="O160" s="198"/>
      <c r="P160" s="198"/>
      <c r="Q160" s="198"/>
      <c r="R160" s="199"/>
      <c r="S160" s="197"/>
      <c r="T160" s="197"/>
      <c r="U160" s="197"/>
      <c r="V160" s="197"/>
      <c r="W160" s="200"/>
      <c r="Y160" s="151">
        <f t="shared" si="17"/>
        <v>0</v>
      </c>
      <c r="Z160" s="147">
        <f t="shared" si="18"/>
        <v>0</v>
      </c>
      <c r="AA160" s="147">
        <f t="shared" si="19"/>
        <v>0</v>
      </c>
      <c r="AB160" s="917">
        <f t="shared" si="20"/>
        <v>0</v>
      </c>
      <c r="AD160" s="151">
        <f t="shared" si="21"/>
        <v>0</v>
      </c>
      <c r="AE160" s="147">
        <f t="shared" si="22"/>
        <v>0</v>
      </c>
      <c r="AF160" s="147">
        <f t="shared" si="23"/>
        <v>0</v>
      </c>
      <c r="AG160" s="152">
        <f t="shared" si="24"/>
        <v>0</v>
      </c>
    </row>
    <row r="161" spans="1:33" x14ac:dyDescent="0.25">
      <c r="A161" s="142" t="str">
        <f>IF(ISBLANK('B1'!A161),"",'B1'!A161)</f>
        <v/>
      </c>
      <c r="B161" s="1002" t="str">
        <f>IF(ISBLANK('B1'!B161),"",'B1'!B161)</f>
        <v/>
      </c>
      <c r="C161" s="1001" t="str">
        <f>IF(ISBLANK('B1'!C161),"",'B1'!C161)</f>
        <v/>
      </c>
      <c r="D161" s="264" t="str">
        <f>IF(ISBLANK('B1'!R161),"",'B1'!R161)</f>
        <v/>
      </c>
      <c r="E161" s="196"/>
      <c r="F161" s="197"/>
      <c r="G161" s="197"/>
      <c r="H161" s="197"/>
      <c r="I161" s="197"/>
      <c r="J161" s="197"/>
      <c r="K161" s="199"/>
      <c r="L161" s="478"/>
      <c r="M161" s="200"/>
      <c r="N161" s="198"/>
      <c r="O161" s="198"/>
      <c r="P161" s="198"/>
      <c r="Q161" s="198"/>
      <c r="R161" s="199"/>
      <c r="S161" s="197"/>
      <c r="T161" s="197"/>
      <c r="U161" s="197"/>
      <c r="V161" s="197"/>
      <c r="W161" s="200"/>
      <c r="Y161" s="151">
        <f t="shared" si="17"/>
        <v>0</v>
      </c>
      <c r="Z161" s="147">
        <f t="shared" si="18"/>
        <v>0</v>
      </c>
      <c r="AA161" s="147">
        <f t="shared" si="19"/>
        <v>0</v>
      </c>
      <c r="AB161" s="917">
        <f t="shared" si="20"/>
        <v>0</v>
      </c>
      <c r="AD161" s="151">
        <f t="shared" si="21"/>
        <v>0</v>
      </c>
      <c r="AE161" s="147">
        <f t="shared" si="22"/>
        <v>0</v>
      </c>
      <c r="AF161" s="147">
        <f t="shared" si="23"/>
        <v>0</v>
      </c>
      <c r="AG161" s="152">
        <f t="shared" si="24"/>
        <v>0</v>
      </c>
    </row>
    <row r="162" spans="1:33" x14ac:dyDescent="0.25">
      <c r="A162" s="142" t="str">
        <f>IF(ISBLANK('B1'!A162),"",'B1'!A162)</f>
        <v/>
      </c>
      <c r="B162" s="1002" t="str">
        <f>IF(ISBLANK('B1'!B162),"",'B1'!B162)</f>
        <v/>
      </c>
      <c r="C162" s="1001" t="str">
        <f>IF(ISBLANK('B1'!C162),"",'B1'!C162)</f>
        <v/>
      </c>
      <c r="D162" s="264" t="str">
        <f>IF(ISBLANK('B1'!R162),"",'B1'!R162)</f>
        <v/>
      </c>
      <c r="E162" s="196"/>
      <c r="F162" s="197"/>
      <c r="G162" s="197"/>
      <c r="H162" s="197"/>
      <c r="I162" s="197"/>
      <c r="J162" s="197"/>
      <c r="K162" s="199"/>
      <c r="L162" s="478"/>
      <c r="M162" s="200"/>
      <c r="N162" s="198"/>
      <c r="O162" s="198"/>
      <c r="P162" s="198"/>
      <c r="Q162" s="198"/>
      <c r="R162" s="199"/>
      <c r="S162" s="197"/>
      <c r="T162" s="197"/>
      <c r="U162" s="197"/>
      <c r="V162" s="197"/>
      <c r="W162" s="200"/>
      <c r="Y162" s="151">
        <f t="shared" si="17"/>
        <v>0</v>
      </c>
      <c r="Z162" s="147">
        <f t="shared" si="18"/>
        <v>0</v>
      </c>
      <c r="AA162" s="147">
        <f t="shared" si="19"/>
        <v>0</v>
      </c>
      <c r="AB162" s="917">
        <f t="shared" si="20"/>
        <v>0</v>
      </c>
      <c r="AD162" s="151">
        <f t="shared" si="21"/>
        <v>0</v>
      </c>
      <c r="AE162" s="147">
        <f t="shared" si="22"/>
        <v>0</v>
      </c>
      <c r="AF162" s="147">
        <f t="shared" si="23"/>
        <v>0</v>
      </c>
      <c r="AG162" s="152">
        <f t="shared" si="24"/>
        <v>0</v>
      </c>
    </row>
    <row r="163" spans="1:33" x14ac:dyDescent="0.25">
      <c r="A163" s="142" t="str">
        <f>IF(ISBLANK('B1'!A163),"",'B1'!A163)</f>
        <v/>
      </c>
      <c r="B163" s="1002" t="str">
        <f>IF(ISBLANK('B1'!B163),"",'B1'!B163)</f>
        <v/>
      </c>
      <c r="C163" s="1001" t="str">
        <f>IF(ISBLANK('B1'!C163),"",'B1'!C163)</f>
        <v/>
      </c>
      <c r="D163" s="264" t="str">
        <f>IF(ISBLANK('B1'!R163),"",'B1'!R163)</f>
        <v/>
      </c>
      <c r="E163" s="196"/>
      <c r="F163" s="197"/>
      <c r="G163" s="197"/>
      <c r="H163" s="197"/>
      <c r="I163" s="197"/>
      <c r="J163" s="197"/>
      <c r="K163" s="199"/>
      <c r="L163" s="478"/>
      <c r="M163" s="200"/>
      <c r="N163" s="198"/>
      <c r="O163" s="198"/>
      <c r="P163" s="198"/>
      <c r="Q163" s="198"/>
      <c r="R163" s="199"/>
      <c r="S163" s="197"/>
      <c r="T163" s="197"/>
      <c r="U163" s="197"/>
      <c r="V163" s="197"/>
      <c r="W163" s="200"/>
      <c r="Y163" s="151">
        <f t="shared" si="17"/>
        <v>0</v>
      </c>
      <c r="Z163" s="147">
        <f t="shared" si="18"/>
        <v>0</v>
      </c>
      <c r="AA163" s="147">
        <f t="shared" si="19"/>
        <v>0</v>
      </c>
      <c r="AB163" s="917">
        <f t="shared" si="20"/>
        <v>0</v>
      </c>
      <c r="AD163" s="151">
        <f t="shared" si="21"/>
        <v>0</v>
      </c>
      <c r="AE163" s="147">
        <f t="shared" si="22"/>
        <v>0</v>
      </c>
      <c r="AF163" s="147">
        <f t="shared" si="23"/>
        <v>0</v>
      </c>
      <c r="AG163" s="152">
        <f t="shared" si="24"/>
        <v>0</v>
      </c>
    </row>
    <row r="164" spans="1:33" x14ac:dyDescent="0.25">
      <c r="A164" s="142" t="str">
        <f>IF(ISBLANK('B1'!A164),"",'B1'!A164)</f>
        <v/>
      </c>
      <c r="B164" s="1002" t="str">
        <f>IF(ISBLANK('B1'!B164),"",'B1'!B164)</f>
        <v/>
      </c>
      <c r="C164" s="1001" t="str">
        <f>IF(ISBLANK('B1'!C164),"",'B1'!C164)</f>
        <v/>
      </c>
      <c r="D164" s="264" t="str">
        <f>IF(ISBLANK('B1'!R164),"",'B1'!R164)</f>
        <v/>
      </c>
      <c r="E164" s="196"/>
      <c r="F164" s="197"/>
      <c r="G164" s="197"/>
      <c r="H164" s="197"/>
      <c r="I164" s="197"/>
      <c r="J164" s="197"/>
      <c r="K164" s="199"/>
      <c r="L164" s="478"/>
      <c r="M164" s="200"/>
      <c r="N164" s="198"/>
      <c r="O164" s="198"/>
      <c r="P164" s="198"/>
      <c r="Q164" s="198"/>
      <c r="R164" s="199"/>
      <c r="S164" s="197"/>
      <c r="T164" s="197"/>
      <c r="U164" s="197"/>
      <c r="V164" s="197"/>
      <c r="W164" s="200"/>
      <c r="Y164" s="151">
        <f t="shared" si="17"/>
        <v>0</v>
      </c>
      <c r="Z164" s="147">
        <f t="shared" si="18"/>
        <v>0</v>
      </c>
      <c r="AA164" s="147">
        <f t="shared" si="19"/>
        <v>0</v>
      </c>
      <c r="AB164" s="917">
        <f t="shared" si="20"/>
        <v>0</v>
      </c>
      <c r="AD164" s="151">
        <f t="shared" si="21"/>
        <v>0</v>
      </c>
      <c r="AE164" s="147">
        <f t="shared" si="22"/>
        <v>0</v>
      </c>
      <c r="AF164" s="147">
        <f t="shared" si="23"/>
        <v>0</v>
      </c>
      <c r="AG164" s="152">
        <f t="shared" si="24"/>
        <v>0</v>
      </c>
    </row>
    <row r="165" spans="1:33" x14ac:dyDescent="0.25">
      <c r="A165" s="142" t="str">
        <f>IF(ISBLANK('B1'!A165),"",'B1'!A165)</f>
        <v/>
      </c>
      <c r="B165" s="1002" t="str">
        <f>IF(ISBLANK('B1'!B165),"",'B1'!B165)</f>
        <v/>
      </c>
      <c r="C165" s="1001" t="str">
        <f>IF(ISBLANK('B1'!C165),"",'B1'!C165)</f>
        <v/>
      </c>
      <c r="D165" s="264" t="str">
        <f>IF(ISBLANK('B1'!R165),"",'B1'!R165)</f>
        <v/>
      </c>
      <c r="E165" s="196"/>
      <c r="F165" s="197"/>
      <c r="G165" s="197"/>
      <c r="H165" s="197"/>
      <c r="I165" s="197"/>
      <c r="J165" s="197"/>
      <c r="K165" s="199"/>
      <c r="L165" s="478"/>
      <c r="M165" s="200"/>
      <c r="N165" s="198"/>
      <c r="O165" s="198"/>
      <c r="P165" s="198"/>
      <c r="Q165" s="198"/>
      <c r="R165" s="199"/>
      <c r="S165" s="197"/>
      <c r="T165" s="197"/>
      <c r="U165" s="197"/>
      <c r="V165" s="197"/>
      <c r="W165" s="200"/>
      <c r="Y165" s="151">
        <f t="shared" si="17"/>
        <v>0</v>
      </c>
      <c r="Z165" s="147">
        <f t="shared" si="18"/>
        <v>0</v>
      </c>
      <c r="AA165" s="147">
        <f t="shared" si="19"/>
        <v>0</v>
      </c>
      <c r="AB165" s="917">
        <f t="shared" si="20"/>
        <v>0</v>
      </c>
      <c r="AD165" s="151">
        <f t="shared" si="21"/>
        <v>0</v>
      </c>
      <c r="AE165" s="147">
        <f t="shared" si="22"/>
        <v>0</v>
      </c>
      <c r="AF165" s="147">
        <f t="shared" si="23"/>
        <v>0</v>
      </c>
      <c r="AG165" s="152">
        <f t="shared" si="24"/>
        <v>0</v>
      </c>
    </row>
    <row r="166" spans="1:33" x14ac:dyDescent="0.25">
      <c r="A166" s="142" t="str">
        <f>IF(ISBLANK('B1'!A166),"",'B1'!A166)</f>
        <v/>
      </c>
      <c r="B166" s="1002" t="str">
        <f>IF(ISBLANK('B1'!B166),"",'B1'!B166)</f>
        <v/>
      </c>
      <c r="C166" s="1001" t="str">
        <f>IF(ISBLANK('B1'!C166),"",'B1'!C166)</f>
        <v/>
      </c>
      <c r="D166" s="264" t="str">
        <f>IF(ISBLANK('B1'!R166),"",'B1'!R166)</f>
        <v/>
      </c>
      <c r="E166" s="196"/>
      <c r="F166" s="197"/>
      <c r="G166" s="197"/>
      <c r="H166" s="197"/>
      <c r="I166" s="197"/>
      <c r="J166" s="197"/>
      <c r="K166" s="199"/>
      <c r="L166" s="478"/>
      <c r="M166" s="200"/>
      <c r="N166" s="198"/>
      <c r="O166" s="198"/>
      <c r="P166" s="198"/>
      <c r="Q166" s="198"/>
      <c r="R166" s="199"/>
      <c r="S166" s="197"/>
      <c r="T166" s="197"/>
      <c r="U166" s="197"/>
      <c r="V166" s="197"/>
      <c r="W166" s="200"/>
      <c r="Y166" s="151">
        <f t="shared" si="17"/>
        <v>0</v>
      </c>
      <c r="Z166" s="147">
        <f t="shared" si="18"/>
        <v>0</v>
      </c>
      <c r="AA166" s="147">
        <f t="shared" si="19"/>
        <v>0</v>
      </c>
      <c r="AB166" s="917">
        <f t="shared" si="20"/>
        <v>0</v>
      </c>
      <c r="AD166" s="151">
        <f t="shared" si="21"/>
        <v>0</v>
      </c>
      <c r="AE166" s="147">
        <f t="shared" si="22"/>
        <v>0</v>
      </c>
      <c r="AF166" s="147">
        <f t="shared" si="23"/>
        <v>0</v>
      </c>
      <c r="AG166" s="152">
        <f t="shared" si="24"/>
        <v>0</v>
      </c>
    </row>
    <row r="167" spans="1:33" x14ac:dyDescent="0.25">
      <c r="A167" s="142" t="str">
        <f>IF(ISBLANK('B1'!A167),"",'B1'!A167)</f>
        <v/>
      </c>
      <c r="B167" s="1002" t="str">
        <f>IF(ISBLANK('B1'!B167),"",'B1'!B167)</f>
        <v/>
      </c>
      <c r="C167" s="1001" t="str">
        <f>IF(ISBLANK('B1'!C167),"",'B1'!C167)</f>
        <v/>
      </c>
      <c r="D167" s="264" t="str">
        <f>IF(ISBLANK('B1'!R167),"",'B1'!R167)</f>
        <v/>
      </c>
      <c r="E167" s="196"/>
      <c r="F167" s="197"/>
      <c r="G167" s="197"/>
      <c r="H167" s="197"/>
      <c r="I167" s="197"/>
      <c r="J167" s="197"/>
      <c r="K167" s="199"/>
      <c r="L167" s="478"/>
      <c r="M167" s="200"/>
      <c r="N167" s="198"/>
      <c r="O167" s="198"/>
      <c r="P167" s="198"/>
      <c r="Q167" s="198"/>
      <c r="R167" s="199"/>
      <c r="S167" s="197"/>
      <c r="T167" s="197"/>
      <c r="U167" s="197"/>
      <c r="V167" s="197"/>
      <c r="W167" s="200"/>
      <c r="Y167" s="151">
        <f t="shared" si="17"/>
        <v>0</v>
      </c>
      <c r="Z167" s="147">
        <f t="shared" si="18"/>
        <v>0</v>
      </c>
      <c r="AA167" s="147">
        <f t="shared" si="19"/>
        <v>0</v>
      </c>
      <c r="AB167" s="917">
        <f t="shared" si="20"/>
        <v>0</v>
      </c>
      <c r="AD167" s="151">
        <f t="shared" si="21"/>
        <v>0</v>
      </c>
      <c r="AE167" s="147">
        <f t="shared" si="22"/>
        <v>0</v>
      </c>
      <c r="AF167" s="147">
        <f t="shared" si="23"/>
        <v>0</v>
      </c>
      <c r="AG167" s="152">
        <f t="shared" si="24"/>
        <v>0</v>
      </c>
    </row>
    <row r="168" spans="1:33" x14ac:dyDescent="0.25">
      <c r="A168" s="142" t="str">
        <f>IF(ISBLANK('B1'!A168),"",'B1'!A168)</f>
        <v/>
      </c>
      <c r="B168" s="1002" t="str">
        <f>IF(ISBLANK('B1'!B168),"",'B1'!B168)</f>
        <v/>
      </c>
      <c r="C168" s="1001" t="str">
        <f>IF(ISBLANK('B1'!C168),"",'B1'!C168)</f>
        <v/>
      </c>
      <c r="D168" s="264" t="str">
        <f>IF(ISBLANK('B1'!R168),"",'B1'!R168)</f>
        <v/>
      </c>
      <c r="E168" s="196"/>
      <c r="F168" s="197"/>
      <c r="G168" s="197"/>
      <c r="H168" s="197"/>
      <c r="I168" s="197"/>
      <c r="J168" s="197"/>
      <c r="K168" s="199"/>
      <c r="L168" s="478"/>
      <c r="M168" s="200"/>
      <c r="N168" s="198"/>
      <c r="O168" s="198"/>
      <c r="P168" s="198"/>
      <c r="Q168" s="198"/>
      <c r="R168" s="199"/>
      <c r="S168" s="197"/>
      <c r="T168" s="197"/>
      <c r="U168" s="197"/>
      <c r="V168" s="197"/>
      <c r="W168" s="200"/>
      <c r="Y168" s="151">
        <f t="shared" si="17"/>
        <v>0</v>
      </c>
      <c r="Z168" s="147">
        <f t="shared" si="18"/>
        <v>0</v>
      </c>
      <c r="AA168" s="147">
        <f t="shared" si="19"/>
        <v>0</v>
      </c>
      <c r="AB168" s="917">
        <f t="shared" si="20"/>
        <v>0</v>
      </c>
      <c r="AD168" s="151">
        <f t="shared" si="21"/>
        <v>0</v>
      </c>
      <c r="AE168" s="147">
        <f t="shared" si="22"/>
        <v>0</v>
      </c>
      <c r="AF168" s="147">
        <f t="shared" si="23"/>
        <v>0</v>
      </c>
      <c r="AG168" s="152">
        <f t="shared" si="24"/>
        <v>0</v>
      </c>
    </row>
    <row r="169" spans="1:33" x14ac:dyDescent="0.25">
      <c r="A169" s="142" t="str">
        <f>IF(ISBLANK('B1'!A169),"",'B1'!A169)</f>
        <v/>
      </c>
      <c r="B169" s="1002" t="str">
        <f>IF(ISBLANK('B1'!B169),"",'B1'!B169)</f>
        <v/>
      </c>
      <c r="C169" s="1001" t="str">
        <f>IF(ISBLANK('B1'!C169),"",'B1'!C169)</f>
        <v/>
      </c>
      <c r="D169" s="264" t="str">
        <f>IF(ISBLANK('B1'!R169),"",'B1'!R169)</f>
        <v/>
      </c>
      <c r="E169" s="196"/>
      <c r="F169" s="197"/>
      <c r="G169" s="197"/>
      <c r="H169" s="197"/>
      <c r="I169" s="197"/>
      <c r="J169" s="197"/>
      <c r="K169" s="199"/>
      <c r="L169" s="478"/>
      <c r="M169" s="200"/>
      <c r="N169" s="198"/>
      <c r="O169" s="198"/>
      <c r="P169" s="198"/>
      <c r="Q169" s="198"/>
      <c r="R169" s="199"/>
      <c r="S169" s="197"/>
      <c r="T169" s="197"/>
      <c r="U169" s="197"/>
      <c r="V169" s="197"/>
      <c r="W169" s="200"/>
      <c r="Y169" s="151">
        <f t="shared" si="17"/>
        <v>0</v>
      </c>
      <c r="Z169" s="147">
        <f t="shared" si="18"/>
        <v>0</v>
      </c>
      <c r="AA169" s="147">
        <f t="shared" si="19"/>
        <v>0</v>
      </c>
      <c r="AB169" s="917">
        <f t="shared" si="20"/>
        <v>0</v>
      </c>
      <c r="AD169" s="151">
        <f t="shared" si="21"/>
        <v>0</v>
      </c>
      <c r="AE169" s="147">
        <f t="shared" si="22"/>
        <v>0</v>
      </c>
      <c r="AF169" s="147">
        <f t="shared" si="23"/>
        <v>0</v>
      </c>
      <c r="AG169" s="152">
        <f t="shared" si="24"/>
        <v>0</v>
      </c>
    </row>
    <row r="170" spans="1:33" x14ac:dyDescent="0.25">
      <c r="A170" s="142" t="str">
        <f>IF(ISBLANK('B1'!A170),"",'B1'!A170)</f>
        <v/>
      </c>
      <c r="B170" s="1002" t="str">
        <f>IF(ISBLANK('B1'!B170),"",'B1'!B170)</f>
        <v/>
      </c>
      <c r="C170" s="1001" t="str">
        <f>IF(ISBLANK('B1'!C170),"",'B1'!C170)</f>
        <v/>
      </c>
      <c r="D170" s="264" t="str">
        <f>IF(ISBLANK('B1'!R170),"",'B1'!R170)</f>
        <v/>
      </c>
      <c r="E170" s="196"/>
      <c r="F170" s="197"/>
      <c r="G170" s="197"/>
      <c r="H170" s="197"/>
      <c r="I170" s="197"/>
      <c r="J170" s="197"/>
      <c r="K170" s="199"/>
      <c r="L170" s="478"/>
      <c r="M170" s="200"/>
      <c r="N170" s="198"/>
      <c r="O170" s="198"/>
      <c r="P170" s="198"/>
      <c r="Q170" s="198"/>
      <c r="R170" s="199"/>
      <c r="S170" s="197"/>
      <c r="T170" s="197"/>
      <c r="U170" s="197"/>
      <c r="V170" s="197"/>
      <c r="W170" s="200"/>
      <c r="Y170" s="151">
        <f t="shared" si="17"/>
        <v>0</v>
      </c>
      <c r="Z170" s="147">
        <f t="shared" si="18"/>
        <v>0</v>
      </c>
      <c r="AA170" s="147">
        <f t="shared" si="19"/>
        <v>0</v>
      </c>
      <c r="AB170" s="917">
        <f t="shared" si="20"/>
        <v>0</v>
      </c>
      <c r="AD170" s="151">
        <f t="shared" si="21"/>
        <v>0</v>
      </c>
      <c r="AE170" s="147">
        <f t="shared" si="22"/>
        <v>0</v>
      </c>
      <c r="AF170" s="147">
        <f t="shared" si="23"/>
        <v>0</v>
      </c>
      <c r="AG170" s="152">
        <f t="shared" si="24"/>
        <v>0</v>
      </c>
    </row>
    <row r="171" spans="1:33" x14ac:dyDescent="0.25">
      <c r="A171" s="142" t="str">
        <f>IF(ISBLANK('B1'!A171),"",'B1'!A171)</f>
        <v/>
      </c>
      <c r="B171" s="1002" t="str">
        <f>IF(ISBLANK('B1'!B171),"",'B1'!B171)</f>
        <v/>
      </c>
      <c r="C171" s="1001" t="str">
        <f>IF(ISBLANK('B1'!C171),"",'B1'!C171)</f>
        <v/>
      </c>
      <c r="D171" s="264" t="str">
        <f>IF(ISBLANK('B1'!R171),"",'B1'!R171)</f>
        <v/>
      </c>
      <c r="E171" s="196"/>
      <c r="F171" s="197"/>
      <c r="G171" s="197"/>
      <c r="H171" s="197"/>
      <c r="I171" s="197"/>
      <c r="J171" s="197"/>
      <c r="K171" s="199"/>
      <c r="L171" s="478"/>
      <c r="M171" s="200"/>
      <c r="N171" s="198"/>
      <c r="O171" s="198"/>
      <c r="P171" s="198"/>
      <c r="Q171" s="198"/>
      <c r="R171" s="199"/>
      <c r="S171" s="197"/>
      <c r="T171" s="197"/>
      <c r="U171" s="197"/>
      <c r="V171" s="197"/>
      <c r="W171" s="200"/>
      <c r="Y171" s="151">
        <f t="shared" si="17"/>
        <v>0</v>
      </c>
      <c r="Z171" s="147">
        <f t="shared" si="18"/>
        <v>0</v>
      </c>
      <c r="AA171" s="147">
        <f t="shared" si="19"/>
        <v>0</v>
      </c>
      <c r="AB171" s="917">
        <f t="shared" si="20"/>
        <v>0</v>
      </c>
      <c r="AD171" s="151">
        <f t="shared" si="21"/>
        <v>0</v>
      </c>
      <c r="AE171" s="147">
        <f t="shared" si="22"/>
        <v>0</v>
      </c>
      <c r="AF171" s="147">
        <f t="shared" si="23"/>
        <v>0</v>
      </c>
      <c r="AG171" s="152">
        <f t="shared" si="24"/>
        <v>0</v>
      </c>
    </row>
    <row r="172" spans="1:33" x14ac:dyDescent="0.25">
      <c r="A172" s="142" t="str">
        <f>IF(ISBLANK('B1'!A172),"",'B1'!A172)</f>
        <v/>
      </c>
      <c r="B172" s="1002" t="str">
        <f>IF(ISBLANK('B1'!B172),"",'B1'!B172)</f>
        <v/>
      </c>
      <c r="C172" s="1001" t="str">
        <f>IF(ISBLANK('B1'!C172),"",'B1'!C172)</f>
        <v/>
      </c>
      <c r="D172" s="264" t="str">
        <f>IF(ISBLANK('B1'!R172),"",'B1'!R172)</f>
        <v/>
      </c>
      <c r="E172" s="196"/>
      <c r="F172" s="197"/>
      <c r="G172" s="197"/>
      <c r="H172" s="197"/>
      <c r="I172" s="197"/>
      <c r="J172" s="197"/>
      <c r="K172" s="199"/>
      <c r="L172" s="478"/>
      <c r="M172" s="200"/>
      <c r="N172" s="198"/>
      <c r="O172" s="198"/>
      <c r="P172" s="198"/>
      <c r="Q172" s="198"/>
      <c r="R172" s="199"/>
      <c r="S172" s="197"/>
      <c r="T172" s="197"/>
      <c r="U172" s="197"/>
      <c r="V172" s="197"/>
      <c r="W172" s="200"/>
      <c r="Y172" s="151">
        <f t="shared" si="17"/>
        <v>0</v>
      </c>
      <c r="Z172" s="147">
        <f t="shared" si="18"/>
        <v>0</v>
      </c>
      <c r="AA172" s="147">
        <f t="shared" si="19"/>
        <v>0</v>
      </c>
      <c r="AB172" s="917">
        <f t="shared" si="20"/>
        <v>0</v>
      </c>
      <c r="AD172" s="151">
        <f t="shared" si="21"/>
        <v>0</v>
      </c>
      <c r="AE172" s="147">
        <f t="shared" si="22"/>
        <v>0</v>
      </c>
      <c r="AF172" s="147">
        <f t="shared" si="23"/>
        <v>0</v>
      </c>
      <c r="AG172" s="152">
        <f t="shared" si="24"/>
        <v>0</v>
      </c>
    </row>
    <row r="173" spans="1:33" x14ac:dyDescent="0.25">
      <c r="A173" s="142" t="str">
        <f>IF(ISBLANK('B1'!A173),"",'B1'!A173)</f>
        <v/>
      </c>
      <c r="B173" s="1002" t="str">
        <f>IF(ISBLANK('B1'!B173),"",'B1'!B173)</f>
        <v/>
      </c>
      <c r="C173" s="1001" t="str">
        <f>IF(ISBLANK('B1'!C173),"",'B1'!C173)</f>
        <v/>
      </c>
      <c r="D173" s="264" t="str">
        <f>IF(ISBLANK('B1'!R173),"",'B1'!R173)</f>
        <v/>
      </c>
      <c r="E173" s="196"/>
      <c r="F173" s="197"/>
      <c r="G173" s="197"/>
      <c r="H173" s="197"/>
      <c r="I173" s="197"/>
      <c r="J173" s="197"/>
      <c r="K173" s="199"/>
      <c r="L173" s="478"/>
      <c r="M173" s="200"/>
      <c r="N173" s="198"/>
      <c r="O173" s="198"/>
      <c r="P173" s="198"/>
      <c r="Q173" s="198"/>
      <c r="R173" s="199"/>
      <c r="S173" s="197"/>
      <c r="T173" s="197"/>
      <c r="U173" s="197"/>
      <c r="V173" s="197"/>
      <c r="W173" s="200"/>
      <c r="Y173" s="151">
        <f t="shared" si="17"/>
        <v>0</v>
      </c>
      <c r="Z173" s="147">
        <f t="shared" si="18"/>
        <v>0</v>
      </c>
      <c r="AA173" s="147">
        <f t="shared" si="19"/>
        <v>0</v>
      </c>
      <c r="AB173" s="917">
        <f t="shared" si="20"/>
        <v>0</v>
      </c>
      <c r="AD173" s="151">
        <f t="shared" si="21"/>
        <v>0</v>
      </c>
      <c r="AE173" s="147">
        <f t="shared" si="22"/>
        <v>0</v>
      </c>
      <c r="AF173" s="147">
        <f t="shared" si="23"/>
        <v>0</v>
      </c>
      <c r="AG173" s="152">
        <f t="shared" si="24"/>
        <v>0</v>
      </c>
    </row>
    <row r="174" spans="1:33" x14ac:dyDescent="0.25">
      <c r="A174" s="142" t="str">
        <f>IF(ISBLANK('B1'!A174),"",'B1'!A174)</f>
        <v/>
      </c>
      <c r="B174" s="1002" t="str">
        <f>IF(ISBLANK('B1'!B174),"",'B1'!B174)</f>
        <v/>
      </c>
      <c r="C174" s="1001" t="str">
        <f>IF(ISBLANK('B1'!C174),"",'B1'!C174)</f>
        <v/>
      </c>
      <c r="D174" s="264" t="str">
        <f>IF(ISBLANK('B1'!R174),"",'B1'!R174)</f>
        <v/>
      </c>
      <c r="E174" s="196"/>
      <c r="F174" s="197"/>
      <c r="G174" s="197"/>
      <c r="H174" s="197"/>
      <c r="I174" s="197"/>
      <c r="J174" s="197"/>
      <c r="K174" s="199"/>
      <c r="L174" s="478"/>
      <c r="M174" s="200"/>
      <c r="N174" s="198"/>
      <c r="O174" s="198"/>
      <c r="P174" s="198"/>
      <c r="Q174" s="198"/>
      <c r="R174" s="199"/>
      <c r="S174" s="197"/>
      <c r="T174" s="197"/>
      <c r="U174" s="197"/>
      <c r="V174" s="197"/>
      <c r="W174" s="200"/>
      <c r="Y174" s="151">
        <f t="shared" si="17"/>
        <v>0</v>
      </c>
      <c r="Z174" s="147">
        <f t="shared" si="18"/>
        <v>0</v>
      </c>
      <c r="AA174" s="147">
        <f t="shared" si="19"/>
        <v>0</v>
      </c>
      <c r="AB174" s="917">
        <f t="shared" si="20"/>
        <v>0</v>
      </c>
      <c r="AD174" s="151">
        <f t="shared" si="21"/>
        <v>0</v>
      </c>
      <c r="AE174" s="147">
        <f t="shared" si="22"/>
        <v>0</v>
      </c>
      <c r="AF174" s="147">
        <f t="shared" si="23"/>
        <v>0</v>
      </c>
      <c r="AG174" s="152">
        <f t="shared" si="24"/>
        <v>0</v>
      </c>
    </row>
    <row r="175" spans="1:33" x14ac:dyDescent="0.25">
      <c r="A175" s="142" t="str">
        <f>IF(ISBLANK('B1'!A175),"",'B1'!A175)</f>
        <v/>
      </c>
      <c r="B175" s="1002" t="str">
        <f>IF(ISBLANK('B1'!B175),"",'B1'!B175)</f>
        <v/>
      </c>
      <c r="C175" s="1001" t="str">
        <f>IF(ISBLANK('B1'!C175),"",'B1'!C175)</f>
        <v/>
      </c>
      <c r="D175" s="264" t="str">
        <f>IF(ISBLANK('B1'!R175),"",'B1'!R175)</f>
        <v/>
      </c>
      <c r="E175" s="196"/>
      <c r="F175" s="197"/>
      <c r="G175" s="197"/>
      <c r="H175" s="197"/>
      <c r="I175" s="197"/>
      <c r="J175" s="197"/>
      <c r="K175" s="199"/>
      <c r="L175" s="478"/>
      <c r="M175" s="200"/>
      <c r="N175" s="198"/>
      <c r="O175" s="198"/>
      <c r="P175" s="198"/>
      <c r="Q175" s="198"/>
      <c r="R175" s="199"/>
      <c r="S175" s="197"/>
      <c r="T175" s="197"/>
      <c r="U175" s="197"/>
      <c r="V175" s="197"/>
      <c r="W175" s="200"/>
      <c r="Y175" s="151">
        <f t="shared" si="17"/>
        <v>0</v>
      </c>
      <c r="Z175" s="147">
        <f t="shared" si="18"/>
        <v>0</v>
      </c>
      <c r="AA175" s="147">
        <f t="shared" si="19"/>
        <v>0</v>
      </c>
      <c r="AB175" s="917">
        <f t="shared" si="20"/>
        <v>0</v>
      </c>
      <c r="AD175" s="151">
        <f t="shared" si="21"/>
        <v>0</v>
      </c>
      <c r="AE175" s="147">
        <f t="shared" si="22"/>
        <v>0</v>
      </c>
      <c r="AF175" s="147">
        <f t="shared" si="23"/>
        <v>0</v>
      </c>
      <c r="AG175" s="152">
        <f t="shared" si="24"/>
        <v>0</v>
      </c>
    </row>
    <row r="176" spans="1:33" x14ac:dyDescent="0.25">
      <c r="A176" s="142" t="str">
        <f>IF(ISBLANK('B1'!A176),"",'B1'!A176)</f>
        <v/>
      </c>
      <c r="B176" s="1002" t="str">
        <f>IF(ISBLANK('B1'!B176),"",'B1'!B176)</f>
        <v/>
      </c>
      <c r="C176" s="1001" t="str">
        <f>IF(ISBLANK('B1'!C176),"",'B1'!C176)</f>
        <v/>
      </c>
      <c r="D176" s="264" t="str">
        <f>IF(ISBLANK('B1'!R176),"",'B1'!R176)</f>
        <v/>
      </c>
      <c r="E176" s="196"/>
      <c r="F176" s="197"/>
      <c r="G176" s="197"/>
      <c r="H176" s="197"/>
      <c r="I176" s="197"/>
      <c r="J176" s="197"/>
      <c r="K176" s="199"/>
      <c r="L176" s="478"/>
      <c r="M176" s="200"/>
      <c r="N176" s="198"/>
      <c r="O176" s="198"/>
      <c r="P176" s="198"/>
      <c r="Q176" s="198"/>
      <c r="R176" s="199"/>
      <c r="S176" s="197"/>
      <c r="T176" s="197"/>
      <c r="U176" s="197"/>
      <c r="V176" s="197"/>
      <c r="W176" s="200"/>
      <c r="Y176" s="151">
        <f t="shared" si="17"/>
        <v>0</v>
      </c>
      <c r="Z176" s="147">
        <f t="shared" si="18"/>
        <v>0</v>
      </c>
      <c r="AA176" s="147">
        <f t="shared" si="19"/>
        <v>0</v>
      </c>
      <c r="AB176" s="917">
        <f t="shared" si="20"/>
        <v>0</v>
      </c>
      <c r="AD176" s="151">
        <f t="shared" si="21"/>
        <v>0</v>
      </c>
      <c r="AE176" s="147">
        <f t="shared" si="22"/>
        <v>0</v>
      </c>
      <c r="AF176" s="147">
        <f t="shared" si="23"/>
        <v>0</v>
      </c>
      <c r="AG176" s="152">
        <f t="shared" si="24"/>
        <v>0</v>
      </c>
    </row>
    <row r="177" spans="1:33" x14ac:dyDescent="0.25">
      <c r="A177" s="142" t="str">
        <f>IF(ISBLANK('B1'!A177),"",'B1'!A177)</f>
        <v/>
      </c>
      <c r="B177" s="1002" t="str">
        <f>IF(ISBLANK('B1'!B177),"",'B1'!B177)</f>
        <v/>
      </c>
      <c r="C177" s="1001" t="str">
        <f>IF(ISBLANK('B1'!C177),"",'B1'!C177)</f>
        <v/>
      </c>
      <c r="D177" s="264" t="str">
        <f>IF(ISBLANK('B1'!R177),"",'B1'!R177)</f>
        <v/>
      </c>
      <c r="E177" s="196"/>
      <c r="F177" s="197"/>
      <c r="G177" s="197"/>
      <c r="H177" s="197"/>
      <c r="I177" s="197"/>
      <c r="J177" s="197"/>
      <c r="K177" s="199"/>
      <c r="L177" s="478"/>
      <c r="M177" s="200"/>
      <c r="N177" s="198"/>
      <c r="O177" s="198"/>
      <c r="P177" s="198"/>
      <c r="Q177" s="198"/>
      <c r="R177" s="199"/>
      <c r="S177" s="197"/>
      <c r="T177" s="197"/>
      <c r="U177" s="197"/>
      <c r="V177" s="197"/>
      <c r="W177" s="200"/>
      <c r="Y177" s="151">
        <f t="shared" si="17"/>
        <v>0</v>
      </c>
      <c r="Z177" s="147">
        <f t="shared" si="18"/>
        <v>0</v>
      </c>
      <c r="AA177" s="147">
        <f t="shared" si="19"/>
        <v>0</v>
      </c>
      <c r="AB177" s="917">
        <f t="shared" si="20"/>
        <v>0</v>
      </c>
      <c r="AD177" s="151">
        <f t="shared" si="21"/>
        <v>0</v>
      </c>
      <c r="AE177" s="147">
        <f t="shared" si="22"/>
        <v>0</v>
      </c>
      <c r="AF177" s="147">
        <f t="shared" si="23"/>
        <v>0</v>
      </c>
      <c r="AG177" s="152">
        <f t="shared" si="24"/>
        <v>0</v>
      </c>
    </row>
    <row r="178" spans="1:33" x14ac:dyDescent="0.25">
      <c r="A178" s="142" t="str">
        <f>IF(ISBLANK('B1'!A178),"",'B1'!A178)</f>
        <v/>
      </c>
      <c r="B178" s="1002" t="str">
        <f>IF(ISBLANK('B1'!B178),"",'B1'!B178)</f>
        <v/>
      </c>
      <c r="C178" s="1001" t="str">
        <f>IF(ISBLANK('B1'!C178),"",'B1'!C178)</f>
        <v/>
      </c>
      <c r="D178" s="264" t="str">
        <f>IF(ISBLANK('B1'!R178),"",'B1'!R178)</f>
        <v/>
      </c>
      <c r="E178" s="196"/>
      <c r="F178" s="197"/>
      <c r="G178" s="197"/>
      <c r="H178" s="197"/>
      <c r="I178" s="197"/>
      <c r="J178" s="197"/>
      <c r="K178" s="199"/>
      <c r="L178" s="478"/>
      <c r="M178" s="200"/>
      <c r="N178" s="198"/>
      <c r="O178" s="198"/>
      <c r="P178" s="198"/>
      <c r="Q178" s="198"/>
      <c r="R178" s="199"/>
      <c r="S178" s="197"/>
      <c r="T178" s="197"/>
      <c r="U178" s="197"/>
      <c r="V178" s="197"/>
      <c r="W178" s="200"/>
      <c r="Y178" s="151">
        <f t="shared" si="17"/>
        <v>0</v>
      </c>
      <c r="Z178" s="147">
        <f t="shared" si="18"/>
        <v>0</v>
      </c>
      <c r="AA178" s="147">
        <f t="shared" si="19"/>
        <v>0</v>
      </c>
      <c r="AB178" s="917">
        <f t="shared" si="20"/>
        <v>0</v>
      </c>
      <c r="AD178" s="151">
        <f t="shared" si="21"/>
        <v>0</v>
      </c>
      <c r="AE178" s="147">
        <f t="shared" si="22"/>
        <v>0</v>
      </c>
      <c r="AF178" s="147">
        <f t="shared" si="23"/>
        <v>0</v>
      </c>
      <c r="AG178" s="152">
        <f t="shared" si="24"/>
        <v>0</v>
      </c>
    </row>
    <row r="179" spans="1:33" x14ac:dyDescent="0.25">
      <c r="A179" s="142" t="str">
        <f>IF(ISBLANK('B1'!A179),"",'B1'!A179)</f>
        <v/>
      </c>
      <c r="B179" s="1002" t="str">
        <f>IF(ISBLANK('B1'!B179),"",'B1'!B179)</f>
        <v/>
      </c>
      <c r="C179" s="1001" t="str">
        <f>IF(ISBLANK('B1'!C179),"",'B1'!C179)</f>
        <v/>
      </c>
      <c r="D179" s="264" t="str">
        <f>IF(ISBLANK('B1'!R179),"",'B1'!R179)</f>
        <v/>
      </c>
      <c r="E179" s="196"/>
      <c r="F179" s="197"/>
      <c r="G179" s="197"/>
      <c r="H179" s="197"/>
      <c r="I179" s="197"/>
      <c r="J179" s="197"/>
      <c r="K179" s="199"/>
      <c r="L179" s="478"/>
      <c r="M179" s="200"/>
      <c r="N179" s="198"/>
      <c r="O179" s="198"/>
      <c r="P179" s="198"/>
      <c r="Q179" s="198"/>
      <c r="R179" s="199"/>
      <c r="S179" s="197"/>
      <c r="T179" s="197"/>
      <c r="U179" s="197"/>
      <c r="V179" s="197"/>
      <c r="W179" s="200"/>
      <c r="Y179" s="151">
        <f t="shared" si="17"/>
        <v>0</v>
      </c>
      <c r="Z179" s="147">
        <f t="shared" si="18"/>
        <v>0</v>
      </c>
      <c r="AA179" s="147">
        <f t="shared" si="19"/>
        <v>0</v>
      </c>
      <c r="AB179" s="917">
        <f t="shared" si="20"/>
        <v>0</v>
      </c>
      <c r="AD179" s="151">
        <f t="shared" si="21"/>
        <v>0</v>
      </c>
      <c r="AE179" s="147">
        <f t="shared" si="22"/>
        <v>0</v>
      </c>
      <c r="AF179" s="147">
        <f t="shared" si="23"/>
        <v>0</v>
      </c>
      <c r="AG179" s="152">
        <f t="shared" si="24"/>
        <v>0</v>
      </c>
    </row>
    <row r="180" spans="1:33" x14ac:dyDescent="0.25">
      <c r="A180" s="142" t="str">
        <f>IF(ISBLANK('B1'!A180),"",'B1'!A180)</f>
        <v/>
      </c>
      <c r="B180" s="1002" t="str">
        <f>IF(ISBLANK('B1'!B180),"",'B1'!B180)</f>
        <v/>
      </c>
      <c r="C180" s="1001" t="str">
        <f>IF(ISBLANK('B1'!C180),"",'B1'!C180)</f>
        <v/>
      </c>
      <c r="D180" s="264" t="str">
        <f>IF(ISBLANK('B1'!R180),"",'B1'!R180)</f>
        <v/>
      </c>
      <c r="E180" s="196"/>
      <c r="F180" s="197"/>
      <c r="G180" s="197"/>
      <c r="H180" s="197"/>
      <c r="I180" s="197"/>
      <c r="J180" s="197"/>
      <c r="K180" s="199"/>
      <c r="L180" s="478"/>
      <c r="M180" s="200"/>
      <c r="N180" s="198"/>
      <c r="O180" s="198"/>
      <c r="P180" s="198"/>
      <c r="Q180" s="198"/>
      <c r="R180" s="199"/>
      <c r="S180" s="197"/>
      <c r="T180" s="197"/>
      <c r="U180" s="197"/>
      <c r="V180" s="197"/>
      <c r="W180" s="200"/>
      <c r="Y180" s="151">
        <f t="shared" si="17"/>
        <v>0</v>
      </c>
      <c r="Z180" s="147">
        <f t="shared" si="18"/>
        <v>0</v>
      </c>
      <c r="AA180" s="147">
        <f t="shared" si="19"/>
        <v>0</v>
      </c>
      <c r="AB180" s="917">
        <f t="shared" si="20"/>
        <v>0</v>
      </c>
      <c r="AD180" s="151">
        <f t="shared" si="21"/>
        <v>0</v>
      </c>
      <c r="AE180" s="147">
        <f t="shared" si="22"/>
        <v>0</v>
      </c>
      <c r="AF180" s="147">
        <f t="shared" si="23"/>
        <v>0</v>
      </c>
      <c r="AG180" s="152">
        <f t="shared" si="24"/>
        <v>0</v>
      </c>
    </row>
    <row r="181" spans="1:33" x14ac:dyDescent="0.25">
      <c r="A181" s="142" t="str">
        <f>IF(ISBLANK('B1'!A181),"",'B1'!A181)</f>
        <v/>
      </c>
      <c r="B181" s="1002" t="str">
        <f>IF(ISBLANK('B1'!B181),"",'B1'!B181)</f>
        <v/>
      </c>
      <c r="C181" s="1001" t="str">
        <f>IF(ISBLANK('B1'!C181),"",'B1'!C181)</f>
        <v/>
      </c>
      <c r="D181" s="264" t="str">
        <f>IF(ISBLANK('B1'!R181),"",'B1'!R181)</f>
        <v/>
      </c>
      <c r="E181" s="196"/>
      <c r="F181" s="197"/>
      <c r="G181" s="197"/>
      <c r="H181" s="197"/>
      <c r="I181" s="197"/>
      <c r="J181" s="197"/>
      <c r="K181" s="199"/>
      <c r="L181" s="478"/>
      <c r="M181" s="200"/>
      <c r="N181" s="198"/>
      <c r="O181" s="198"/>
      <c r="P181" s="198"/>
      <c r="Q181" s="198"/>
      <c r="R181" s="199"/>
      <c r="S181" s="197"/>
      <c r="T181" s="197"/>
      <c r="U181" s="197"/>
      <c r="V181" s="197"/>
      <c r="W181" s="200"/>
      <c r="Y181" s="151">
        <f t="shared" si="17"/>
        <v>0</v>
      </c>
      <c r="Z181" s="147">
        <f t="shared" si="18"/>
        <v>0</v>
      </c>
      <c r="AA181" s="147">
        <f t="shared" si="19"/>
        <v>0</v>
      </c>
      <c r="AB181" s="917">
        <f t="shared" si="20"/>
        <v>0</v>
      </c>
      <c r="AD181" s="151">
        <f t="shared" si="21"/>
        <v>0</v>
      </c>
      <c r="AE181" s="147">
        <f t="shared" si="22"/>
        <v>0</v>
      </c>
      <c r="AF181" s="147">
        <f t="shared" si="23"/>
        <v>0</v>
      </c>
      <c r="AG181" s="152">
        <f t="shared" si="24"/>
        <v>0</v>
      </c>
    </row>
    <row r="182" spans="1:33" x14ac:dyDescent="0.25">
      <c r="A182" s="142" t="str">
        <f>IF(ISBLANK('B1'!A182),"",'B1'!A182)</f>
        <v/>
      </c>
      <c r="B182" s="1002" t="str">
        <f>IF(ISBLANK('B1'!B182),"",'B1'!B182)</f>
        <v/>
      </c>
      <c r="C182" s="1001" t="str">
        <f>IF(ISBLANK('B1'!C182),"",'B1'!C182)</f>
        <v/>
      </c>
      <c r="D182" s="264" t="str">
        <f>IF(ISBLANK('B1'!R182),"",'B1'!R182)</f>
        <v/>
      </c>
      <c r="E182" s="196"/>
      <c r="F182" s="197"/>
      <c r="G182" s="197"/>
      <c r="H182" s="197"/>
      <c r="I182" s="197"/>
      <c r="J182" s="197"/>
      <c r="K182" s="199"/>
      <c r="L182" s="478"/>
      <c r="M182" s="200"/>
      <c r="N182" s="198"/>
      <c r="O182" s="198"/>
      <c r="P182" s="198"/>
      <c r="Q182" s="198"/>
      <c r="R182" s="199"/>
      <c r="S182" s="197"/>
      <c r="T182" s="197"/>
      <c r="U182" s="197"/>
      <c r="V182" s="197"/>
      <c r="W182" s="200"/>
      <c r="Y182" s="151">
        <f t="shared" si="17"/>
        <v>0</v>
      </c>
      <c r="Z182" s="147">
        <f t="shared" si="18"/>
        <v>0</v>
      </c>
      <c r="AA182" s="147">
        <f t="shared" si="19"/>
        <v>0</v>
      </c>
      <c r="AB182" s="917">
        <f t="shared" si="20"/>
        <v>0</v>
      </c>
      <c r="AD182" s="151">
        <f t="shared" si="21"/>
        <v>0</v>
      </c>
      <c r="AE182" s="147">
        <f t="shared" si="22"/>
        <v>0</v>
      </c>
      <c r="AF182" s="147">
        <f t="shared" si="23"/>
        <v>0</v>
      </c>
      <c r="AG182" s="152">
        <f t="shared" si="24"/>
        <v>0</v>
      </c>
    </row>
    <row r="183" spans="1:33" x14ac:dyDescent="0.25">
      <c r="A183" s="142" t="str">
        <f>IF(ISBLANK('B1'!A183),"",'B1'!A183)</f>
        <v/>
      </c>
      <c r="B183" s="1002" t="str">
        <f>IF(ISBLANK('B1'!B183),"",'B1'!B183)</f>
        <v/>
      </c>
      <c r="C183" s="1001" t="str">
        <f>IF(ISBLANK('B1'!C183),"",'B1'!C183)</f>
        <v/>
      </c>
      <c r="D183" s="264" t="str">
        <f>IF(ISBLANK('B1'!R183),"",'B1'!R183)</f>
        <v/>
      </c>
      <c r="E183" s="196"/>
      <c r="F183" s="197"/>
      <c r="G183" s="197"/>
      <c r="H183" s="197"/>
      <c r="I183" s="197"/>
      <c r="J183" s="197"/>
      <c r="K183" s="199"/>
      <c r="L183" s="478"/>
      <c r="M183" s="200"/>
      <c r="N183" s="198"/>
      <c r="O183" s="198"/>
      <c r="P183" s="198"/>
      <c r="Q183" s="198"/>
      <c r="R183" s="199"/>
      <c r="S183" s="197"/>
      <c r="T183" s="197"/>
      <c r="U183" s="197"/>
      <c r="V183" s="197"/>
      <c r="W183" s="200"/>
      <c r="Y183" s="151">
        <f t="shared" si="17"/>
        <v>0</v>
      </c>
      <c r="Z183" s="147">
        <f t="shared" si="18"/>
        <v>0</v>
      </c>
      <c r="AA183" s="147">
        <f t="shared" si="19"/>
        <v>0</v>
      </c>
      <c r="AB183" s="917">
        <f t="shared" si="20"/>
        <v>0</v>
      </c>
      <c r="AD183" s="151">
        <f t="shared" si="21"/>
        <v>0</v>
      </c>
      <c r="AE183" s="147">
        <f t="shared" si="22"/>
        <v>0</v>
      </c>
      <c r="AF183" s="147">
        <f t="shared" si="23"/>
        <v>0</v>
      </c>
      <c r="AG183" s="152">
        <f t="shared" si="24"/>
        <v>0</v>
      </c>
    </row>
    <row r="184" spans="1:33" x14ac:dyDescent="0.25">
      <c r="A184" s="142" t="str">
        <f>IF(ISBLANK('B1'!A184),"",'B1'!A184)</f>
        <v/>
      </c>
      <c r="B184" s="1002" t="str">
        <f>IF(ISBLANK('B1'!B184),"",'B1'!B184)</f>
        <v/>
      </c>
      <c r="C184" s="1001" t="str">
        <f>IF(ISBLANK('B1'!C184),"",'B1'!C184)</f>
        <v/>
      </c>
      <c r="D184" s="264" t="str">
        <f>IF(ISBLANK('B1'!R184),"",'B1'!R184)</f>
        <v/>
      </c>
      <c r="E184" s="196"/>
      <c r="F184" s="197"/>
      <c r="G184" s="197"/>
      <c r="H184" s="197"/>
      <c r="I184" s="197"/>
      <c r="J184" s="197"/>
      <c r="K184" s="199"/>
      <c r="L184" s="478"/>
      <c r="M184" s="200"/>
      <c r="N184" s="198"/>
      <c r="O184" s="198"/>
      <c r="P184" s="198"/>
      <c r="Q184" s="198"/>
      <c r="R184" s="199"/>
      <c r="S184" s="197"/>
      <c r="T184" s="197"/>
      <c r="U184" s="197"/>
      <c r="V184" s="197"/>
      <c r="W184" s="200"/>
      <c r="Y184" s="151">
        <f t="shared" si="17"/>
        <v>0</v>
      </c>
      <c r="Z184" s="147">
        <f t="shared" si="18"/>
        <v>0</v>
      </c>
      <c r="AA184" s="147">
        <f t="shared" si="19"/>
        <v>0</v>
      </c>
      <c r="AB184" s="917">
        <f t="shared" si="20"/>
        <v>0</v>
      </c>
      <c r="AD184" s="151">
        <f t="shared" si="21"/>
        <v>0</v>
      </c>
      <c r="AE184" s="147">
        <f t="shared" si="22"/>
        <v>0</v>
      </c>
      <c r="AF184" s="147">
        <f t="shared" si="23"/>
        <v>0</v>
      </c>
      <c r="AG184" s="152">
        <f t="shared" si="24"/>
        <v>0</v>
      </c>
    </row>
    <row r="185" spans="1:33" x14ac:dyDescent="0.25">
      <c r="A185" s="142" t="str">
        <f>IF(ISBLANK('B1'!A185),"",'B1'!A185)</f>
        <v/>
      </c>
      <c r="B185" s="1002" t="str">
        <f>IF(ISBLANK('B1'!B185),"",'B1'!B185)</f>
        <v/>
      </c>
      <c r="C185" s="1001" t="str">
        <f>IF(ISBLANK('B1'!C185),"",'B1'!C185)</f>
        <v/>
      </c>
      <c r="D185" s="264" t="str">
        <f>IF(ISBLANK('B1'!R185),"",'B1'!R185)</f>
        <v/>
      </c>
      <c r="E185" s="196"/>
      <c r="F185" s="197"/>
      <c r="G185" s="197"/>
      <c r="H185" s="197"/>
      <c r="I185" s="197"/>
      <c r="J185" s="197"/>
      <c r="K185" s="199"/>
      <c r="L185" s="478"/>
      <c r="M185" s="200"/>
      <c r="N185" s="198"/>
      <c r="O185" s="198"/>
      <c r="P185" s="198"/>
      <c r="Q185" s="198"/>
      <c r="R185" s="199"/>
      <c r="S185" s="197"/>
      <c r="T185" s="197"/>
      <c r="U185" s="197"/>
      <c r="V185" s="197"/>
      <c r="W185" s="200"/>
      <c r="Y185" s="151">
        <f t="shared" si="17"/>
        <v>0</v>
      </c>
      <c r="Z185" s="147">
        <f t="shared" si="18"/>
        <v>0</v>
      </c>
      <c r="AA185" s="147">
        <f t="shared" si="19"/>
        <v>0</v>
      </c>
      <c r="AB185" s="917">
        <f t="shared" si="20"/>
        <v>0</v>
      </c>
      <c r="AD185" s="151">
        <f t="shared" si="21"/>
        <v>0</v>
      </c>
      <c r="AE185" s="147">
        <f t="shared" si="22"/>
        <v>0</v>
      </c>
      <c r="AF185" s="147">
        <f t="shared" si="23"/>
        <v>0</v>
      </c>
      <c r="AG185" s="152">
        <f t="shared" si="24"/>
        <v>0</v>
      </c>
    </row>
    <row r="186" spans="1:33" x14ac:dyDescent="0.25">
      <c r="A186" s="142" t="str">
        <f>IF(ISBLANK('B1'!A186),"",'B1'!A186)</f>
        <v/>
      </c>
      <c r="B186" s="1002" t="str">
        <f>IF(ISBLANK('B1'!B186),"",'B1'!B186)</f>
        <v/>
      </c>
      <c r="C186" s="1001" t="str">
        <f>IF(ISBLANK('B1'!C186),"",'B1'!C186)</f>
        <v/>
      </c>
      <c r="D186" s="264" t="str">
        <f>IF(ISBLANK('B1'!R186),"",'B1'!R186)</f>
        <v/>
      </c>
      <c r="E186" s="196"/>
      <c r="F186" s="197"/>
      <c r="G186" s="197"/>
      <c r="H186" s="197"/>
      <c r="I186" s="197"/>
      <c r="J186" s="197"/>
      <c r="K186" s="199"/>
      <c r="L186" s="478"/>
      <c r="M186" s="200"/>
      <c r="N186" s="198"/>
      <c r="O186" s="198"/>
      <c r="P186" s="198"/>
      <c r="Q186" s="198"/>
      <c r="R186" s="199"/>
      <c r="S186" s="197"/>
      <c r="T186" s="197"/>
      <c r="U186" s="197"/>
      <c r="V186" s="197"/>
      <c r="W186" s="200"/>
      <c r="Y186" s="151">
        <f t="shared" si="17"/>
        <v>0</v>
      </c>
      <c r="Z186" s="147">
        <f t="shared" si="18"/>
        <v>0</v>
      </c>
      <c r="AA186" s="147">
        <f t="shared" si="19"/>
        <v>0</v>
      </c>
      <c r="AB186" s="917">
        <f t="shared" si="20"/>
        <v>0</v>
      </c>
      <c r="AD186" s="151">
        <f t="shared" si="21"/>
        <v>0</v>
      </c>
      <c r="AE186" s="147">
        <f t="shared" si="22"/>
        <v>0</v>
      </c>
      <c r="AF186" s="147">
        <f t="shared" si="23"/>
        <v>0</v>
      </c>
      <c r="AG186" s="152">
        <f t="shared" si="24"/>
        <v>0</v>
      </c>
    </row>
    <row r="187" spans="1:33" x14ac:dyDescent="0.25">
      <c r="A187" s="142" t="str">
        <f>IF(ISBLANK('B1'!A187),"",'B1'!A187)</f>
        <v/>
      </c>
      <c r="B187" s="1002" t="str">
        <f>IF(ISBLANK('B1'!B187),"",'B1'!B187)</f>
        <v/>
      </c>
      <c r="C187" s="1001" t="str">
        <f>IF(ISBLANK('B1'!C187),"",'B1'!C187)</f>
        <v/>
      </c>
      <c r="D187" s="264" t="str">
        <f>IF(ISBLANK('B1'!R187),"",'B1'!R187)</f>
        <v/>
      </c>
      <c r="E187" s="196"/>
      <c r="F187" s="197"/>
      <c r="G187" s="197"/>
      <c r="H187" s="197"/>
      <c r="I187" s="197"/>
      <c r="J187" s="197"/>
      <c r="K187" s="199"/>
      <c r="L187" s="478"/>
      <c r="M187" s="200"/>
      <c r="N187" s="198"/>
      <c r="O187" s="198"/>
      <c r="P187" s="198"/>
      <c r="Q187" s="198"/>
      <c r="R187" s="199"/>
      <c r="S187" s="197"/>
      <c r="T187" s="197"/>
      <c r="U187" s="197"/>
      <c r="V187" s="197"/>
      <c r="W187" s="200"/>
      <c r="Y187" s="151">
        <f t="shared" si="17"/>
        <v>0</v>
      </c>
      <c r="Z187" s="147">
        <f t="shared" si="18"/>
        <v>0</v>
      </c>
      <c r="AA187" s="147">
        <f t="shared" si="19"/>
        <v>0</v>
      </c>
      <c r="AB187" s="917">
        <f t="shared" si="20"/>
        <v>0</v>
      </c>
      <c r="AD187" s="151">
        <f t="shared" si="21"/>
        <v>0</v>
      </c>
      <c r="AE187" s="147">
        <f t="shared" si="22"/>
        <v>0</v>
      </c>
      <c r="AF187" s="147">
        <f t="shared" si="23"/>
        <v>0</v>
      </c>
      <c r="AG187" s="152">
        <f t="shared" si="24"/>
        <v>0</v>
      </c>
    </row>
    <row r="188" spans="1:33" x14ac:dyDescent="0.25">
      <c r="A188" s="142" t="str">
        <f>IF(ISBLANK('B1'!A188),"",'B1'!A188)</f>
        <v/>
      </c>
      <c r="B188" s="1002" t="str">
        <f>IF(ISBLANK('B1'!B188),"",'B1'!B188)</f>
        <v/>
      </c>
      <c r="C188" s="1001" t="str">
        <f>IF(ISBLANK('B1'!C188),"",'B1'!C188)</f>
        <v/>
      </c>
      <c r="D188" s="264" t="str">
        <f>IF(ISBLANK('B1'!R188),"",'B1'!R188)</f>
        <v/>
      </c>
      <c r="E188" s="196"/>
      <c r="F188" s="197"/>
      <c r="G188" s="197"/>
      <c r="H188" s="197"/>
      <c r="I188" s="197"/>
      <c r="J188" s="197"/>
      <c r="K188" s="199"/>
      <c r="L188" s="478"/>
      <c r="M188" s="200"/>
      <c r="N188" s="198"/>
      <c r="O188" s="198"/>
      <c r="P188" s="198"/>
      <c r="Q188" s="198"/>
      <c r="R188" s="199"/>
      <c r="S188" s="197"/>
      <c r="T188" s="197"/>
      <c r="U188" s="197"/>
      <c r="V188" s="197"/>
      <c r="W188" s="200"/>
      <c r="Y188" s="151">
        <f t="shared" si="17"/>
        <v>0</v>
      </c>
      <c r="Z188" s="147">
        <f t="shared" si="18"/>
        <v>0</v>
      </c>
      <c r="AA188" s="147">
        <f t="shared" si="19"/>
        <v>0</v>
      </c>
      <c r="AB188" s="917">
        <f t="shared" si="20"/>
        <v>0</v>
      </c>
      <c r="AD188" s="151">
        <f t="shared" si="21"/>
        <v>0</v>
      </c>
      <c r="AE188" s="147">
        <f t="shared" si="22"/>
        <v>0</v>
      </c>
      <c r="AF188" s="147">
        <f t="shared" si="23"/>
        <v>0</v>
      </c>
      <c r="AG188" s="152">
        <f t="shared" si="24"/>
        <v>0</v>
      </c>
    </row>
    <row r="189" spans="1:33" x14ac:dyDescent="0.25">
      <c r="A189" s="142" t="str">
        <f>IF(ISBLANK('B1'!A189),"",'B1'!A189)</f>
        <v/>
      </c>
      <c r="B189" s="1002" t="str">
        <f>IF(ISBLANK('B1'!B189),"",'B1'!B189)</f>
        <v/>
      </c>
      <c r="C189" s="1001" t="str">
        <f>IF(ISBLANK('B1'!C189),"",'B1'!C189)</f>
        <v/>
      </c>
      <c r="D189" s="264" t="str">
        <f>IF(ISBLANK('B1'!R189),"",'B1'!R189)</f>
        <v/>
      </c>
      <c r="E189" s="196"/>
      <c r="F189" s="197"/>
      <c r="G189" s="197"/>
      <c r="H189" s="197"/>
      <c r="I189" s="197"/>
      <c r="J189" s="197"/>
      <c r="K189" s="199"/>
      <c r="L189" s="478"/>
      <c r="M189" s="200"/>
      <c r="N189" s="198"/>
      <c r="O189" s="198"/>
      <c r="P189" s="198"/>
      <c r="Q189" s="198"/>
      <c r="R189" s="199"/>
      <c r="S189" s="197"/>
      <c r="T189" s="197"/>
      <c r="U189" s="197"/>
      <c r="V189" s="197"/>
      <c r="W189" s="200"/>
      <c r="Y189" s="151">
        <f t="shared" si="17"/>
        <v>0</v>
      </c>
      <c r="Z189" s="147">
        <f t="shared" si="18"/>
        <v>0</v>
      </c>
      <c r="AA189" s="147">
        <f t="shared" si="19"/>
        <v>0</v>
      </c>
      <c r="AB189" s="917">
        <f t="shared" si="20"/>
        <v>0</v>
      </c>
      <c r="AD189" s="151">
        <f t="shared" si="21"/>
        <v>0</v>
      </c>
      <c r="AE189" s="147">
        <f t="shared" si="22"/>
        <v>0</v>
      </c>
      <c r="AF189" s="147">
        <f t="shared" si="23"/>
        <v>0</v>
      </c>
      <c r="AG189" s="152">
        <f t="shared" si="24"/>
        <v>0</v>
      </c>
    </row>
    <row r="190" spans="1:33" x14ac:dyDescent="0.25">
      <c r="A190" s="142" t="str">
        <f>IF(ISBLANK('B1'!A190),"",'B1'!A190)</f>
        <v/>
      </c>
      <c r="B190" s="1002" t="str">
        <f>IF(ISBLANK('B1'!B190),"",'B1'!B190)</f>
        <v/>
      </c>
      <c r="C190" s="1001" t="str">
        <f>IF(ISBLANK('B1'!C190),"",'B1'!C190)</f>
        <v/>
      </c>
      <c r="D190" s="264" t="str">
        <f>IF(ISBLANK('B1'!R190),"",'B1'!R190)</f>
        <v/>
      </c>
      <c r="E190" s="196"/>
      <c r="F190" s="197"/>
      <c r="G190" s="197"/>
      <c r="H190" s="197"/>
      <c r="I190" s="197"/>
      <c r="J190" s="197"/>
      <c r="K190" s="199"/>
      <c r="L190" s="478"/>
      <c r="M190" s="200"/>
      <c r="N190" s="198"/>
      <c r="O190" s="198"/>
      <c r="P190" s="198"/>
      <c r="Q190" s="198"/>
      <c r="R190" s="199"/>
      <c r="S190" s="197"/>
      <c r="T190" s="197"/>
      <c r="U190" s="197"/>
      <c r="V190" s="197"/>
      <c r="W190" s="200"/>
      <c r="Y190" s="151">
        <f t="shared" si="17"/>
        <v>0</v>
      </c>
      <c r="Z190" s="147">
        <f t="shared" si="18"/>
        <v>0</v>
      </c>
      <c r="AA190" s="147">
        <f t="shared" si="19"/>
        <v>0</v>
      </c>
      <c r="AB190" s="917">
        <f t="shared" si="20"/>
        <v>0</v>
      </c>
      <c r="AD190" s="151">
        <f t="shared" si="21"/>
        <v>0</v>
      </c>
      <c r="AE190" s="147">
        <f t="shared" si="22"/>
        <v>0</v>
      </c>
      <c r="AF190" s="147">
        <f t="shared" si="23"/>
        <v>0</v>
      </c>
      <c r="AG190" s="152">
        <f t="shared" si="24"/>
        <v>0</v>
      </c>
    </row>
    <row r="191" spans="1:33" x14ac:dyDescent="0.25">
      <c r="A191" s="142" t="str">
        <f>IF(ISBLANK('B1'!A191),"",'B1'!A191)</f>
        <v/>
      </c>
      <c r="B191" s="1002" t="str">
        <f>IF(ISBLANK('B1'!B191),"",'B1'!B191)</f>
        <v/>
      </c>
      <c r="C191" s="1001" t="str">
        <f>IF(ISBLANK('B1'!C191),"",'B1'!C191)</f>
        <v/>
      </c>
      <c r="D191" s="264" t="str">
        <f>IF(ISBLANK('B1'!R191),"",'B1'!R191)</f>
        <v/>
      </c>
      <c r="E191" s="196"/>
      <c r="F191" s="197"/>
      <c r="G191" s="197"/>
      <c r="H191" s="197"/>
      <c r="I191" s="197"/>
      <c r="J191" s="197"/>
      <c r="K191" s="199"/>
      <c r="L191" s="478"/>
      <c r="M191" s="200"/>
      <c r="N191" s="198"/>
      <c r="O191" s="198"/>
      <c r="P191" s="198"/>
      <c r="Q191" s="198"/>
      <c r="R191" s="199"/>
      <c r="S191" s="197"/>
      <c r="T191" s="197"/>
      <c r="U191" s="197"/>
      <c r="V191" s="197"/>
      <c r="W191" s="200"/>
      <c r="Y191" s="151">
        <f t="shared" si="17"/>
        <v>0</v>
      </c>
      <c r="Z191" s="147">
        <f t="shared" si="18"/>
        <v>0</v>
      </c>
      <c r="AA191" s="147">
        <f t="shared" si="19"/>
        <v>0</v>
      </c>
      <c r="AB191" s="917">
        <f t="shared" si="20"/>
        <v>0</v>
      </c>
      <c r="AD191" s="151">
        <f t="shared" si="21"/>
        <v>0</v>
      </c>
      <c r="AE191" s="147">
        <f t="shared" si="22"/>
        <v>0</v>
      </c>
      <c r="AF191" s="147">
        <f t="shared" si="23"/>
        <v>0</v>
      </c>
      <c r="AG191" s="152">
        <f t="shared" si="24"/>
        <v>0</v>
      </c>
    </row>
    <row r="192" spans="1:33" x14ac:dyDescent="0.25">
      <c r="A192" s="142" t="str">
        <f>IF(ISBLANK('B1'!A192),"",'B1'!A192)</f>
        <v/>
      </c>
      <c r="B192" s="1002" t="str">
        <f>IF(ISBLANK('B1'!B192),"",'B1'!B192)</f>
        <v/>
      </c>
      <c r="C192" s="1001" t="str">
        <f>IF(ISBLANK('B1'!C192),"",'B1'!C192)</f>
        <v/>
      </c>
      <c r="D192" s="264" t="str">
        <f>IF(ISBLANK('B1'!R192),"",'B1'!R192)</f>
        <v/>
      </c>
      <c r="E192" s="196"/>
      <c r="F192" s="197"/>
      <c r="G192" s="197"/>
      <c r="H192" s="197"/>
      <c r="I192" s="197"/>
      <c r="J192" s="197"/>
      <c r="K192" s="199"/>
      <c r="L192" s="478"/>
      <c r="M192" s="200"/>
      <c r="N192" s="198"/>
      <c r="O192" s="198"/>
      <c r="P192" s="198"/>
      <c r="Q192" s="198"/>
      <c r="R192" s="199"/>
      <c r="S192" s="197"/>
      <c r="T192" s="197"/>
      <c r="U192" s="197"/>
      <c r="V192" s="197"/>
      <c r="W192" s="200"/>
      <c r="Y192" s="151">
        <f t="shared" si="17"/>
        <v>0</v>
      </c>
      <c r="Z192" s="147">
        <f t="shared" si="18"/>
        <v>0</v>
      </c>
      <c r="AA192" s="147">
        <f t="shared" si="19"/>
        <v>0</v>
      </c>
      <c r="AB192" s="917">
        <f t="shared" si="20"/>
        <v>0</v>
      </c>
      <c r="AD192" s="151">
        <f t="shared" si="21"/>
        <v>0</v>
      </c>
      <c r="AE192" s="147">
        <f t="shared" si="22"/>
        <v>0</v>
      </c>
      <c r="AF192" s="147">
        <f t="shared" si="23"/>
        <v>0</v>
      </c>
      <c r="AG192" s="152">
        <f t="shared" si="24"/>
        <v>0</v>
      </c>
    </row>
    <row r="193" spans="1:33" x14ac:dyDescent="0.25">
      <c r="A193" s="142" t="str">
        <f>IF(ISBLANK('B1'!A193),"",'B1'!A193)</f>
        <v/>
      </c>
      <c r="B193" s="1002" t="str">
        <f>IF(ISBLANK('B1'!B193),"",'B1'!B193)</f>
        <v/>
      </c>
      <c r="C193" s="1001" t="str">
        <f>IF(ISBLANK('B1'!C193),"",'B1'!C193)</f>
        <v/>
      </c>
      <c r="D193" s="264" t="str">
        <f>IF(ISBLANK('B1'!R193),"",'B1'!R193)</f>
        <v/>
      </c>
      <c r="E193" s="196"/>
      <c r="F193" s="197"/>
      <c r="G193" s="197"/>
      <c r="H193" s="197"/>
      <c r="I193" s="197"/>
      <c r="J193" s="197"/>
      <c r="K193" s="199"/>
      <c r="L193" s="478"/>
      <c r="M193" s="200"/>
      <c r="N193" s="198"/>
      <c r="O193" s="198"/>
      <c r="P193" s="198"/>
      <c r="Q193" s="198"/>
      <c r="R193" s="199"/>
      <c r="S193" s="197"/>
      <c r="T193" s="197"/>
      <c r="U193" s="197"/>
      <c r="V193" s="197"/>
      <c r="W193" s="200"/>
      <c r="Y193" s="151">
        <f t="shared" si="17"/>
        <v>0</v>
      </c>
      <c r="Z193" s="147">
        <f t="shared" si="18"/>
        <v>0</v>
      </c>
      <c r="AA193" s="147">
        <f t="shared" si="19"/>
        <v>0</v>
      </c>
      <c r="AB193" s="917">
        <f t="shared" si="20"/>
        <v>0</v>
      </c>
      <c r="AD193" s="151">
        <f t="shared" si="21"/>
        <v>0</v>
      </c>
      <c r="AE193" s="147">
        <f t="shared" si="22"/>
        <v>0</v>
      </c>
      <c r="AF193" s="147">
        <f t="shared" si="23"/>
        <v>0</v>
      </c>
      <c r="AG193" s="152">
        <f t="shared" si="24"/>
        <v>0</v>
      </c>
    </row>
    <row r="194" spans="1:33" x14ac:dyDescent="0.25">
      <c r="A194" s="142" t="str">
        <f>IF(ISBLANK('B1'!A194),"",'B1'!A194)</f>
        <v/>
      </c>
      <c r="B194" s="1002" t="str">
        <f>IF(ISBLANK('B1'!B194),"",'B1'!B194)</f>
        <v/>
      </c>
      <c r="C194" s="1001" t="str">
        <f>IF(ISBLANK('B1'!C194),"",'B1'!C194)</f>
        <v/>
      </c>
      <c r="D194" s="264" t="str">
        <f>IF(ISBLANK('B1'!R194),"",'B1'!R194)</f>
        <v/>
      </c>
      <c r="E194" s="196"/>
      <c r="F194" s="197"/>
      <c r="G194" s="197"/>
      <c r="H194" s="197"/>
      <c r="I194" s="197"/>
      <c r="J194" s="197"/>
      <c r="K194" s="199"/>
      <c r="L194" s="478"/>
      <c r="M194" s="200"/>
      <c r="N194" s="198"/>
      <c r="O194" s="198"/>
      <c r="P194" s="198"/>
      <c r="Q194" s="198"/>
      <c r="R194" s="199"/>
      <c r="S194" s="197"/>
      <c r="T194" s="197"/>
      <c r="U194" s="197"/>
      <c r="V194" s="197"/>
      <c r="W194" s="200"/>
      <c r="Y194" s="151">
        <f t="shared" si="17"/>
        <v>0</v>
      </c>
      <c r="Z194" s="147">
        <f t="shared" si="18"/>
        <v>0</v>
      </c>
      <c r="AA194" s="147">
        <f t="shared" si="19"/>
        <v>0</v>
      </c>
      <c r="AB194" s="917">
        <f t="shared" si="20"/>
        <v>0</v>
      </c>
      <c r="AD194" s="151">
        <f t="shared" si="21"/>
        <v>0</v>
      </c>
      <c r="AE194" s="147">
        <f t="shared" si="22"/>
        <v>0</v>
      </c>
      <c r="AF194" s="147">
        <f t="shared" si="23"/>
        <v>0</v>
      </c>
      <c r="AG194" s="152">
        <f t="shared" si="24"/>
        <v>0</v>
      </c>
    </row>
    <row r="195" spans="1:33" x14ac:dyDescent="0.25">
      <c r="A195" s="142" t="str">
        <f>IF(ISBLANK('B1'!A195),"",'B1'!A195)</f>
        <v/>
      </c>
      <c r="B195" s="1002" t="str">
        <f>IF(ISBLANK('B1'!B195),"",'B1'!B195)</f>
        <v/>
      </c>
      <c r="C195" s="1001" t="str">
        <f>IF(ISBLANK('B1'!C195),"",'B1'!C195)</f>
        <v/>
      </c>
      <c r="D195" s="264" t="str">
        <f>IF(ISBLANK('B1'!R195),"",'B1'!R195)</f>
        <v/>
      </c>
      <c r="E195" s="196"/>
      <c r="F195" s="197"/>
      <c r="G195" s="197"/>
      <c r="H195" s="197"/>
      <c r="I195" s="197"/>
      <c r="J195" s="197"/>
      <c r="K195" s="199"/>
      <c r="L195" s="478"/>
      <c r="M195" s="200"/>
      <c r="N195" s="198"/>
      <c r="O195" s="198"/>
      <c r="P195" s="198"/>
      <c r="Q195" s="198"/>
      <c r="R195" s="199"/>
      <c r="S195" s="197"/>
      <c r="T195" s="197"/>
      <c r="U195" s="197"/>
      <c r="V195" s="197"/>
      <c r="W195" s="200"/>
      <c r="Y195" s="151">
        <f t="shared" si="17"/>
        <v>0</v>
      </c>
      <c r="Z195" s="147">
        <f t="shared" si="18"/>
        <v>0</v>
      </c>
      <c r="AA195" s="147">
        <f t="shared" si="19"/>
        <v>0</v>
      </c>
      <c r="AB195" s="917">
        <f t="shared" si="20"/>
        <v>0</v>
      </c>
      <c r="AD195" s="151">
        <f t="shared" si="21"/>
        <v>0</v>
      </c>
      <c r="AE195" s="147">
        <f t="shared" si="22"/>
        <v>0</v>
      </c>
      <c r="AF195" s="147">
        <f t="shared" si="23"/>
        <v>0</v>
      </c>
      <c r="AG195" s="152">
        <f t="shared" si="24"/>
        <v>0</v>
      </c>
    </row>
    <row r="196" spans="1:33" ht="15.75" thickBot="1" x14ac:dyDescent="0.3">
      <c r="A196" s="142" t="str">
        <f>IF(ISBLANK('B1'!A196),"",'B1'!A196)</f>
        <v/>
      </c>
      <c r="B196" s="1002" t="str">
        <f>IF(ISBLANK('B1'!B196),"",'B1'!B196)</f>
        <v/>
      </c>
      <c r="C196" s="1001" t="str">
        <f>IF(ISBLANK('B1'!C196),"",'B1'!C196)</f>
        <v/>
      </c>
      <c r="D196" s="264" t="str">
        <f>IF(ISBLANK('B1'!R196),"",'B1'!R196)</f>
        <v/>
      </c>
      <c r="E196" s="196"/>
      <c r="F196" s="197"/>
      <c r="G196" s="197"/>
      <c r="H196" s="197"/>
      <c r="I196" s="197"/>
      <c r="J196" s="197"/>
      <c r="K196" s="199"/>
      <c r="L196" s="478"/>
      <c r="M196" s="200"/>
      <c r="N196" s="198"/>
      <c r="O196" s="198"/>
      <c r="P196" s="198"/>
      <c r="Q196" s="198"/>
      <c r="R196" s="199"/>
      <c r="S196" s="197"/>
      <c r="T196" s="197"/>
      <c r="U196" s="197"/>
      <c r="V196" s="197"/>
      <c r="W196" s="200"/>
      <c r="Y196" s="153">
        <f t="shared" si="17"/>
        <v>0</v>
      </c>
      <c r="Z196" s="154">
        <f t="shared" si="18"/>
        <v>0</v>
      </c>
      <c r="AA196" s="154">
        <f t="shared" si="19"/>
        <v>0</v>
      </c>
      <c r="AB196" s="918">
        <f t="shared" si="20"/>
        <v>0</v>
      </c>
      <c r="AD196" s="153">
        <f t="shared" si="21"/>
        <v>0</v>
      </c>
      <c r="AE196" s="154">
        <f t="shared" si="22"/>
        <v>0</v>
      </c>
      <c r="AF196" s="154">
        <f t="shared" si="23"/>
        <v>0</v>
      </c>
      <c r="AG196" s="155">
        <f t="shared" si="24"/>
        <v>0</v>
      </c>
    </row>
    <row r="197" spans="1:33" x14ac:dyDescent="0.25">
      <c r="A197" s="142" t="str">
        <f>IF(ISBLANK('B1'!A197),"",'B1'!A197)</f>
        <v/>
      </c>
      <c r="B197" s="1002" t="str">
        <f>IF(ISBLANK('B1'!B197),"",'B1'!B197)</f>
        <v/>
      </c>
      <c r="C197" s="1001" t="str">
        <f>IF(ISBLANK('B1'!C197),"",'B1'!C197)</f>
        <v/>
      </c>
      <c r="D197" s="264" t="str">
        <f>IF(ISBLANK('B1'!R197),"",'B1'!R197)</f>
        <v/>
      </c>
      <c r="E197" s="196"/>
      <c r="F197" s="197"/>
      <c r="G197" s="197"/>
      <c r="H197" s="197"/>
      <c r="I197" s="197"/>
      <c r="J197" s="197"/>
      <c r="K197" s="199"/>
      <c r="L197" s="478"/>
      <c r="M197" s="200"/>
      <c r="N197" s="198"/>
      <c r="O197" s="198"/>
      <c r="P197" s="198"/>
      <c r="Q197" s="198"/>
      <c r="R197" s="199"/>
      <c r="S197" s="197"/>
      <c r="T197" s="197"/>
      <c r="U197" s="197"/>
      <c r="V197" s="197"/>
      <c r="W197" s="200"/>
      <c r="Y197" s="148">
        <f>SUM(E197:J197)</f>
        <v>0</v>
      </c>
      <c r="Z197" s="149">
        <f>SUM(K197:M197)</f>
        <v>0</v>
      </c>
      <c r="AA197" s="149">
        <f>SUM(N197:Q197)</f>
        <v>0</v>
      </c>
      <c r="AB197" s="916">
        <f>SUM(R197:W197)</f>
        <v>0</v>
      </c>
      <c r="AD197" s="148">
        <f>IF(D197="",Y197,D197-Y197)</f>
        <v>0</v>
      </c>
      <c r="AE197" s="149">
        <f>IF(D197="",Z197,D197-Z197)</f>
        <v>0</v>
      </c>
      <c r="AF197" s="149">
        <f>IF(D197="",AA197,D197-AA197)</f>
        <v>0</v>
      </c>
      <c r="AG197" s="150">
        <f>IF(D197="",AB197,D197-AB197)</f>
        <v>0</v>
      </c>
    </row>
    <row r="198" spans="1:33" x14ac:dyDescent="0.25">
      <c r="A198" s="142" t="str">
        <f>IF(ISBLANK('B1'!A198),"",'B1'!A198)</f>
        <v/>
      </c>
      <c r="B198" s="1002" t="str">
        <f>IF(ISBLANK('B1'!B198),"",'B1'!B198)</f>
        <v/>
      </c>
      <c r="C198" s="1001" t="str">
        <f>IF(ISBLANK('B1'!C198),"",'B1'!C198)</f>
        <v/>
      </c>
      <c r="D198" s="264" t="str">
        <f>IF(ISBLANK('B1'!R198),"",'B1'!R198)</f>
        <v/>
      </c>
      <c r="E198" s="196"/>
      <c r="F198" s="197"/>
      <c r="G198" s="197"/>
      <c r="H198" s="197"/>
      <c r="I198" s="197"/>
      <c r="J198" s="197"/>
      <c r="K198" s="199"/>
      <c r="L198" s="478"/>
      <c r="M198" s="200"/>
      <c r="N198" s="198"/>
      <c r="O198" s="198"/>
      <c r="P198" s="198"/>
      <c r="Q198" s="198"/>
      <c r="R198" s="199"/>
      <c r="S198" s="197"/>
      <c r="T198" s="197"/>
      <c r="U198" s="197"/>
      <c r="V198" s="197"/>
      <c r="W198" s="200"/>
      <c r="Y198" s="151">
        <f t="shared" ref="Y198:Y261" si="25">SUM(E198:J198)</f>
        <v>0</v>
      </c>
      <c r="Z198" s="147">
        <f t="shared" ref="Z198:Z261" si="26">SUM(K198:M198)</f>
        <v>0</v>
      </c>
      <c r="AA198" s="147">
        <f t="shared" ref="AA198:AA261" si="27">SUM(N198:Q198)</f>
        <v>0</v>
      </c>
      <c r="AB198" s="917">
        <f t="shared" ref="AB198:AB261" si="28">SUM(R198:W198)</f>
        <v>0</v>
      </c>
      <c r="AD198" s="151">
        <f t="shared" ref="AD198:AD261" si="29">IF(D198="",Y198,D198-Y198)</f>
        <v>0</v>
      </c>
      <c r="AE198" s="147">
        <f t="shared" ref="AE198:AE261" si="30">IF(D198="",Z198,D198-Z198)</f>
        <v>0</v>
      </c>
      <c r="AF198" s="147">
        <f t="shared" ref="AF198:AF261" si="31">IF(D198="",AA198,D198-AA198)</f>
        <v>0</v>
      </c>
      <c r="AG198" s="152">
        <f t="shared" ref="AG198:AG261" si="32">IF(D198="",AB198,D198-AB198)</f>
        <v>0</v>
      </c>
    </row>
    <row r="199" spans="1:33" x14ac:dyDescent="0.25">
      <c r="A199" s="142" t="str">
        <f>IF(ISBLANK('B1'!A199),"",'B1'!A199)</f>
        <v/>
      </c>
      <c r="B199" s="1002" t="str">
        <f>IF(ISBLANK('B1'!B199),"",'B1'!B199)</f>
        <v/>
      </c>
      <c r="C199" s="1001" t="str">
        <f>IF(ISBLANK('B1'!C199),"",'B1'!C199)</f>
        <v/>
      </c>
      <c r="D199" s="264" t="str">
        <f>IF(ISBLANK('B1'!R199),"",'B1'!R199)</f>
        <v/>
      </c>
      <c r="E199" s="196"/>
      <c r="F199" s="197"/>
      <c r="G199" s="197"/>
      <c r="H199" s="197"/>
      <c r="I199" s="197"/>
      <c r="J199" s="197"/>
      <c r="K199" s="199"/>
      <c r="L199" s="478"/>
      <c r="M199" s="200"/>
      <c r="N199" s="198"/>
      <c r="O199" s="198"/>
      <c r="P199" s="198"/>
      <c r="Q199" s="198"/>
      <c r="R199" s="199"/>
      <c r="S199" s="197"/>
      <c r="T199" s="197"/>
      <c r="U199" s="197"/>
      <c r="V199" s="197"/>
      <c r="W199" s="200"/>
      <c r="Y199" s="151">
        <f t="shared" si="25"/>
        <v>0</v>
      </c>
      <c r="Z199" s="147">
        <f t="shared" si="26"/>
        <v>0</v>
      </c>
      <c r="AA199" s="147">
        <f t="shared" si="27"/>
        <v>0</v>
      </c>
      <c r="AB199" s="917">
        <f t="shared" si="28"/>
        <v>0</v>
      </c>
      <c r="AD199" s="151">
        <f t="shared" si="29"/>
        <v>0</v>
      </c>
      <c r="AE199" s="147">
        <f t="shared" si="30"/>
        <v>0</v>
      </c>
      <c r="AF199" s="147">
        <f t="shared" si="31"/>
        <v>0</v>
      </c>
      <c r="AG199" s="152">
        <f t="shared" si="32"/>
        <v>0</v>
      </c>
    </row>
    <row r="200" spans="1:33" x14ac:dyDescent="0.25">
      <c r="A200" s="142" t="str">
        <f>IF(ISBLANK('B1'!A200),"",'B1'!A200)</f>
        <v/>
      </c>
      <c r="B200" s="1002" t="str">
        <f>IF(ISBLANK('B1'!B200),"",'B1'!B200)</f>
        <v/>
      </c>
      <c r="C200" s="1001" t="str">
        <f>IF(ISBLANK('B1'!C200),"",'B1'!C200)</f>
        <v/>
      </c>
      <c r="D200" s="264" t="str">
        <f>IF(ISBLANK('B1'!R200),"",'B1'!R200)</f>
        <v/>
      </c>
      <c r="E200" s="196"/>
      <c r="F200" s="197"/>
      <c r="G200" s="197"/>
      <c r="H200" s="197"/>
      <c r="I200" s="197"/>
      <c r="J200" s="197"/>
      <c r="K200" s="199"/>
      <c r="L200" s="478"/>
      <c r="M200" s="200"/>
      <c r="N200" s="198"/>
      <c r="O200" s="198"/>
      <c r="P200" s="198"/>
      <c r="Q200" s="198"/>
      <c r="R200" s="199"/>
      <c r="S200" s="197"/>
      <c r="T200" s="197"/>
      <c r="U200" s="197"/>
      <c r="V200" s="197"/>
      <c r="W200" s="200"/>
      <c r="Y200" s="151">
        <f t="shared" si="25"/>
        <v>0</v>
      </c>
      <c r="Z200" s="147">
        <f t="shared" si="26"/>
        <v>0</v>
      </c>
      <c r="AA200" s="147">
        <f t="shared" si="27"/>
        <v>0</v>
      </c>
      <c r="AB200" s="917">
        <f t="shared" si="28"/>
        <v>0</v>
      </c>
      <c r="AD200" s="151">
        <f t="shared" si="29"/>
        <v>0</v>
      </c>
      <c r="AE200" s="147">
        <f t="shared" si="30"/>
        <v>0</v>
      </c>
      <c r="AF200" s="147">
        <f t="shared" si="31"/>
        <v>0</v>
      </c>
      <c r="AG200" s="152">
        <f t="shared" si="32"/>
        <v>0</v>
      </c>
    </row>
    <row r="201" spans="1:33" x14ac:dyDescent="0.25">
      <c r="A201" s="142" t="str">
        <f>IF(ISBLANK('B1'!A201),"",'B1'!A201)</f>
        <v/>
      </c>
      <c r="B201" s="1002" t="str">
        <f>IF(ISBLANK('B1'!B201),"",'B1'!B201)</f>
        <v/>
      </c>
      <c r="C201" s="1001" t="str">
        <f>IF(ISBLANK('B1'!C201),"",'B1'!C201)</f>
        <v/>
      </c>
      <c r="D201" s="264" t="str">
        <f>IF(ISBLANK('B1'!R201),"",'B1'!R201)</f>
        <v/>
      </c>
      <c r="E201" s="196"/>
      <c r="F201" s="197"/>
      <c r="G201" s="197"/>
      <c r="H201" s="197"/>
      <c r="I201" s="197"/>
      <c r="J201" s="197"/>
      <c r="K201" s="199"/>
      <c r="L201" s="478"/>
      <c r="M201" s="200"/>
      <c r="N201" s="198"/>
      <c r="O201" s="198"/>
      <c r="P201" s="198"/>
      <c r="Q201" s="198"/>
      <c r="R201" s="199"/>
      <c r="S201" s="197"/>
      <c r="T201" s="197"/>
      <c r="U201" s="197"/>
      <c r="V201" s="197"/>
      <c r="W201" s="200"/>
      <c r="Y201" s="151">
        <f t="shared" si="25"/>
        <v>0</v>
      </c>
      <c r="Z201" s="147">
        <f t="shared" si="26"/>
        <v>0</v>
      </c>
      <c r="AA201" s="147">
        <f t="shared" si="27"/>
        <v>0</v>
      </c>
      <c r="AB201" s="917">
        <f t="shared" si="28"/>
        <v>0</v>
      </c>
      <c r="AD201" s="151">
        <f t="shared" si="29"/>
        <v>0</v>
      </c>
      <c r="AE201" s="147">
        <f t="shared" si="30"/>
        <v>0</v>
      </c>
      <c r="AF201" s="147">
        <f t="shared" si="31"/>
        <v>0</v>
      </c>
      <c r="AG201" s="152">
        <f t="shared" si="32"/>
        <v>0</v>
      </c>
    </row>
    <row r="202" spans="1:33" x14ac:dyDescent="0.25">
      <c r="A202" s="142" t="str">
        <f>IF(ISBLANK('B1'!A202),"",'B1'!A202)</f>
        <v/>
      </c>
      <c r="B202" s="1002" t="str">
        <f>IF(ISBLANK('B1'!B202),"",'B1'!B202)</f>
        <v/>
      </c>
      <c r="C202" s="1001" t="str">
        <f>IF(ISBLANK('B1'!C202),"",'B1'!C202)</f>
        <v/>
      </c>
      <c r="D202" s="264" t="str">
        <f>IF(ISBLANK('B1'!R202),"",'B1'!R202)</f>
        <v/>
      </c>
      <c r="E202" s="196"/>
      <c r="F202" s="197"/>
      <c r="G202" s="197"/>
      <c r="H202" s="197"/>
      <c r="I202" s="197"/>
      <c r="J202" s="197"/>
      <c r="K202" s="199"/>
      <c r="L202" s="478"/>
      <c r="M202" s="200"/>
      <c r="N202" s="198"/>
      <c r="O202" s="198"/>
      <c r="P202" s="198"/>
      <c r="Q202" s="198"/>
      <c r="R202" s="199"/>
      <c r="S202" s="197"/>
      <c r="T202" s="197"/>
      <c r="U202" s="197"/>
      <c r="V202" s="197"/>
      <c r="W202" s="200"/>
      <c r="Y202" s="151">
        <f t="shared" si="25"/>
        <v>0</v>
      </c>
      <c r="Z202" s="147">
        <f t="shared" si="26"/>
        <v>0</v>
      </c>
      <c r="AA202" s="147">
        <f t="shared" si="27"/>
        <v>0</v>
      </c>
      <c r="AB202" s="917">
        <f t="shared" si="28"/>
        <v>0</v>
      </c>
      <c r="AD202" s="151">
        <f t="shared" si="29"/>
        <v>0</v>
      </c>
      <c r="AE202" s="147">
        <f t="shared" si="30"/>
        <v>0</v>
      </c>
      <c r="AF202" s="147">
        <f t="shared" si="31"/>
        <v>0</v>
      </c>
      <c r="AG202" s="152">
        <f t="shared" si="32"/>
        <v>0</v>
      </c>
    </row>
    <row r="203" spans="1:33" x14ac:dyDescent="0.25">
      <c r="A203" s="142" t="str">
        <f>IF(ISBLANK('B1'!A203),"",'B1'!A203)</f>
        <v/>
      </c>
      <c r="B203" s="1002" t="str">
        <f>IF(ISBLANK('B1'!B203),"",'B1'!B203)</f>
        <v/>
      </c>
      <c r="C203" s="1001" t="str">
        <f>IF(ISBLANK('B1'!C203),"",'B1'!C203)</f>
        <v/>
      </c>
      <c r="D203" s="264" t="str">
        <f>IF(ISBLANK('B1'!R203),"",'B1'!R203)</f>
        <v/>
      </c>
      <c r="E203" s="196"/>
      <c r="F203" s="197"/>
      <c r="G203" s="197"/>
      <c r="H203" s="197"/>
      <c r="I203" s="197"/>
      <c r="J203" s="197"/>
      <c r="K203" s="199"/>
      <c r="L203" s="478"/>
      <c r="M203" s="200"/>
      <c r="N203" s="198"/>
      <c r="O203" s="198"/>
      <c r="P203" s="198"/>
      <c r="Q203" s="198"/>
      <c r="R203" s="199"/>
      <c r="S203" s="197"/>
      <c r="T203" s="197"/>
      <c r="U203" s="197"/>
      <c r="V203" s="197"/>
      <c r="W203" s="200"/>
      <c r="Y203" s="151">
        <f t="shared" si="25"/>
        <v>0</v>
      </c>
      <c r="Z203" s="147">
        <f t="shared" si="26"/>
        <v>0</v>
      </c>
      <c r="AA203" s="147">
        <f t="shared" si="27"/>
        <v>0</v>
      </c>
      <c r="AB203" s="917">
        <f t="shared" si="28"/>
        <v>0</v>
      </c>
      <c r="AD203" s="151">
        <f t="shared" si="29"/>
        <v>0</v>
      </c>
      <c r="AE203" s="147">
        <f t="shared" si="30"/>
        <v>0</v>
      </c>
      <c r="AF203" s="147">
        <f t="shared" si="31"/>
        <v>0</v>
      </c>
      <c r="AG203" s="152">
        <f t="shared" si="32"/>
        <v>0</v>
      </c>
    </row>
    <row r="204" spans="1:33" x14ac:dyDescent="0.25">
      <c r="A204" s="142" t="str">
        <f>IF(ISBLANK('B1'!A204),"",'B1'!A204)</f>
        <v/>
      </c>
      <c r="B204" s="1002" t="str">
        <f>IF(ISBLANK('B1'!B204),"",'B1'!B204)</f>
        <v/>
      </c>
      <c r="C204" s="1001" t="str">
        <f>IF(ISBLANK('B1'!C204),"",'B1'!C204)</f>
        <v/>
      </c>
      <c r="D204" s="264" t="str">
        <f>IF(ISBLANK('B1'!R204),"",'B1'!R204)</f>
        <v/>
      </c>
      <c r="E204" s="196"/>
      <c r="F204" s="197"/>
      <c r="G204" s="197"/>
      <c r="H204" s="197"/>
      <c r="I204" s="197"/>
      <c r="J204" s="197"/>
      <c r="K204" s="199"/>
      <c r="L204" s="478"/>
      <c r="M204" s="200"/>
      <c r="N204" s="198"/>
      <c r="O204" s="198"/>
      <c r="P204" s="198"/>
      <c r="Q204" s="198"/>
      <c r="R204" s="199"/>
      <c r="S204" s="197"/>
      <c r="T204" s="197"/>
      <c r="U204" s="197"/>
      <c r="V204" s="197"/>
      <c r="W204" s="200"/>
      <c r="Y204" s="151">
        <f t="shared" si="25"/>
        <v>0</v>
      </c>
      <c r="Z204" s="147">
        <f t="shared" si="26"/>
        <v>0</v>
      </c>
      <c r="AA204" s="147">
        <f t="shared" si="27"/>
        <v>0</v>
      </c>
      <c r="AB204" s="917">
        <f t="shared" si="28"/>
        <v>0</v>
      </c>
      <c r="AD204" s="151">
        <f t="shared" si="29"/>
        <v>0</v>
      </c>
      <c r="AE204" s="147">
        <f t="shared" si="30"/>
        <v>0</v>
      </c>
      <c r="AF204" s="147">
        <f t="shared" si="31"/>
        <v>0</v>
      </c>
      <c r="AG204" s="152">
        <f t="shared" si="32"/>
        <v>0</v>
      </c>
    </row>
    <row r="205" spans="1:33" x14ac:dyDescent="0.25">
      <c r="A205" s="142" t="str">
        <f>IF(ISBLANK('B1'!A205),"",'B1'!A205)</f>
        <v/>
      </c>
      <c r="B205" s="1002" t="str">
        <f>IF(ISBLANK('B1'!B205),"",'B1'!B205)</f>
        <v/>
      </c>
      <c r="C205" s="1001" t="str">
        <f>IF(ISBLANK('B1'!C205),"",'B1'!C205)</f>
        <v/>
      </c>
      <c r="D205" s="264" t="str">
        <f>IF(ISBLANK('B1'!R205),"",'B1'!R205)</f>
        <v/>
      </c>
      <c r="E205" s="196"/>
      <c r="F205" s="197"/>
      <c r="G205" s="197"/>
      <c r="H205" s="197"/>
      <c r="I205" s="197"/>
      <c r="J205" s="197"/>
      <c r="K205" s="199"/>
      <c r="L205" s="478"/>
      <c r="M205" s="200"/>
      <c r="N205" s="198"/>
      <c r="O205" s="198"/>
      <c r="P205" s="198"/>
      <c r="Q205" s="198"/>
      <c r="R205" s="199"/>
      <c r="S205" s="197"/>
      <c r="T205" s="197"/>
      <c r="U205" s="197"/>
      <c r="V205" s="197"/>
      <c r="W205" s="200"/>
      <c r="Y205" s="151">
        <f t="shared" si="25"/>
        <v>0</v>
      </c>
      <c r="Z205" s="147">
        <f t="shared" si="26"/>
        <v>0</v>
      </c>
      <c r="AA205" s="147">
        <f t="shared" si="27"/>
        <v>0</v>
      </c>
      <c r="AB205" s="917">
        <f t="shared" si="28"/>
        <v>0</v>
      </c>
      <c r="AD205" s="151">
        <f t="shared" si="29"/>
        <v>0</v>
      </c>
      <c r="AE205" s="147">
        <f t="shared" si="30"/>
        <v>0</v>
      </c>
      <c r="AF205" s="147">
        <f t="shared" si="31"/>
        <v>0</v>
      </c>
      <c r="AG205" s="152">
        <f t="shared" si="32"/>
        <v>0</v>
      </c>
    </row>
    <row r="206" spans="1:33" x14ac:dyDescent="0.25">
      <c r="A206" s="142" t="str">
        <f>IF(ISBLANK('B1'!A206),"",'B1'!A206)</f>
        <v/>
      </c>
      <c r="B206" s="1002" t="str">
        <f>IF(ISBLANK('B1'!B206),"",'B1'!B206)</f>
        <v/>
      </c>
      <c r="C206" s="1001" t="str">
        <f>IF(ISBLANK('B1'!C206),"",'B1'!C206)</f>
        <v/>
      </c>
      <c r="D206" s="264" t="str">
        <f>IF(ISBLANK('B1'!R206),"",'B1'!R206)</f>
        <v/>
      </c>
      <c r="E206" s="196"/>
      <c r="F206" s="197"/>
      <c r="G206" s="197"/>
      <c r="H206" s="197"/>
      <c r="I206" s="197"/>
      <c r="J206" s="197"/>
      <c r="K206" s="199"/>
      <c r="L206" s="478"/>
      <c r="M206" s="200"/>
      <c r="N206" s="198"/>
      <c r="O206" s="198"/>
      <c r="P206" s="198"/>
      <c r="Q206" s="198"/>
      <c r="R206" s="199"/>
      <c r="S206" s="197"/>
      <c r="T206" s="197"/>
      <c r="U206" s="197"/>
      <c r="V206" s="197"/>
      <c r="W206" s="200"/>
      <c r="Y206" s="151">
        <f t="shared" si="25"/>
        <v>0</v>
      </c>
      <c r="Z206" s="147">
        <f t="shared" si="26"/>
        <v>0</v>
      </c>
      <c r="AA206" s="147">
        <f t="shared" si="27"/>
        <v>0</v>
      </c>
      <c r="AB206" s="917">
        <f t="shared" si="28"/>
        <v>0</v>
      </c>
      <c r="AD206" s="151">
        <f t="shared" si="29"/>
        <v>0</v>
      </c>
      <c r="AE206" s="147">
        <f t="shared" si="30"/>
        <v>0</v>
      </c>
      <c r="AF206" s="147">
        <f t="shared" si="31"/>
        <v>0</v>
      </c>
      <c r="AG206" s="152">
        <f t="shared" si="32"/>
        <v>0</v>
      </c>
    </row>
    <row r="207" spans="1:33" x14ac:dyDescent="0.25">
      <c r="A207" s="142" t="str">
        <f>IF(ISBLANK('B1'!A207),"",'B1'!A207)</f>
        <v/>
      </c>
      <c r="B207" s="1002" t="str">
        <f>IF(ISBLANK('B1'!B207),"",'B1'!B207)</f>
        <v/>
      </c>
      <c r="C207" s="1001" t="str">
        <f>IF(ISBLANK('B1'!C207),"",'B1'!C207)</f>
        <v/>
      </c>
      <c r="D207" s="264" t="str">
        <f>IF(ISBLANK('B1'!R207),"",'B1'!R207)</f>
        <v/>
      </c>
      <c r="E207" s="196"/>
      <c r="F207" s="197"/>
      <c r="G207" s="197"/>
      <c r="H207" s="197"/>
      <c r="I207" s="197"/>
      <c r="J207" s="197"/>
      <c r="K207" s="199"/>
      <c r="L207" s="478"/>
      <c r="M207" s="200"/>
      <c r="N207" s="198"/>
      <c r="O207" s="198"/>
      <c r="P207" s="198"/>
      <c r="Q207" s="198"/>
      <c r="R207" s="199"/>
      <c r="S207" s="197"/>
      <c r="T207" s="197"/>
      <c r="U207" s="197"/>
      <c r="V207" s="197"/>
      <c r="W207" s="200"/>
      <c r="Y207" s="151">
        <f t="shared" si="25"/>
        <v>0</v>
      </c>
      <c r="Z207" s="147">
        <f t="shared" si="26"/>
        <v>0</v>
      </c>
      <c r="AA207" s="147">
        <f t="shared" si="27"/>
        <v>0</v>
      </c>
      <c r="AB207" s="917">
        <f t="shared" si="28"/>
        <v>0</v>
      </c>
      <c r="AD207" s="151">
        <f t="shared" si="29"/>
        <v>0</v>
      </c>
      <c r="AE207" s="147">
        <f t="shared" si="30"/>
        <v>0</v>
      </c>
      <c r="AF207" s="147">
        <f t="shared" si="31"/>
        <v>0</v>
      </c>
      <c r="AG207" s="152">
        <f t="shared" si="32"/>
        <v>0</v>
      </c>
    </row>
    <row r="208" spans="1:33" x14ac:dyDescent="0.25">
      <c r="A208" s="142" t="str">
        <f>IF(ISBLANK('B1'!A208),"",'B1'!A208)</f>
        <v/>
      </c>
      <c r="B208" s="1002" t="str">
        <f>IF(ISBLANK('B1'!B208),"",'B1'!B208)</f>
        <v/>
      </c>
      <c r="C208" s="1001" t="str">
        <f>IF(ISBLANK('B1'!C208),"",'B1'!C208)</f>
        <v/>
      </c>
      <c r="D208" s="264" t="str">
        <f>IF(ISBLANK('B1'!R208),"",'B1'!R208)</f>
        <v/>
      </c>
      <c r="E208" s="196"/>
      <c r="F208" s="197"/>
      <c r="G208" s="197"/>
      <c r="H208" s="197"/>
      <c r="I208" s="197"/>
      <c r="J208" s="197"/>
      <c r="K208" s="199"/>
      <c r="L208" s="478"/>
      <c r="M208" s="200"/>
      <c r="N208" s="198"/>
      <c r="O208" s="198"/>
      <c r="P208" s="198"/>
      <c r="Q208" s="198"/>
      <c r="R208" s="199"/>
      <c r="S208" s="197"/>
      <c r="T208" s="197"/>
      <c r="U208" s="197"/>
      <c r="V208" s="197"/>
      <c r="W208" s="200"/>
      <c r="Y208" s="151">
        <f t="shared" si="25"/>
        <v>0</v>
      </c>
      <c r="Z208" s="147">
        <f t="shared" si="26"/>
        <v>0</v>
      </c>
      <c r="AA208" s="147">
        <f t="shared" si="27"/>
        <v>0</v>
      </c>
      <c r="AB208" s="917">
        <f t="shared" si="28"/>
        <v>0</v>
      </c>
      <c r="AD208" s="151">
        <f t="shared" si="29"/>
        <v>0</v>
      </c>
      <c r="AE208" s="147">
        <f t="shared" si="30"/>
        <v>0</v>
      </c>
      <c r="AF208" s="147">
        <f t="shared" si="31"/>
        <v>0</v>
      </c>
      <c r="AG208" s="152">
        <f t="shared" si="32"/>
        <v>0</v>
      </c>
    </row>
    <row r="209" spans="1:33" x14ac:dyDescent="0.25">
      <c r="A209" s="142" t="str">
        <f>IF(ISBLANK('B1'!A209),"",'B1'!A209)</f>
        <v/>
      </c>
      <c r="B209" s="1002" t="str">
        <f>IF(ISBLANK('B1'!B209),"",'B1'!B209)</f>
        <v/>
      </c>
      <c r="C209" s="1001" t="str">
        <f>IF(ISBLANK('B1'!C209),"",'B1'!C209)</f>
        <v/>
      </c>
      <c r="D209" s="264" t="str">
        <f>IF(ISBLANK('B1'!R209),"",'B1'!R209)</f>
        <v/>
      </c>
      <c r="E209" s="196"/>
      <c r="F209" s="197"/>
      <c r="G209" s="197"/>
      <c r="H209" s="197"/>
      <c r="I209" s="197"/>
      <c r="J209" s="197"/>
      <c r="K209" s="199"/>
      <c r="L209" s="478"/>
      <c r="M209" s="200"/>
      <c r="N209" s="198"/>
      <c r="O209" s="198"/>
      <c r="P209" s="198"/>
      <c r="Q209" s="198"/>
      <c r="R209" s="199"/>
      <c r="S209" s="197"/>
      <c r="T209" s="197"/>
      <c r="U209" s="197"/>
      <c r="V209" s="197"/>
      <c r="W209" s="200"/>
      <c r="Y209" s="151">
        <f t="shared" si="25"/>
        <v>0</v>
      </c>
      <c r="Z209" s="147">
        <f t="shared" si="26"/>
        <v>0</v>
      </c>
      <c r="AA209" s="147">
        <f t="shared" si="27"/>
        <v>0</v>
      </c>
      <c r="AB209" s="917">
        <f t="shared" si="28"/>
        <v>0</v>
      </c>
      <c r="AD209" s="151">
        <f t="shared" si="29"/>
        <v>0</v>
      </c>
      <c r="AE209" s="147">
        <f t="shared" si="30"/>
        <v>0</v>
      </c>
      <c r="AF209" s="147">
        <f t="shared" si="31"/>
        <v>0</v>
      </c>
      <c r="AG209" s="152">
        <f t="shared" si="32"/>
        <v>0</v>
      </c>
    </row>
    <row r="210" spans="1:33" x14ac:dyDescent="0.25">
      <c r="A210" s="142" t="str">
        <f>IF(ISBLANK('B1'!A210),"",'B1'!A210)</f>
        <v/>
      </c>
      <c r="B210" s="1002" t="str">
        <f>IF(ISBLANK('B1'!B210),"",'B1'!B210)</f>
        <v/>
      </c>
      <c r="C210" s="1001" t="str">
        <f>IF(ISBLANK('B1'!C210),"",'B1'!C210)</f>
        <v/>
      </c>
      <c r="D210" s="264" t="str">
        <f>IF(ISBLANK('B1'!R210),"",'B1'!R210)</f>
        <v/>
      </c>
      <c r="E210" s="196"/>
      <c r="F210" s="197"/>
      <c r="G210" s="197"/>
      <c r="H210" s="197"/>
      <c r="I210" s="197"/>
      <c r="J210" s="197"/>
      <c r="K210" s="199"/>
      <c r="L210" s="478"/>
      <c r="M210" s="200"/>
      <c r="N210" s="198"/>
      <c r="O210" s="198"/>
      <c r="P210" s="198"/>
      <c r="Q210" s="198"/>
      <c r="R210" s="199"/>
      <c r="S210" s="197"/>
      <c r="T210" s="197"/>
      <c r="U210" s="197"/>
      <c r="V210" s="197"/>
      <c r="W210" s="200"/>
      <c r="Y210" s="151">
        <f t="shared" si="25"/>
        <v>0</v>
      </c>
      <c r="Z210" s="147">
        <f t="shared" si="26"/>
        <v>0</v>
      </c>
      <c r="AA210" s="147">
        <f t="shared" si="27"/>
        <v>0</v>
      </c>
      <c r="AB210" s="917">
        <f t="shared" si="28"/>
        <v>0</v>
      </c>
      <c r="AD210" s="151">
        <f t="shared" si="29"/>
        <v>0</v>
      </c>
      <c r="AE210" s="147">
        <f t="shared" si="30"/>
        <v>0</v>
      </c>
      <c r="AF210" s="147">
        <f t="shared" si="31"/>
        <v>0</v>
      </c>
      <c r="AG210" s="152">
        <f t="shared" si="32"/>
        <v>0</v>
      </c>
    </row>
    <row r="211" spans="1:33" x14ac:dyDescent="0.25">
      <c r="A211" s="142" t="str">
        <f>IF(ISBLANK('B1'!A211),"",'B1'!A211)</f>
        <v/>
      </c>
      <c r="B211" s="1002" t="str">
        <f>IF(ISBLANK('B1'!B211),"",'B1'!B211)</f>
        <v/>
      </c>
      <c r="C211" s="1001" t="str">
        <f>IF(ISBLANK('B1'!C211),"",'B1'!C211)</f>
        <v/>
      </c>
      <c r="D211" s="264" t="str">
        <f>IF(ISBLANK('B1'!R211),"",'B1'!R211)</f>
        <v/>
      </c>
      <c r="E211" s="196"/>
      <c r="F211" s="197"/>
      <c r="G211" s="197"/>
      <c r="H211" s="197"/>
      <c r="I211" s="197"/>
      <c r="J211" s="197"/>
      <c r="K211" s="199"/>
      <c r="L211" s="478"/>
      <c r="M211" s="200"/>
      <c r="N211" s="198"/>
      <c r="O211" s="198"/>
      <c r="P211" s="198"/>
      <c r="Q211" s="198"/>
      <c r="R211" s="199"/>
      <c r="S211" s="197"/>
      <c r="T211" s="197"/>
      <c r="U211" s="197"/>
      <c r="V211" s="197"/>
      <c r="W211" s="200"/>
      <c r="Y211" s="151">
        <f t="shared" si="25"/>
        <v>0</v>
      </c>
      <c r="Z211" s="147">
        <f t="shared" si="26"/>
        <v>0</v>
      </c>
      <c r="AA211" s="147">
        <f t="shared" si="27"/>
        <v>0</v>
      </c>
      <c r="AB211" s="917">
        <f t="shared" si="28"/>
        <v>0</v>
      </c>
      <c r="AD211" s="151">
        <f t="shared" si="29"/>
        <v>0</v>
      </c>
      <c r="AE211" s="147">
        <f t="shared" si="30"/>
        <v>0</v>
      </c>
      <c r="AF211" s="147">
        <f t="shared" si="31"/>
        <v>0</v>
      </c>
      <c r="AG211" s="152">
        <f t="shared" si="32"/>
        <v>0</v>
      </c>
    </row>
    <row r="212" spans="1:33" x14ac:dyDescent="0.25">
      <c r="A212" s="142" t="str">
        <f>IF(ISBLANK('B1'!A212),"",'B1'!A212)</f>
        <v/>
      </c>
      <c r="B212" s="1002" t="str">
        <f>IF(ISBLANK('B1'!B212),"",'B1'!B212)</f>
        <v/>
      </c>
      <c r="C212" s="1001" t="str">
        <f>IF(ISBLANK('B1'!C212),"",'B1'!C212)</f>
        <v/>
      </c>
      <c r="D212" s="264" t="str">
        <f>IF(ISBLANK('B1'!R212),"",'B1'!R212)</f>
        <v/>
      </c>
      <c r="E212" s="196"/>
      <c r="F212" s="197"/>
      <c r="G212" s="197"/>
      <c r="H212" s="197"/>
      <c r="I212" s="197"/>
      <c r="J212" s="197"/>
      <c r="K212" s="199"/>
      <c r="L212" s="478"/>
      <c r="M212" s="200"/>
      <c r="N212" s="198"/>
      <c r="O212" s="198"/>
      <c r="P212" s="198"/>
      <c r="Q212" s="198"/>
      <c r="R212" s="199"/>
      <c r="S212" s="197"/>
      <c r="T212" s="197"/>
      <c r="U212" s="197"/>
      <c r="V212" s="197"/>
      <c r="W212" s="200"/>
      <c r="Y212" s="151">
        <f t="shared" si="25"/>
        <v>0</v>
      </c>
      <c r="Z212" s="147">
        <f t="shared" si="26"/>
        <v>0</v>
      </c>
      <c r="AA212" s="147">
        <f t="shared" si="27"/>
        <v>0</v>
      </c>
      <c r="AB212" s="917">
        <f t="shared" si="28"/>
        <v>0</v>
      </c>
      <c r="AD212" s="151">
        <f t="shared" si="29"/>
        <v>0</v>
      </c>
      <c r="AE212" s="147">
        <f t="shared" si="30"/>
        <v>0</v>
      </c>
      <c r="AF212" s="147">
        <f t="shared" si="31"/>
        <v>0</v>
      </c>
      <c r="AG212" s="152">
        <f t="shared" si="32"/>
        <v>0</v>
      </c>
    </row>
    <row r="213" spans="1:33" x14ac:dyDescent="0.25">
      <c r="A213" s="142" t="str">
        <f>IF(ISBLANK('B1'!A213),"",'B1'!A213)</f>
        <v/>
      </c>
      <c r="B213" s="1002" t="str">
        <f>IF(ISBLANK('B1'!B213),"",'B1'!B213)</f>
        <v/>
      </c>
      <c r="C213" s="1001" t="str">
        <f>IF(ISBLANK('B1'!C213),"",'B1'!C213)</f>
        <v/>
      </c>
      <c r="D213" s="264" t="str">
        <f>IF(ISBLANK('B1'!R213),"",'B1'!R213)</f>
        <v/>
      </c>
      <c r="E213" s="196"/>
      <c r="F213" s="197"/>
      <c r="G213" s="197"/>
      <c r="H213" s="197"/>
      <c r="I213" s="197"/>
      <c r="J213" s="197"/>
      <c r="K213" s="199"/>
      <c r="L213" s="478"/>
      <c r="M213" s="200"/>
      <c r="N213" s="198"/>
      <c r="O213" s="198"/>
      <c r="P213" s="198"/>
      <c r="Q213" s="198"/>
      <c r="R213" s="199"/>
      <c r="S213" s="197"/>
      <c r="T213" s="197"/>
      <c r="U213" s="197"/>
      <c r="V213" s="197"/>
      <c r="W213" s="200"/>
      <c r="Y213" s="151">
        <f t="shared" si="25"/>
        <v>0</v>
      </c>
      <c r="Z213" s="147">
        <f t="shared" si="26"/>
        <v>0</v>
      </c>
      <c r="AA213" s="147">
        <f t="shared" si="27"/>
        <v>0</v>
      </c>
      <c r="AB213" s="917">
        <f t="shared" si="28"/>
        <v>0</v>
      </c>
      <c r="AD213" s="151">
        <f t="shared" si="29"/>
        <v>0</v>
      </c>
      <c r="AE213" s="147">
        <f t="shared" si="30"/>
        <v>0</v>
      </c>
      <c r="AF213" s="147">
        <f t="shared" si="31"/>
        <v>0</v>
      </c>
      <c r="AG213" s="152">
        <f t="shared" si="32"/>
        <v>0</v>
      </c>
    </row>
    <row r="214" spans="1:33" x14ac:dyDescent="0.25">
      <c r="A214" s="142" t="str">
        <f>IF(ISBLANK('B1'!A214),"",'B1'!A214)</f>
        <v/>
      </c>
      <c r="B214" s="1002" t="str">
        <f>IF(ISBLANK('B1'!B214),"",'B1'!B214)</f>
        <v/>
      </c>
      <c r="C214" s="1001" t="str">
        <f>IF(ISBLANK('B1'!C214),"",'B1'!C214)</f>
        <v/>
      </c>
      <c r="D214" s="264" t="str">
        <f>IF(ISBLANK('B1'!R214),"",'B1'!R214)</f>
        <v/>
      </c>
      <c r="E214" s="196"/>
      <c r="F214" s="197"/>
      <c r="G214" s="197"/>
      <c r="H214" s="197"/>
      <c r="I214" s="197"/>
      <c r="J214" s="197"/>
      <c r="K214" s="199"/>
      <c r="L214" s="478"/>
      <c r="M214" s="200"/>
      <c r="N214" s="198"/>
      <c r="O214" s="198"/>
      <c r="P214" s="198"/>
      <c r="Q214" s="198"/>
      <c r="R214" s="199"/>
      <c r="S214" s="197"/>
      <c r="T214" s="197"/>
      <c r="U214" s="197"/>
      <c r="V214" s="197"/>
      <c r="W214" s="200"/>
      <c r="Y214" s="151">
        <f t="shared" si="25"/>
        <v>0</v>
      </c>
      <c r="Z214" s="147">
        <f t="shared" si="26"/>
        <v>0</v>
      </c>
      <c r="AA214" s="147">
        <f t="shared" si="27"/>
        <v>0</v>
      </c>
      <c r="AB214" s="917">
        <f t="shared" si="28"/>
        <v>0</v>
      </c>
      <c r="AD214" s="151">
        <f t="shared" si="29"/>
        <v>0</v>
      </c>
      <c r="AE214" s="147">
        <f t="shared" si="30"/>
        <v>0</v>
      </c>
      <c r="AF214" s="147">
        <f t="shared" si="31"/>
        <v>0</v>
      </c>
      <c r="AG214" s="152">
        <f t="shared" si="32"/>
        <v>0</v>
      </c>
    </row>
    <row r="215" spans="1:33" x14ac:dyDescent="0.25">
      <c r="A215" s="142" t="str">
        <f>IF(ISBLANK('B1'!A215),"",'B1'!A215)</f>
        <v/>
      </c>
      <c r="B215" s="1002" t="str">
        <f>IF(ISBLANK('B1'!B215),"",'B1'!B215)</f>
        <v/>
      </c>
      <c r="C215" s="1001" t="str">
        <f>IF(ISBLANK('B1'!C215),"",'B1'!C215)</f>
        <v/>
      </c>
      <c r="D215" s="264" t="str">
        <f>IF(ISBLANK('B1'!R215),"",'B1'!R215)</f>
        <v/>
      </c>
      <c r="E215" s="196"/>
      <c r="F215" s="197"/>
      <c r="G215" s="197"/>
      <c r="H215" s="197"/>
      <c r="I215" s="197"/>
      <c r="J215" s="197"/>
      <c r="K215" s="199"/>
      <c r="L215" s="478"/>
      <c r="M215" s="200"/>
      <c r="N215" s="198"/>
      <c r="O215" s="198"/>
      <c r="P215" s="198"/>
      <c r="Q215" s="198"/>
      <c r="R215" s="199"/>
      <c r="S215" s="197"/>
      <c r="T215" s="197"/>
      <c r="U215" s="197"/>
      <c r="V215" s="197"/>
      <c r="W215" s="200"/>
      <c r="Y215" s="151">
        <f t="shared" si="25"/>
        <v>0</v>
      </c>
      <c r="Z215" s="147">
        <f t="shared" si="26"/>
        <v>0</v>
      </c>
      <c r="AA215" s="147">
        <f t="shared" si="27"/>
        <v>0</v>
      </c>
      <c r="AB215" s="917">
        <f t="shared" si="28"/>
        <v>0</v>
      </c>
      <c r="AD215" s="151">
        <f t="shared" si="29"/>
        <v>0</v>
      </c>
      <c r="AE215" s="147">
        <f t="shared" si="30"/>
        <v>0</v>
      </c>
      <c r="AF215" s="147">
        <f t="shared" si="31"/>
        <v>0</v>
      </c>
      <c r="AG215" s="152">
        <f t="shared" si="32"/>
        <v>0</v>
      </c>
    </row>
    <row r="216" spans="1:33" x14ac:dyDescent="0.25">
      <c r="A216" s="142" t="str">
        <f>IF(ISBLANK('B1'!A216),"",'B1'!A216)</f>
        <v/>
      </c>
      <c r="B216" s="1002" t="str">
        <f>IF(ISBLANK('B1'!B216),"",'B1'!B216)</f>
        <v/>
      </c>
      <c r="C216" s="1001" t="str">
        <f>IF(ISBLANK('B1'!C216),"",'B1'!C216)</f>
        <v/>
      </c>
      <c r="D216" s="264" t="str">
        <f>IF(ISBLANK('B1'!R216),"",'B1'!R216)</f>
        <v/>
      </c>
      <c r="E216" s="196"/>
      <c r="F216" s="197"/>
      <c r="G216" s="197"/>
      <c r="H216" s="197"/>
      <c r="I216" s="197"/>
      <c r="J216" s="197"/>
      <c r="K216" s="199"/>
      <c r="L216" s="478"/>
      <c r="M216" s="200"/>
      <c r="N216" s="198"/>
      <c r="O216" s="198"/>
      <c r="P216" s="198"/>
      <c r="Q216" s="198"/>
      <c r="R216" s="199"/>
      <c r="S216" s="197"/>
      <c r="T216" s="197"/>
      <c r="U216" s="197"/>
      <c r="V216" s="197"/>
      <c r="W216" s="200"/>
      <c r="Y216" s="151">
        <f t="shared" si="25"/>
        <v>0</v>
      </c>
      <c r="Z216" s="147">
        <f t="shared" si="26"/>
        <v>0</v>
      </c>
      <c r="AA216" s="147">
        <f t="shared" si="27"/>
        <v>0</v>
      </c>
      <c r="AB216" s="917">
        <f t="shared" si="28"/>
        <v>0</v>
      </c>
      <c r="AD216" s="151">
        <f t="shared" si="29"/>
        <v>0</v>
      </c>
      <c r="AE216" s="147">
        <f t="shared" si="30"/>
        <v>0</v>
      </c>
      <c r="AF216" s="147">
        <f t="shared" si="31"/>
        <v>0</v>
      </c>
      <c r="AG216" s="152">
        <f t="shared" si="32"/>
        <v>0</v>
      </c>
    </row>
    <row r="217" spans="1:33" x14ac:dyDescent="0.25">
      <c r="A217" s="142" t="str">
        <f>IF(ISBLANK('B1'!A217),"",'B1'!A217)</f>
        <v/>
      </c>
      <c r="B217" s="1002" t="str">
        <f>IF(ISBLANK('B1'!B217),"",'B1'!B217)</f>
        <v/>
      </c>
      <c r="C217" s="1001" t="str">
        <f>IF(ISBLANK('B1'!C217),"",'B1'!C217)</f>
        <v/>
      </c>
      <c r="D217" s="264" t="str">
        <f>IF(ISBLANK('B1'!R217),"",'B1'!R217)</f>
        <v/>
      </c>
      <c r="E217" s="196"/>
      <c r="F217" s="197"/>
      <c r="G217" s="197"/>
      <c r="H217" s="197"/>
      <c r="I217" s="197"/>
      <c r="J217" s="197"/>
      <c r="K217" s="199"/>
      <c r="L217" s="478"/>
      <c r="M217" s="200"/>
      <c r="N217" s="198"/>
      <c r="O217" s="198"/>
      <c r="P217" s="198"/>
      <c r="Q217" s="198"/>
      <c r="R217" s="199"/>
      <c r="S217" s="197"/>
      <c r="T217" s="197"/>
      <c r="U217" s="197"/>
      <c r="V217" s="197"/>
      <c r="W217" s="200"/>
      <c r="Y217" s="151">
        <f t="shared" si="25"/>
        <v>0</v>
      </c>
      <c r="Z217" s="147">
        <f t="shared" si="26"/>
        <v>0</v>
      </c>
      <c r="AA217" s="147">
        <f t="shared" si="27"/>
        <v>0</v>
      </c>
      <c r="AB217" s="917">
        <f t="shared" si="28"/>
        <v>0</v>
      </c>
      <c r="AD217" s="151">
        <f t="shared" si="29"/>
        <v>0</v>
      </c>
      <c r="AE217" s="147">
        <f t="shared" si="30"/>
        <v>0</v>
      </c>
      <c r="AF217" s="147">
        <f t="shared" si="31"/>
        <v>0</v>
      </c>
      <c r="AG217" s="152">
        <f t="shared" si="32"/>
        <v>0</v>
      </c>
    </row>
    <row r="218" spans="1:33" x14ac:dyDescent="0.25">
      <c r="A218" s="142" t="str">
        <f>IF(ISBLANK('B1'!A218),"",'B1'!A218)</f>
        <v/>
      </c>
      <c r="B218" s="1002" t="str">
        <f>IF(ISBLANK('B1'!B218),"",'B1'!B218)</f>
        <v/>
      </c>
      <c r="C218" s="1001" t="str">
        <f>IF(ISBLANK('B1'!C218),"",'B1'!C218)</f>
        <v/>
      </c>
      <c r="D218" s="264" t="str">
        <f>IF(ISBLANK('B1'!R218),"",'B1'!R218)</f>
        <v/>
      </c>
      <c r="E218" s="196"/>
      <c r="F218" s="197"/>
      <c r="G218" s="197"/>
      <c r="H218" s="197"/>
      <c r="I218" s="197"/>
      <c r="J218" s="197"/>
      <c r="K218" s="199"/>
      <c r="L218" s="478"/>
      <c r="M218" s="200"/>
      <c r="N218" s="198"/>
      <c r="O218" s="198"/>
      <c r="P218" s="198"/>
      <c r="Q218" s="198"/>
      <c r="R218" s="199"/>
      <c r="S218" s="197"/>
      <c r="T218" s="197"/>
      <c r="U218" s="197"/>
      <c r="V218" s="197"/>
      <c r="W218" s="200"/>
      <c r="Y218" s="151">
        <f t="shared" si="25"/>
        <v>0</v>
      </c>
      <c r="Z218" s="147">
        <f t="shared" si="26"/>
        <v>0</v>
      </c>
      <c r="AA218" s="147">
        <f t="shared" si="27"/>
        <v>0</v>
      </c>
      <c r="AB218" s="917">
        <f t="shared" si="28"/>
        <v>0</v>
      </c>
      <c r="AD218" s="151">
        <f t="shared" si="29"/>
        <v>0</v>
      </c>
      <c r="AE218" s="147">
        <f t="shared" si="30"/>
        <v>0</v>
      </c>
      <c r="AF218" s="147">
        <f t="shared" si="31"/>
        <v>0</v>
      </c>
      <c r="AG218" s="152">
        <f t="shared" si="32"/>
        <v>0</v>
      </c>
    </row>
    <row r="219" spans="1:33" x14ac:dyDescent="0.25">
      <c r="A219" s="142" t="str">
        <f>IF(ISBLANK('B1'!A219),"",'B1'!A219)</f>
        <v/>
      </c>
      <c r="B219" s="1002" t="str">
        <f>IF(ISBLANK('B1'!B219),"",'B1'!B219)</f>
        <v/>
      </c>
      <c r="C219" s="1001" t="str">
        <f>IF(ISBLANK('B1'!C219),"",'B1'!C219)</f>
        <v/>
      </c>
      <c r="D219" s="264" t="str">
        <f>IF(ISBLANK('B1'!R219),"",'B1'!R219)</f>
        <v/>
      </c>
      <c r="E219" s="196"/>
      <c r="F219" s="197"/>
      <c r="G219" s="197"/>
      <c r="H219" s="197"/>
      <c r="I219" s="197"/>
      <c r="J219" s="197"/>
      <c r="K219" s="199"/>
      <c r="L219" s="478"/>
      <c r="M219" s="200"/>
      <c r="N219" s="198"/>
      <c r="O219" s="198"/>
      <c r="P219" s="198"/>
      <c r="Q219" s="198"/>
      <c r="R219" s="199"/>
      <c r="S219" s="197"/>
      <c r="T219" s="197"/>
      <c r="U219" s="197"/>
      <c r="V219" s="197"/>
      <c r="W219" s="200"/>
      <c r="Y219" s="151">
        <f t="shared" si="25"/>
        <v>0</v>
      </c>
      <c r="Z219" s="147">
        <f t="shared" si="26"/>
        <v>0</v>
      </c>
      <c r="AA219" s="147">
        <f t="shared" si="27"/>
        <v>0</v>
      </c>
      <c r="AB219" s="917">
        <f t="shared" si="28"/>
        <v>0</v>
      </c>
      <c r="AD219" s="151">
        <f t="shared" si="29"/>
        <v>0</v>
      </c>
      <c r="AE219" s="147">
        <f t="shared" si="30"/>
        <v>0</v>
      </c>
      <c r="AF219" s="147">
        <f t="shared" si="31"/>
        <v>0</v>
      </c>
      <c r="AG219" s="152">
        <f t="shared" si="32"/>
        <v>0</v>
      </c>
    </row>
    <row r="220" spans="1:33" x14ac:dyDescent="0.25">
      <c r="A220" s="142" t="str">
        <f>IF(ISBLANK('B1'!A220),"",'B1'!A220)</f>
        <v/>
      </c>
      <c r="B220" s="1002" t="str">
        <f>IF(ISBLANK('B1'!B220),"",'B1'!B220)</f>
        <v/>
      </c>
      <c r="C220" s="1001" t="str">
        <f>IF(ISBLANK('B1'!C220),"",'B1'!C220)</f>
        <v/>
      </c>
      <c r="D220" s="264" t="str">
        <f>IF(ISBLANK('B1'!R220),"",'B1'!R220)</f>
        <v/>
      </c>
      <c r="E220" s="196"/>
      <c r="F220" s="197"/>
      <c r="G220" s="197"/>
      <c r="H220" s="197"/>
      <c r="I220" s="197"/>
      <c r="J220" s="197"/>
      <c r="K220" s="199"/>
      <c r="L220" s="478"/>
      <c r="M220" s="200"/>
      <c r="N220" s="198"/>
      <c r="O220" s="198"/>
      <c r="P220" s="198"/>
      <c r="Q220" s="198"/>
      <c r="R220" s="199"/>
      <c r="S220" s="197"/>
      <c r="T220" s="197"/>
      <c r="U220" s="197"/>
      <c r="V220" s="197"/>
      <c r="W220" s="200"/>
      <c r="Y220" s="151">
        <f t="shared" si="25"/>
        <v>0</v>
      </c>
      <c r="Z220" s="147">
        <f t="shared" si="26"/>
        <v>0</v>
      </c>
      <c r="AA220" s="147">
        <f t="shared" si="27"/>
        <v>0</v>
      </c>
      <c r="AB220" s="917">
        <f t="shared" si="28"/>
        <v>0</v>
      </c>
      <c r="AD220" s="151">
        <f t="shared" si="29"/>
        <v>0</v>
      </c>
      <c r="AE220" s="147">
        <f t="shared" si="30"/>
        <v>0</v>
      </c>
      <c r="AF220" s="147">
        <f t="shared" si="31"/>
        <v>0</v>
      </c>
      <c r="AG220" s="152">
        <f t="shared" si="32"/>
        <v>0</v>
      </c>
    </row>
    <row r="221" spans="1:33" x14ac:dyDescent="0.25">
      <c r="A221" s="142" t="str">
        <f>IF(ISBLANK('B1'!A221),"",'B1'!A221)</f>
        <v/>
      </c>
      <c r="B221" s="1002" t="str">
        <f>IF(ISBLANK('B1'!B221),"",'B1'!B221)</f>
        <v/>
      </c>
      <c r="C221" s="1001" t="str">
        <f>IF(ISBLANK('B1'!C221),"",'B1'!C221)</f>
        <v/>
      </c>
      <c r="D221" s="264" t="str">
        <f>IF(ISBLANK('B1'!R221),"",'B1'!R221)</f>
        <v/>
      </c>
      <c r="E221" s="196"/>
      <c r="F221" s="197"/>
      <c r="G221" s="197"/>
      <c r="H221" s="197"/>
      <c r="I221" s="197"/>
      <c r="J221" s="197"/>
      <c r="K221" s="199"/>
      <c r="L221" s="478"/>
      <c r="M221" s="200"/>
      <c r="N221" s="198"/>
      <c r="O221" s="198"/>
      <c r="P221" s="198"/>
      <c r="Q221" s="198"/>
      <c r="R221" s="199"/>
      <c r="S221" s="197"/>
      <c r="T221" s="197"/>
      <c r="U221" s="197"/>
      <c r="V221" s="197"/>
      <c r="W221" s="200"/>
      <c r="Y221" s="151">
        <f t="shared" si="25"/>
        <v>0</v>
      </c>
      <c r="Z221" s="147">
        <f t="shared" si="26"/>
        <v>0</v>
      </c>
      <c r="AA221" s="147">
        <f t="shared" si="27"/>
        <v>0</v>
      </c>
      <c r="AB221" s="917">
        <f t="shared" si="28"/>
        <v>0</v>
      </c>
      <c r="AD221" s="151">
        <f t="shared" si="29"/>
        <v>0</v>
      </c>
      <c r="AE221" s="147">
        <f t="shared" si="30"/>
        <v>0</v>
      </c>
      <c r="AF221" s="147">
        <f t="shared" si="31"/>
        <v>0</v>
      </c>
      <c r="AG221" s="152">
        <f t="shared" si="32"/>
        <v>0</v>
      </c>
    </row>
    <row r="222" spans="1:33" x14ac:dyDescent="0.25">
      <c r="A222" s="142" t="str">
        <f>IF(ISBLANK('B1'!A222),"",'B1'!A222)</f>
        <v/>
      </c>
      <c r="B222" s="1002" t="str">
        <f>IF(ISBLANK('B1'!B222),"",'B1'!B222)</f>
        <v/>
      </c>
      <c r="C222" s="1001" t="str">
        <f>IF(ISBLANK('B1'!C222),"",'B1'!C222)</f>
        <v/>
      </c>
      <c r="D222" s="264" t="str">
        <f>IF(ISBLANK('B1'!R222),"",'B1'!R222)</f>
        <v/>
      </c>
      <c r="E222" s="196"/>
      <c r="F222" s="197"/>
      <c r="G222" s="197"/>
      <c r="H222" s="197"/>
      <c r="I222" s="197"/>
      <c r="J222" s="197"/>
      <c r="K222" s="199"/>
      <c r="L222" s="478"/>
      <c r="M222" s="200"/>
      <c r="N222" s="198"/>
      <c r="O222" s="198"/>
      <c r="P222" s="198"/>
      <c r="Q222" s="198"/>
      <c r="R222" s="199"/>
      <c r="S222" s="197"/>
      <c r="T222" s="197"/>
      <c r="U222" s="197"/>
      <c r="V222" s="197"/>
      <c r="W222" s="200"/>
      <c r="Y222" s="151">
        <f t="shared" si="25"/>
        <v>0</v>
      </c>
      <c r="Z222" s="147">
        <f t="shared" si="26"/>
        <v>0</v>
      </c>
      <c r="AA222" s="147">
        <f t="shared" si="27"/>
        <v>0</v>
      </c>
      <c r="AB222" s="917">
        <f t="shared" si="28"/>
        <v>0</v>
      </c>
      <c r="AD222" s="151">
        <f t="shared" si="29"/>
        <v>0</v>
      </c>
      <c r="AE222" s="147">
        <f t="shared" si="30"/>
        <v>0</v>
      </c>
      <c r="AF222" s="147">
        <f t="shared" si="31"/>
        <v>0</v>
      </c>
      <c r="AG222" s="152">
        <f t="shared" si="32"/>
        <v>0</v>
      </c>
    </row>
    <row r="223" spans="1:33" x14ac:dyDescent="0.25">
      <c r="A223" s="142" t="str">
        <f>IF(ISBLANK('B1'!A223),"",'B1'!A223)</f>
        <v/>
      </c>
      <c r="B223" s="1002" t="str">
        <f>IF(ISBLANK('B1'!B223),"",'B1'!B223)</f>
        <v/>
      </c>
      <c r="C223" s="1001" t="str">
        <f>IF(ISBLANK('B1'!C223),"",'B1'!C223)</f>
        <v/>
      </c>
      <c r="D223" s="264" t="str">
        <f>IF(ISBLANK('B1'!R223),"",'B1'!R223)</f>
        <v/>
      </c>
      <c r="E223" s="196"/>
      <c r="F223" s="197"/>
      <c r="G223" s="197"/>
      <c r="H223" s="197"/>
      <c r="I223" s="197"/>
      <c r="J223" s="197"/>
      <c r="K223" s="199"/>
      <c r="L223" s="478"/>
      <c r="M223" s="200"/>
      <c r="N223" s="198"/>
      <c r="O223" s="198"/>
      <c r="P223" s="198"/>
      <c r="Q223" s="198"/>
      <c r="R223" s="199"/>
      <c r="S223" s="197"/>
      <c r="T223" s="197"/>
      <c r="U223" s="197"/>
      <c r="V223" s="197"/>
      <c r="W223" s="200"/>
      <c r="Y223" s="151">
        <f t="shared" si="25"/>
        <v>0</v>
      </c>
      <c r="Z223" s="147">
        <f t="shared" si="26"/>
        <v>0</v>
      </c>
      <c r="AA223" s="147">
        <f t="shared" si="27"/>
        <v>0</v>
      </c>
      <c r="AB223" s="917">
        <f t="shared" si="28"/>
        <v>0</v>
      </c>
      <c r="AD223" s="151">
        <f t="shared" si="29"/>
        <v>0</v>
      </c>
      <c r="AE223" s="147">
        <f t="shared" si="30"/>
        <v>0</v>
      </c>
      <c r="AF223" s="147">
        <f t="shared" si="31"/>
        <v>0</v>
      </c>
      <c r="AG223" s="152">
        <f t="shared" si="32"/>
        <v>0</v>
      </c>
    </row>
    <row r="224" spans="1:33" x14ac:dyDescent="0.25">
      <c r="A224" s="142" t="str">
        <f>IF(ISBLANK('B1'!A224),"",'B1'!A224)</f>
        <v/>
      </c>
      <c r="B224" s="1002" t="str">
        <f>IF(ISBLANK('B1'!B224),"",'B1'!B224)</f>
        <v/>
      </c>
      <c r="C224" s="1001" t="str">
        <f>IF(ISBLANK('B1'!C224),"",'B1'!C224)</f>
        <v/>
      </c>
      <c r="D224" s="264" t="str">
        <f>IF(ISBLANK('B1'!R224),"",'B1'!R224)</f>
        <v/>
      </c>
      <c r="E224" s="196"/>
      <c r="F224" s="197"/>
      <c r="G224" s="197"/>
      <c r="H224" s="197"/>
      <c r="I224" s="197"/>
      <c r="J224" s="197"/>
      <c r="K224" s="199"/>
      <c r="L224" s="478"/>
      <c r="M224" s="200"/>
      <c r="N224" s="198"/>
      <c r="O224" s="198"/>
      <c r="P224" s="198"/>
      <c r="Q224" s="198"/>
      <c r="R224" s="199"/>
      <c r="S224" s="197"/>
      <c r="T224" s="197"/>
      <c r="U224" s="197"/>
      <c r="V224" s="197"/>
      <c r="W224" s="200"/>
      <c r="Y224" s="151">
        <f t="shared" si="25"/>
        <v>0</v>
      </c>
      <c r="Z224" s="147">
        <f t="shared" si="26"/>
        <v>0</v>
      </c>
      <c r="AA224" s="147">
        <f t="shared" si="27"/>
        <v>0</v>
      </c>
      <c r="AB224" s="917">
        <f t="shared" si="28"/>
        <v>0</v>
      </c>
      <c r="AD224" s="151">
        <f t="shared" si="29"/>
        <v>0</v>
      </c>
      <c r="AE224" s="147">
        <f t="shared" si="30"/>
        <v>0</v>
      </c>
      <c r="AF224" s="147">
        <f t="shared" si="31"/>
        <v>0</v>
      </c>
      <c r="AG224" s="152">
        <f t="shared" si="32"/>
        <v>0</v>
      </c>
    </row>
    <row r="225" spans="1:33" x14ac:dyDescent="0.25">
      <c r="A225" s="142" t="str">
        <f>IF(ISBLANK('B1'!A225),"",'B1'!A225)</f>
        <v/>
      </c>
      <c r="B225" s="1002" t="str">
        <f>IF(ISBLANK('B1'!B225),"",'B1'!B225)</f>
        <v/>
      </c>
      <c r="C225" s="1001" t="str">
        <f>IF(ISBLANK('B1'!C225),"",'B1'!C225)</f>
        <v/>
      </c>
      <c r="D225" s="264" t="str">
        <f>IF(ISBLANK('B1'!R225),"",'B1'!R225)</f>
        <v/>
      </c>
      <c r="E225" s="196"/>
      <c r="F225" s="197"/>
      <c r="G225" s="197"/>
      <c r="H225" s="197"/>
      <c r="I225" s="197"/>
      <c r="J225" s="197"/>
      <c r="K225" s="199"/>
      <c r="L225" s="478"/>
      <c r="M225" s="200"/>
      <c r="N225" s="198"/>
      <c r="O225" s="198"/>
      <c r="P225" s="198"/>
      <c r="Q225" s="198"/>
      <c r="R225" s="199"/>
      <c r="S225" s="197"/>
      <c r="T225" s="197"/>
      <c r="U225" s="197"/>
      <c r="V225" s="197"/>
      <c r="W225" s="200"/>
      <c r="Y225" s="151">
        <f t="shared" si="25"/>
        <v>0</v>
      </c>
      <c r="Z225" s="147">
        <f t="shared" si="26"/>
        <v>0</v>
      </c>
      <c r="AA225" s="147">
        <f t="shared" si="27"/>
        <v>0</v>
      </c>
      <c r="AB225" s="917">
        <f t="shared" si="28"/>
        <v>0</v>
      </c>
      <c r="AD225" s="151">
        <f t="shared" si="29"/>
        <v>0</v>
      </c>
      <c r="AE225" s="147">
        <f t="shared" si="30"/>
        <v>0</v>
      </c>
      <c r="AF225" s="147">
        <f t="shared" si="31"/>
        <v>0</v>
      </c>
      <c r="AG225" s="152">
        <f t="shared" si="32"/>
        <v>0</v>
      </c>
    </row>
    <row r="226" spans="1:33" x14ac:dyDescent="0.25">
      <c r="A226" s="142" t="str">
        <f>IF(ISBLANK('B1'!A226),"",'B1'!A226)</f>
        <v/>
      </c>
      <c r="B226" s="1002" t="str">
        <f>IF(ISBLANK('B1'!B226),"",'B1'!B226)</f>
        <v/>
      </c>
      <c r="C226" s="1001" t="str">
        <f>IF(ISBLANK('B1'!C226),"",'B1'!C226)</f>
        <v/>
      </c>
      <c r="D226" s="264" t="str">
        <f>IF(ISBLANK('B1'!R226),"",'B1'!R226)</f>
        <v/>
      </c>
      <c r="E226" s="196"/>
      <c r="F226" s="197"/>
      <c r="G226" s="197"/>
      <c r="H226" s="197"/>
      <c r="I226" s="197"/>
      <c r="J226" s="197"/>
      <c r="K226" s="199"/>
      <c r="L226" s="478"/>
      <c r="M226" s="200"/>
      <c r="N226" s="198"/>
      <c r="O226" s="198"/>
      <c r="P226" s="198"/>
      <c r="Q226" s="198"/>
      <c r="R226" s="199"/>
      <c r="S226" s="197"/>
      <c r="T226" s="197"/>
      <c r="U226" s="197"/>
      <c r="V226" s="197"/>
      <c r="W226" s="200"/>
      <c r="Y226" s="151">
        <f t="shared" si="25"/>
        <v>0</v>
      </c>
      <c r="Z226" s="147">
        <f t="shared" si="26"/>
        <v>0</v>
      </c>
      <c r="AA226" s="147">
        <f t="shared" si="27"/>
        <v>0</v>
      </c>
      <c r="AB226" s="917">
        <f t="shared" si="28"/>
        <v>0</v>
      </c>
      <c r="AD226" s="151">
        <f t="shared" si="29"/>
        <v>0</v>
      </c>
      <c r="AE226" s="147">
        <f t="shared" si="30"/>
        <v>0</v>
      </c>
      <c r="AF226" s="147">
        <f t="shared" si="31"/>
        <v>0</v>
      </c>
      <c r="AG226" s="152">
        <f t="shared" si="32"/>
        <v>0</v>
      </c>
    </row>
    <row r="227" spans="1:33" x14ac:dyDescent="0.25">
      <c r="A227" s="142" t="str">
        <f>IF(ISBLANK('B1'!A227),"",'B1'!A227)</f>
        <v/>
      </c>
      <c r="B227" s="1002" t="str">
        <f>IF(ISBLANK('B1'!B227),"",'B1'!B227)</f>
        <v/>
      </c>
      <c r="C227" s="1001" t="str">
        <f>IF(ISBLANK('B1'!C227),"",'B1'!C227)</f>
        <v/>
      </c>
      <c r="D227" s="264" t="str">
        <f>IF(ISBLANK('B1'!R227),"",'B1'!R227)</f>
        <v/>
      </c>
      <c r="E227" s="196"/>
      <c r="F227" s="197"/>
      <c r="G227" s="197"/>
      <c r="H227" s="197"/>
      <c r="I227" s="197"/>
      <c r="J227" s="197"/>
      <c r="K227" s="199"/>
      <c r="L227" s="478"/>
      <c r="M227" s="200"/>
      <c r="N227" s="198"/>
      <c r="O227" s="198"/>
      <c r="P227" s="198"/>
      <c r="Q227" s="198"/>
      <c r="R227" s="199"/>
      <c r="S227" s="197"/>
      <c r="T227" s="197"/>
      <c r="U227" s="197"/>
      <c r="V227" s="197"/>
      <c r="W227" s="200"/>
      <c r="Y227" s="151">
        <f t="shared" si="25"/>
        <v>0</v>
      </c>
      <c r="Z227" s="147">
        <f t="shared" si="26"/>
        <v>0</v>
      </c>
      <c r="AA227" s="147">
        <f t="shared" si="27"/>
        <v>0</v>
      </c>
      <c r="AB227" s="917">
        <f t="shared" si="28"/>
        <v>0</v>
      </c>
      <c r="AD227" s="151">
        <f t="shared" si="29"/>
        <v>0</v>
      </c>
      <c r="AE227" s="147">
        <f t="shared" si="30"/>
        <v>0</v>
      </c>
      <c r="AF227" s="147">
        <f t="shared" si="31"/>
        <v>0</v>
      </c>
      <c r="AG227" s="152">
        <f t="shared" si="32"/>
        <v>0</v>
      </c>
    </row>
    <row r="228" spans="1:33" x14ac:dyDescent="0.25">
      <c r="A228" s="142" t="str">
        <f>IF(ISBLANK('B1'!A228),"",'B1'!A228)</f>
        <v/>
      </c>
      <c r="B228" s="1002" t="str">
        <f>IF(ISBLANK('B1'!B228),"",'B1'!B228)</f>
        <v/>
      </c>
      <c r="C228" s="1001" t="str">
        <f>IF(ISBLANK('B1'!C228),"",'B1'!C228)</f>
        <v/>
      </c>
      <c r="D228" s="264" t="str">
        <f>IF(ISBLANK('B1'!R228),"",'B1'!R228)</f>
        <v/>
      </c>
      <c r="E228" s="196"/>
      <c r="F228" s="197"/>
      <c r="G228" s="197"/>
      <c r="H228" s="197"/>
      <c r="I228" s="197"/>
      <c r="J228" s="197"/>
      <c r="K228" s="199"/>
      <c r="L228" s="478"/>
      <c r="M228" s="200"/>
      <c r="N228" s="198"/>
      <c r="O228" s="198"/>
      <c r="P228" s="198"/>
      <c r="Q228" s="198"/>
      <c r="R228" s="199"/>
      <c r="S228" s="197"/>
      <c r="T228" s="197"/>
      <c r="U228" s="197"/>
      <c r="V228" s="197"/>
      <c r="W228" s="200"/>
      <c r="Y228" s="151">
        <f t="shared" si="25"/>
        <v>0</v>
      </c>
      <c r="Z228" s="147">
        <f t="shared" si="26"/>
        <v>0</v>
      </c>
      <c r="AA228" s="147">
        <f t="shared" si="27"/>
        <v>0</v>
      </c>
      <c r="AB228" s="917">
        <f t="shared" si="28"/>
        <v>0</v>
      </c>
      <c r="AD228" s="151">
        <f t="shared" si="29"/>
        <v>0</v>
      </c>
      <c r="AE228" s="147">
        <f t="shared" si="30"/>
        <v>0</v>
      </c>
      <c r="AF228" s="147">
        <f t="shared" si="31"/>
        <v>0</v>
      </c>
      <c r="AG228" s="152">
        <f t="shared" si="32"/>
        <v>0</v>
      </c>
    </row>
    <row r="229" spans="1:33" x14ac:dyDescent="0.25">
      <c r="A229" s="142" t="str">
        <f>IF(ISBLANK('B1'!A229),"",'B1'!A229)</f>
        <v/>
      </c>
      <c r="B229" s="1002" t="str">
        <f>IF(ISBLANK('B1'!B229),"",'B1'!B229)</f>
        <v/>
      </c>
      <c r="C229" s="1001" t="str">
        <f>IF(ISBLANK('B1'!C229),"",'B1'!C229)</f>
        <v/>
      </c>
      <c r="D229" s="264" t="str">
        <f>IF(ISBLANK('B1'!R229),"",'B1'!R229)</f>
        <v/>
      </c>
      <c r="E229" s="196"/>
      <c r="F229" s="197"/>
      <c r="G229" s="197"/>
      <c r="H229" s="197"/>
      <c r="I229" s="197"/>
      <c r="J229" s="197"/>
      <c r="K229" s="199"/>
      <c r="L229" s="478"/>
      <c r="M229" s="200"/>
      <c r="N229" s="198"/>
      <c r="O229" s="198"/>
      <c r="P229" s="198"/>
      <c r="Q229" s="198"/>
      <c r="R229" s="199"/>
      <c r="S229" s="197"/>
      <c r="T229" s="197"/>
      <c r="U229" s="197"/>
      <c r="V229" s="197"/>
      <c r="W229" s="200"/>
      <c r="Y229" s="151">
        <f t="shared" si="25"/>
        <v>0</v>
      </c>
      <c r="Z229" s="147">
        <f t="shared" si="26"/>
        <v>0</v>
      </c>
      <c r="AA229" s="147">
        <f t="shared" si="27"/>
        <v>0</v>
      </c>
      <c r="AB229" s="917">
        <f t="shared" si="28"/>
        <v>0</v>
      </c>
      <c r="AD229" s="151">
        <f t="shared" si="29"/>
        <v>0</v>
      </c>
      <c r="AE229" s="147">
        <f t="shared" si="30"/>
        <v>0</v>
      </c>
      <c r="AF229" s="147">
        <f t="shared" si="31"/>
        <v>0</v>
      </c>
      <c r="AG229" s="152">
        <f t="shared" si="32"/>
        <v>0</v>
      </c>
    </row>
    <row r="230" spans="1:33" x14ac:dyDescent="0.25">
      <c r="A230" s="142" t="str">
        <f>IF(ISBLANK('B1'!A230),"",'B1'!A230)</f>
        <v/>
      </c>
      <c r="B230" s="1002" t="str">
        <f>IF(ISBLANK('B1'!B230),"",'B1'!B230)</f>
        <v/>
      </c>
      <c r="C230" s="1001" t="str">
        <f>IF(ISBLANK('B1'!C230),"",'B1'!C230)</f>
        <v/>
      </c>
      <c r="D230" s="264" t="str">
        <f>IF(ISBLANK('B1'!R230),"",'B1'!R230)</f>
        <v/>
      </c>
      <c r="E230" s="196"/>
      <c r="F230" s="197"/>
      <c r="G230" s="197"/>
      <c r="H230" s="197"/>
      <c r="I230" s="197"/>
      <c r="J230" s="197"/>
      <c r="K230" s="199"/>
      <c r="L230" s="478"/>
      <c r="M230" s="200"/>
      <c r="N230" s="198"/>
      <c r="O230" s="198"/>
      <c r="P230" s="198"/>
      <c r="Q230" s="198"/>
      <c r="R230" s="199"/>
      <c r="S230" s="197"/>
      <c r="T230" s="197"/>
      <c r="U230" s="197"/>
      <c r="V230" s="197"/>
      <c r="W230" s="200"/>
      <c r="Y230" s="151">
        <f t="shared" si="25"/>
        <v>0</v>
      </c>
      <c r="Z230" s="147">
        <f t="shared" si="26"/>
        <v>0</v>
      </c>
      <c r="AA230" s="147">
        <f t="shared" si="27"/>
        <v>0</v>
      </c>
      <c r="AB230" s="917">
        <f t="shared" si="28"/>
        <v>0</v>
      </c>
      <c r="AD230" s="151">
        <f t="shared" si="29"/>
        <v>0</v>
      </c>
      <c r="AE230" s="147">
        <f t="shared" si="30"/>
        <v>0</v>
      </c>
      <c r="AF230" s="147">
        <f t="shared" si="31"/>
        <v>0</v>
      </c>
      <c r="AG230" s="152">
        <f t="shared" si="32"/>
        <v>0</v>
      </c>
    </row>
    <row r="231" spans="1:33" x14ac:dyDescent="0.25">
      <c r="A231" s="142" t="str">
        <f>IF(ISBLANK('B1'!A231),"",'B1'!A231)</f>
        <v/>
      </c>
      <c r="B231" s="1002" t="str">
        <f>IF(ISBLANK('B1'!B231),"",'B1'!B231)</f>
        <v/>
      </c>
      <c r="C231" s="1001" t="str">
        <f>IF(ISBLANK('B1'!C231),"",'B1'!C231)</f>
        <v/>
      </c>
      <c r="D231" s="264" t="str">
        <f>IF(ISBLANK('B1'!R231),"",'B1'!R231)</f>
        <v/>
      </c>
      <c r="E231" s="196"/>
      <c r="F231" s="197"/>
      <c r="G231" s="197"/>
      <c r="H231" s="197"/>
      <c r="I231" s="197"/>
      <c r="J231" s="197"/>
      <c r="K231" s="199"/>
      <c r="L231" s="478"/>
      <c r="M231" s="200"/>
      <c r="N231" s="198"/>
      <c r="O231" s="198"/>
      <c r="P231" s="198"/>
      <c r="Q231" s="198"/>
      <c r="R231" s="199"/>
      <c r="S231" s="197"/>
      <c r="T231" s="197"/>
      <c r="U231" s="197"/>
      <c r="V231" s="197"/>
      <c r="W231" s="200"/>
      <c r="Y231" s="151">
        <f t="shared" si="25"/>
        <v>0</v>
      </c>
      <c r="Z231" s="147">
        <f t="shared" si="26"/>
        <v>0</v>
      </c>
      <c r="AA231" s="147">
        <f t="shared" si="27"/>
        <v>0</v>
      </c>
      <c r="AB231" s="917">
        <f t="shared" si="28"/>
        <v>0</v>
      </c>
      <c r="AD231" s="151">
        <f t="shared" si="29"/>
        <v>0</v>
      </c>
      <c r="AE231" s="147">
        <f t="shared" si="30"/>
        <v>0</v>
      </c>
      <c r="AF231" s="147">
        <f t="shared" si="31"/>
        <v>0</v>
      </c>
      <c r="AG231" s="152">
        <f t="shared" si="32"/>
        <v>0</v>
      </c>
    </row>
    <row r="232" spans="1:33" x14ac:dyDescent="0.25">
      <c r="A232" s="142" t="str">
        <f>IF(ISBLANK('B1'!A232),"",'B1'!A232)</f>
        <v/>
      </c>
      <c r="B232" s="1002" t="str">
        <f>IF(ISBLANK('B1'!B232),"",'B1'!B232)</f>
        <v/>
      </c>
      <c r="C232" s="1001" t="str">
        <f>IF(ISBLANK('B1'!C232),"",'B1'!C232)</f>
        <v/>
      </c>
      <c r="D232" s="264" t="str">
        <f>IF(ISBLANK('B1'!R232),"",'B1'!R232)</f>
        <v/>
      </c>
      <c r="E232" s="196"/>
      <c r="F232" s="197"/>
      <c r="G232" s="197"/>
      <c r="H232" s="197"/>
      <c r="I232" s="197"/>
      <c r="J232" s="197"/>
      <c r="K232" s="199"/>
      <c r="L232" s="478"/>
      <c r="M232" s="200"/>
      <c r="N232" s="198"/>
      <c r="O232" s="198"/>
      <c r="P232" s="198"/>
      <c r="Q232" s="198"/>
      <c r="R232" s="199"/>
      <c r="S232" s="197"/>
      <c r="T232" s="197"/>
      <c r="U232" s="197"/>
      <c r="V232" s="197"/>
      <c r="W232" s="200"/>
      <c r="Y232" s="151">
        <f t="shared" si="25"/>
        <v>0</v>
      </c>
      <c r="Z232" s="147">
        <f t="shared" si="26"/>
        <v>0</v>
      </c>
      <c r="AA232" s="147">
        <f t="shared" si="27"/>
        <v>0</v>
      </c>
      <c r="AB232" s="917">
        <f t="shared" si="28"/>
        <v>0</v>
      </c>
      <c r="AD232" s="151">
        <f t="shared" si="29"/>
        <v>0</v>
      </c>
      <c r="AE232" s="147">
        <f t="shared" si="30"/>
        <v>0</v>
      </c>
      <c r="AF232" s="147">
        <f t="shared" si="31"/>
        <v>0</v>
      </c>
      <c r="AG232" s="152">
        <f t="shared" si="32"/>
        <v>0</v>
      </c>
    </row>
    <row r="233" spans="1:33" x14ac:dyDescent="0.25">
      <c r="A233" s="142" t="str">
        <f>IF(ISBLANK('B1'!A233),"",'B1'!A233)</f>
        <v/>
      </c>
      <c r="B233" s="1002" t="str">
        <f>IF(ISBLANK('B1'!B233),"",'B1'!B233)</f>
        <v/>
      </c>
      <c r="C233" s="1001" t="str">
        <f>IF(ISBLANK('B1'!C233),"",'B1'!C233)</f>
        <v/>
      </c>
      <c r="D233" s="264" t="str">
        <f>IF(ISBLANK('B1'!R233),"",'B1'!R233)</f>
        <v/>
      </c>
      <c r="E233" s="196"/>
      <c r="F233" s="197"/>
      <c r="G233" s="197"/>
      <c r="H233" s="197"/>
      <c r="I233" s="197"/>
      <c r="J233" s="197"/>
      <c r="K233" s="199"/>
      <c r="L233" s="478"/>
      <c r="M233" s="200"/>
      <c r="N233" s="198"/>
      <c r="O233" s="198"/>
      <c r="P233" s="198"/>
      <c r="Q233" s="198"/>
      <c r="R233" s="199"/>
      <c r="S233" s="197"/>
      <c r="T233" s="197"/>
      <c r="U233" s="197"/>
      <c r="V233" s="197"/>
      <c r="W233" s="200"/>
      <c r="Y233" s="151">
        <f t="shared" si="25"/>
        <v>0</v>
      </c>
      <c r="Z233" s="147">
        <f t="shared" si="26"/>
        <v>0</v>
      </c>
      <c r="AA233" s="147">
        <f t="shared" si="27"/>
        <v>0</v>
      </c>
      <c r="AB233" s="917">
        <f t="shared" si="28"/>
        <v>0</v>
      </c>
      <c r="AD233" s="151">
        <f t="shared" si="29"/>
        <v>0</v>
      </c>
      <c r="AE233" s="147">
        <f t="shared" si="30"/>
        <v>0</v>
      </c>
      <c r="AF233" s="147">
        <f t="shared" si="31"/>
        <v>0</v>
      </c>
      <c r="AG233" s="152">
        <f t="shared" si="32"/>
        <v>0</v>
      </c>
    </row>
    <row r="234" spans="1:33" x14ac:dyDescent="0.25">
      <c r="A234" s="142" t="str">
        <f>IF(ISBLANK('B1'!A234),"",'B1'!A234)</f>
        <v/>
      </c>
      <c r="B234" s="1002" t="str">
        <f>IF(ISBLANK('B1'!B234),"",'B1'!B234)</f>
        <v/>
      </c>
      <c r="C234" s="1001" t="str">
        <f>IF(ISBLANK('B1'!C234),"",'B1'!C234)</f>
        <v/>
      </c>
      <c r="D234" s="264" t="str">
        <f>IF(ISBLANK('B1'!R234),"",'B1'!R234)</f>
        <v/>
      </c>
      <c r="E234" s="196"/>
      <c r="F234" s="197"/>
      <c r="G234" s="197"/>
      <c r="H234" s="197"/>
      <c r="I234" s="197"/>
      <c r="J234" s="197"/>
      <c r="K234" s="199"/>
      <c r="L234" s="478"/>
      <c r="M234" s="200"/>
      <c r="N234" s="198"/>
      <c r="O234" s="198"/>
      <c r="P234" s="198"/>
      <c r="Q234" s="198"/>
      <c r="R234" s="199"/>
      <c r="S234" s="197"/>
      <c r="T234" s="197"/>
      <c r="U234" s="197"/>
      <c r="V234" s="197"/>
      <c r="W234" s="200"/>
      <c r="Y234" s="151">
        <f t="shared" si="25"/>
        <v>0</v>
      </c>
      <c r="Z234" s="147">
        <f t="shared" si="26"/>
        <v>0</v>
      </c>
      <c r="AA234" s="147">
        <f t="shared" si="27"/>
        <v>0</v>
      </c>
      <c r="AB234" s="917">
        <f t="shared" si="28"/>
        <v>0</v>
      </c>
      <c r="AD234" s="151">
        <f t="shared" si="29"/>
        <v>0</v>
      </c>
      <c r="AE234" s="147">
        <f t="shared" si="30"/>
        <v>0</v>
      </c>
      <c r="AF234" s="147">
        <f t="shared" si="31"/>
        <v>0</v>
      </c>
      <c r="AG234" s="152">
        <f t="shared" si="32"/>
        <v>0</v>
      </c>
    </row>
    <row r="235" spans="1:33" x14ac:dyDescent="0.25">
      <c r="A235" s="142" t="str">
        <f>IF(ISBLANK('B1'!A235),"",'B1'!A235)</f>
        <v/>
      </c>
      <c r="B235" s="1002" t="str">
        <f>IF(ISBLANK('B1'!B235),"",'B1'!B235)</f>
        <v/>
      </c>
      <c r="C235" s="1001" t="str">
        <f>IF(ISBLANK('B1'!C235),"",'B1'!C235)</f>
        <v/>
      </c>
      <c r="D235" s="264" t="str">
        <f>IF(ISBLANK('B1'!R235),"",'B1'!R235)</f>
        <v/>
      </c>
      <c r="E235" s="196"/>
      <c r="F235" s="197"/>
      <c r="G235" s="197"/>
      <c r="H235" s="197"/>
      <c r="I235" s="197"/>
      <c r="J235" s="197"/>
      <c r="K235" s="199"/>
      <c r="L235" s="478"/>
      <c r="M235" s="200"/>
      <c r="N235" s="198"/>
      <c r="O235" s="198"/>
      <c r="P235" s="198"/>
      <c r="Q235" s="198"/>
      <c r="R235" s="199"/>
      <c r="S235" s="197"/>
      <c r="T235" s="197"/>
      <c r="U235" s="197"/>
      <c r="V235" s="197"/>
      <c r="W235" s="200"/>
      <c r="Y235" s="151">
        <f t="shared" si="25"/>
        <v>0</v>
      </c>
      <c r="Z235" s="147">
        <f t="shared" si="26"/>
        <v>0</v>
      </c>
      <c r="AA235" s="147">
        <f t="shared" si="27"/>
        <v>0</v>
      </c>
      <c r="AB235" s="917">
        <f t="shared" si="28"/>
        <v>0</v>
      </c>
      <c r="AD235" s="151">
        <f t="shared" si="29"/>
        <v>0</v>
      </c>
      <c r="AE235" s="147">
        <f t="shared" si="30"/>
        <v>0</v>
      </c>
      <c r="AF235" s="147">
        <f t="shared" si="31"/>
        <v>0</v>
      </c>
      <c r="AG235" s="152">
        <f t="shared" si="32"/>
        <v>0</v>
      </c>
    </row>
    <row r="236" spans="1:33" x14ac:dyDescent="0.25">
      <c r="A236" s="142" t="str">
        <f>IF(ISBLANK('B1'!A236),"",'B1'!A236)</f>
        <v/>
      </c>
      <c r="B236" s="1002" t="str">
        <f>IF(ISBLANK('B1'!B236),"",'B1'!B236)</f>
        <v/>
      </c>
      <c r="C236" s="1001" t="str">
        <f>IF(ISBLANK('B1'!C236),"",'B1'!C236)</f>
        <v/>
      </c>
      <c r="D236" s="264" t="str">
        <f>IF(ISBLANK('B1'!R236),"",'B1'!R236)</f>
        <v/>
      </c>
      <c r="E236" s="196"/>
      <c r="F236" s="197"/>
      <c r="G236" s="197"/>
      <c r="H236" s="197"/>
      <c r="I236" s="197"/>
      <c r="J236" s="197"/>
      <c r="K236" s="199"/>
      <c r="L236" s="478"/>
      <c r="M236" s="200"/>
      <c r="N236" s="198"/>
      <c r="O236" s="198"/>
      <c r="P236" s="198"/>
      <c r="Q236" s="198"/>
      <c r="R236" s="199"/>
      <c r="S236" s="197"/>
      <c r="T236" s="197"/>
      <c r="U236" s="197"/>
      <c r="V236" s="197"/>
      <c r="W236" s="200"/>
      <c r="Y236" s="151">
        <f t="shared" si="25"/>
        <v>0</v>
      </c>
      <c r="Z236" s="147">
        <f t="shared" si="26"/>
        <v>0</v>
      </c>
      <c r="AA236" s="147">
        <f t="shared" si="27"/>
        <v>0</v>
      </c>
      <c r="AB236" s="917">
        <f t="shared" si="28"/>
        <v>0</v>
      </c>
      <c r="AD236" s="151">
        <f t="shared" si="29"/>
        <v>0</v>
      </c>
      <c r="AE236" s="147">
        <f t="shared" si="30"/>
        <v>0</v>
      </c>
      <c r="AF236" s="147">
        <f t="shared" si="31"/>
        <v>0</v>
      </c>
      <c r="AG236" s="152">
        <f t="shared" si="32"/>
        <v>0</v>
      </c>
    </row>
    <row r="237" spans="1:33" x14ac:dyDescent="0.25">
      <c r="A237" s="142" t="str">
        <f>IF(ISBLANK('B1'!A237),"",'B1'!A237)</f>
        <v/>
      </c>
      <c r="B237" s="1002" t="str">
        <f>IF(ISBLANK('B1'!B237),"",'B1'!B237)</f>
        <v/>
      </c>
      <c r="C237" s="1001" t="str">
        <f>IF(ISBLANK('B1'!C237),"",'B1'!C237)</f>
        <v/>
      </c>
      <c r="D237" s="264" t="str">
        <f>IF(ISBLANK('B1'!R237),"",'B1'!R237)</f>
        <v/>
      </c>
      <c r="E237" s="196"/>
      <c r="F237" s="197"/>
      <c r="G237" s="197"/>
      <c r="H237" s="197"/>
      <c r="I237" s="197"/>
      <c r="J237" s="197"/>
      <c r="K237" s="199"/>
      <c r="L237" s="478"/>
      <c r="M237" s="200"/>
      <c r="N237" s="198"/>
      <c r="O237" s="198"/>
      <c r="P237" s="198"/>
      <c r="Q237" s="198"/>
      <c r="R237" s="199"/>
      <c r="S237" s="197"/>
      <c r="T237" s="197"/>
      <c r="U237" s="197"/>
      <c r="V237" s="197"/>
      <c r="W237" s="200"/>
      <c r="Y237" s="151">
        <f t="shared" si="25"/>
        <v>0</v>
      </c>
      <c r="Z237" s="147">
        <f t="shared" si="26"/>
        <v>0</v>
      </c>
      <c r="AA237" s="147">
        <f t="shared" si="27"/>
        <v>0</v>
      </c>
      <c r="AB237" s="917">
        <f t="shared" si="28"/>
        <v>0</v>
      </c>
      <c r="AD237" s="151">
        <f t="shared" si="29"/>
        <v>0</v>
      </c>
      <c r="AE237" s="147">
        <f t="shared" si="30"/>
        <v>0</v>
      </c>
      <c r="AF237" s="147">
        <f t="shared" si="31"/>
        <v>0</v>
      </c>
      <c r="AG237" s="152">
        <f t="shared" si="32"/>
        <v>0</v>
      </c>
    </row>
    <row r="238" spans="1:33" x14ac:dyDescent="0.25">
      <c r="A238" s="142" t="str">
        <f>IF(ISBLANK('B1'!A238),"",'B1'!A238)</f>
        <v/>
      </c>
      <c r="B238" s="1002" t="str">
        <f>IF(ISBLANK('B1'!B238),"",'B1'!B238)</f>
        <v/>
      </c>
      <c r="C238" s="1001" t="str">
        <f>IF(ISBLANK('B1'!C238),"",'B1'!C238)</f>
        <v/>
      </c>
      <c r="D238" s="264" t="str">
        <f>IF(ISBLANK('B1'!R238),"",'B1'!R238)</f>
        <v/>
      </c>
      <c r="E238" s="196"/>
      <c r="F238" s="197"/>
      <c r="G238" s="197"/>
      <c r="H238" s="197"/>
      <c r="I238" s="197"/>
      <c r="J238" s="197"/>
      <c r="K238" s="199"/>
      <c r="L238" s="478"/>
      <c r="M238" s="200"/>
      <c r="N238" s="198"/>
      <c r="O238" s="198"/>
      <c r="P238" s="198"/>
      <c r="Q238" s="198"/>
      <c r="R238" s="199"/>
      <c r="S238" s="197"/>
      <c r="T238" s="197"/>
      <c r="U238" s="197"/>
      <c r="V238" s="197"/>
      <c r="W238" s="200"/>
      <c r="Y238" s="151">
        <f t="shared" si="25"/>
        <v>0</v>
      </c>
      <c r="Z238" s="147">
        <f t="shared" si="26"/>
        <v>0</v>
      </c>
      <c r="AA238" s="147">
        <f t="shared" si="27"/>
        <v>0</v>
      </c>
      <c r="AB238" s="917">
        <f t="shared" si="28"/>
        <v>0</v>
      </c>
      <c r="AD238" s="151">
        <f t="shared" si="29"/>
        <v>0</v>
      </c>
      <c r="AE238" s="147">
        <f t="shared" si="30"/>
        <v>0</v>
      </c>
      <c r="AF238" s="147">
        <f t="shared" si="31"/>
        <v>0</v>
      </c>
      <c r="AG238" s="152">
        <f t="shared" si="32"/>
        <v>0</v>
      </c>
    </row>
    <row r="239" spans="1:33" x14ac:dyDescent="0.25">
      <c r="A239" s="142" t="str">
        <f>IF(ISBLANK('B1'!A239),"",'B1'!A239)</f>
        <v/>
      </c>
      <c r="B239" s="1002" t="str">
        <f>IF(ISBLANK('B1'!B239),"",'B1'!B239)</f>
        <v/>
      </c>
      <c r="C239" s="1001" t="str">
        <f>IF(ISBLANK('B1'!C239),"",'B1'!C239)</f>
        <v/>
      </c>
      <c r="D239" s="264" t="str">
        <f>IF(ISBLANK('B1'!R239),"",'B1'!R239)</f>
        <v/>
      </c>
      <c r="E239" s="196"/>
      <c r="F239" s="197"/>
      <c r="G239" s="197"/>
      <c r="H239" s="197"/>
      <c r="I239" s="197"/>
      <c r="J239" s="197"/>
      <c r="K239" s="199"/>
      <c r="L239" s="478"/>
      <c r="M239" s="200"/>
      <c r="N239" s="198"/>
      <c r="O239" s="198"/>
      <c r="P239" s="198"/>
      <c r="Q239" s="198"/>
      <c r="R239" s="199"/>
      <c r="S239" s="197"/>
      <c r="T239" s="197"/>
      <c r="U239" s="197"/>
      <c r="V239" s="197"/>
      <c r="W239" s="200"/>
      <c r="Y239" s="151">
        <f t="shared" si="25"/>
        <v>0</v>
      </c>
      <c r="Z239" s="147">
        <f t="shared" si="26"/>
        <v>0</v>
      </c>
      <c r="AA239" s="147">
        <f t="shared" si="27"/>
        <v>0</v>
      </c>
      <c r="AB239" s="917">
        <f t="shared" si="28"/>
        <v>0</v>
      </c>
      <c r="AD239" s="151">
        <f t="shared" si="29"/>
        <v>0</v>
      </c>
      <c r="AE239" s="147">
        <f t="shared" si="30"/>
        <v>0</v>
      </c>
      <c r="AF239" s="147">
        <f t="shared" si="31"/>
        <v>0</v>
      </c>
      <c r="AG239" s="152">
        <f t="shared" si="32"/>
        <v>0</v>
      </c>
    </row>
    <row r="240" spans="1:33" x14ac:dyDescent="0.25">
      <c r="A240" s="142" t="str">
        <f>IF(ISBLANK('B1'!A240),"",'B1'!A240)</f>
        <v/>
      </c>
      <c r="B240" s="1002" t="str">
        <f>IF(ISBLANK('B1'!B240),"",'B1'!B240)</f>
        <v/>
      </c>
      <c r="C240" s="1001" t="str">
        <f>IF(ISBLANK('B1'!C240),"",'B1'!C240)</f>
        <v/>
      </c>
      <c r="D240" s="264" t="str">
        <f>IF(ISBLANK('B1'!R240),"",'B1'!R240)</f>
        <v/>
      </c>
      <c r="E240" s="196"/>
      <c r="F240" s="197"/>
      <c r="G240" s="197"/>
      <c r="H240" s="197"/>
      <c r="I240" s="197"/>
      <c r="J240" s="197"/>
      <c r="K240" s="199"/>
      <c r="L240" s="478"/>
      <c r="M240" s="200"/>
      <c r="N240" s="198"/>
      <c r="O240" s="198"/>
      <c r="P240" s="198"/>
      <c r="Q240" s="198"/>
      <c r="R240" s="199"/>
      <c r="S240" s="197"/>
      <c r="T240" s="197"/>
      <c r="U240" s="197"/>
      <c r="V240" s="197"/>
      <c r="W240" s="200"/>
      <c r="Y240" s="151">
        <f t="shared" si="25"/>
        <v>0</v>
      </c>
      <c r="Z240" s="147">
        <f t="shared" si="26"/>
        <v>0</v>
      </c>
      <c r="AA240" s="147">
        <f t="shared" si="27"/>
        <v>0</v>
      </c>
      <c r="AB240" s="917">
        <f t="shared" si="28"/>
        <v>0</v>
      </c>
      <c r="AD240" s="151">
        <f t="shared" si="29"/>
        <v>0</v>
      </c>
      <c r="AE240" s="147">
        <f t="shared" si="30"/>
        <v>0</v>
      </c>
      <c r="AF240" s="147">
        <f t="shared" si="31"/>
        <v>0</v>
      </c>
      <c r="AG240" s="152">
        <f t="shared" si="32"/>
        <v>0</v>
      </c>
    </row>
    <row r="241" spans="1:33" x14ac:dyDescent="0.25">
      <c r="A241" s="142" t="str">
        <f>IF(ISBLANK('B1'!A241),"",'B1'!A241)</f>
        <v/>
      </c>
      <c r="B241" s="1002" t="str">
        <f>IF(ISBLANK('B1'!B241),"",'B1'!B241)</f>
        <v/>
      </c>
      <c r="C241" s="1001" t="str">
        <f>IF(ISBLANK('B1'!C241),"",'B1'!C241)</f>
        <v/>
      </c>
      <c r="D241" s="264" t="str">
        <f>IF(ISBLANK('B1'!R241),"",'B1'!R241)</f>
        <v/>
      </c>
      <c r="E241" s="196"/>
      <c r="F241" s="197"/>
      <c r="G241" s="197"/>
      <c r="H241" s="197"/>
      <c r="I241" s="197"/>
      <c r="J241" s="197"/>
      <c r="K241" s="199"/>
      <c r="L241" s="478"/>
      <c r="M241" s="200"/>
      <c r="N241" s="198"/>
      <c r="O241" s="198"/>
      <c r="P241" s="198"/>
      <c r="Q241" s="198"/>
      <c r="R241" s="199"/>
      <c r="S241" s="197"/>
      <c r="T241" s="197"/>
      <c r="U241" s="197"/>
      <c r="V241" s="197"/>
      <c r="W241" s="200"/>
      <c r="Y241" s="151">
        <f t="shared" si="25"/>
        <v>0</v>
      </c>
      <c r="Z241" s="147">
        <f t="shared" si="26"/>
        <v>0</v>
      </c>
      <c r="AA241" s="147">
        <f t="shared" si="27"/>
        <v>0</v>
      </c>
      <c r="AB241" s="917">
        <f t="shared" si="28"/>
        <v>0</v>
      </c>
      <c r="AD241" s="151">
        <f t="shared" si="29"/>
        <v>0</v>
      </c>
      <c r="AE241" s="147">
        <f t="shared" si="30"/>
        <v>0</v>
      </c>
      <c r="AF241" s="147">
        <f t="shared" si="31"/>
        <v>0</v>
      </c>
      <c r="AG241" s="152">
        <f t="shared" si="32"/>
        <v>0</v>
      </c>
    </row>
    <row r="242" spans="1:33" x14ac:dyDescent="0.25">
      <c r="A242" s="142" t="str">
        <f>IF(ISBLANK('B1'!A242),"",'B1'!A242)</f>
        <v/>
      </c>
      <c r="B242" s="1002" t="str">
        <f>IF(ISBLANK('B1'!B242),"",'B1'!B242)</f>
        <v/>
      </c>
      <c r="C242" s="1001" t="str">
        <f>IF(ISBLANK('B1'!C242),"",'B1'!C242)</f>
        <v/>
      </c>
      <c r="D242" s="264" t="str">
        <f>IF(ISBLANK('B1'!R242),"",'B1'!R242)</f>
        <v/>
      </c>
      <c r="E242" s="196"/>
      <c r="F242" s="197"/>
      <c r="G242" s="197"/>
      <c r="H242" s="197"/>
      <c r="I242" s="197"/>
      <c r="J242" s="197"/>
      <c r="K242" s="199"/>
      <c r="L242" s="478"/>
      <c r="M242" s="200"/>
      <c r="N242" s="198"/>
      <c r="O242" s="198"/>
      <c r="P242" s="198"/>
      <c r="Q242" s="198"/>
      <c r="R242" s="199"/>
      <c r="S242" s="197"/>
      <c r="T242" s="197"/>
      <c r="U242" s="197"/>
      <c r="V242" s="197"/>
      <c r="W242" s="200"/>
      <c r="Y242" s="151">
        <f t="shared" si="25"/>
        <v>0</v>
      </c>
      <c r="Z242" s="147">
        <f t="shared" si="26"/>
        <v>0</v>
      </c>
      <c r="AA242" s="147">
        <f t="shared" si="27"/>
        <v>0</v>
      </c>
      <c r="AB242" s="917">
        <f t="shared" si="28"/>
        <v>0</v>
      </c>
      <c r="AD242" s="151">
        <f t="shared" si="29"/>
        <v>0</v>
      </c>
      <c r="AE242" s="147">
        <f t="shared" si="30"/>
        <v>0</v>
      </c>
      <c r="AF242" s="147">
        <f t="shared" si="31"/>
        <v>0</v>
      </c>
      <c r="AG242" s="152">
        <f t="shared" si="32"/>
        <v>0</v>
      </c>
    </row>
    <row r="243" spans="1:33" x14ac:dyDescent="0.25">
      <c r="A243" s="142" t="str">
        <f>IF(ISBLANK('B1'!A243),"",'B1'!A243)</f>
        <v/>
      </c>
      <c r="B243" s="1002" t="str">
        <f>IF(ISBLANK('B1'!B243),"",'B1'!B243)</f>
        <v/>
      </c>
      <c r="C243" s="1001" t="str">
        <f>IF(ISBLANK('B1'!C243),"",'B1'!C243)</f>
        <v/>
      </c>
      <c r="D243" s="264" t="str">
        <f>IF(ISBLANK('B1'!R243),"",'B1'!R243)</f>
        <v/>
      </c>
      <c r="E243" s="196"/>
      <c r="F243" s="197"/>
      <c r="G243" s="197"/>
      <c r="H243" s="197"/>
      <c r="I243" s="197"/>
      <c r="J243" s="197"/>
      <c r="K243" s="199"/>
      <c r="L243" s="478"/>
      <c r="M243" s="200"/>
      <c r="N243" s="198"/>
      <c r="O243" s="198"/>
      <c r="P243" s="198"/>
      <c r="Q243" s="198"/>
      <c r="R243" s="199"/>
      <c r="S243" s="197"/>
      <c r="T243" s="197"/>
      <c r="U243" s="197"/>
      <c r="V243" s="197"/>
      <c r="W243" s="200"/>
      <c r="Y243" s="151">
        <f t="shared" si="25"/>
        <v>0</v>
      </c>
      <c r="Z243" s="147">
        <f t="shared" si="26"/>
        <v>0</v>
      </c>
      <c r="AA243" s="147">
        <f t="shared" si="27"/>
        <v>0</v>
      </c>
      <c r="AB243" s="917">
        <f t="shared" si="28"/>
        <v>0</v>
      </c>
      <c r="AD243" s="151">
        <f t="shared" si="29"/>
        <v>0</v>
      </c>
      <c r="AE243" s="147">
        <f t="shared" si="30"/>
        <v>0</v>
      </c>
      <c r="AF243" s="147">
        <f t="shared" si="31"/>
        <v>0</v>
      </c>
      <c r="AG243" s="152">
        <f t="shared" si="32"/>
        <v>0</v>
      </c>
    </row>
    <row r="244" spans="1:33" x14ac:dyDescent="0.25">
      <c r="A244" s="142" t="str">
        <f>IF(ISBLANK('B1'!A244),"",'B1'!A244)</f>
        <v/>
      </c>
      <c r="B244" s="1002" t="str">
        <f>IF(ISBLANK('B1'!B244),"",'B1'!B244)</f>
        <v/>
      </c>
      <c r="C244" s="1001" t="str">
        <f>IF(ISBLANK('B1'!C244),"",'B1'!C244)</f>
        <v/>
      </c>
      <c r="D244" s="264" t="str">
        <f>IF(ISBLANK('B1'!R244),"",'B1'!R244)</f>
        <v/>
      </c>
      <c r="E244" s="196"/>
      <c r="F244" s="197"/>
      <c r="G244" s="197"/>
      <c r="H244" s="197"/>
      <c r="I244" s="197"/>
      <c r="J244" s="197"/>
      <c r="K244" s="199"/>
      <c r="L244" s="478"/>
      <c r="M244" s="200"/>
      <c r="N244" s="198"/>
      <c r="O244" s="198"/>
      <c r="P244" s="198"/>
      <c r="Q244" s="198"/>
      <c r="R244" s="199"/>
      <c r="S244" s="197"/>
      <c r="T244" s="197"/>
      <c r="U244" s="197"/>
      <c r="V244" s="197"/>
      <c r="W244" s="200"/>
      <c r="Y244" s="151">
        <f t="shared" si="25"/>
        <v>0</v>
      </c>
      <c r="Z244" s="147">
        <f t="shared" si="26"/>
        <v>0</v>
      </c>
      <c r="AA244" s="147">
        <f t="shared" si="27"/>
        <v>0</v>
      </c>
      <c r="AB244" s="917">
        <f t="shared" si="28"/>
        <v>0</v>
      </c>
      <c r="AD244" s="151">
        <f t="shared" si="29"/>
        <v>0</v>
      </c>
      <c r="AE244" s="147">
        <f t="shared" si="30"/>
        <v>0</v>
      </c>
      <c r="AF244" s="147">
        <f t="shared" si="31"/>
        <v>0</v>
      </c>
      <c r="AG244" s="152">
        <f t="shared" si="32"/>
        <v>0</v>
      </c>
    </row>
    <row r="245" spans="1:33" x14ac:dyDescent="0.25">
      <c r="A245" s="142" t="str">
        <f>IF(ISBLANK('B1'!A245),"",'B1'!A245)</f>
        <v/>
      </c>
      <c r="B245" s="1002" t="str">
        <f>IF(ISBLANK('B1'!B245),"",'B1'!B245)</f>
        <v/>
      </c>
      <c r="C245" s="1001" t="str">
        <f>IF(ISBLANK('B1'!C245),"",'B1'!C245)</f>
        <v/>
      </c>
      <c r="D245" s="264" t="str">
        <f>IF(ISBLANK('B1'!R245),"",'B1'!R245)</f>
        <v/>
      </c>
      <c r="E245" s="196"/>
      <c r="F245" s="197"/>
      <c r="G245" s="197"/>
      <c r="H245" s="197"/>
      <c r="I245" s="197"/>
      <c r="J245" s="197"/>
      <c r="K245" s="199"/>
      <c r="L245" s="478"/>
      <c r="M245" s="200"/>
      <c r="N245" s="198"/>
      <c r="O245" s="198"/>
      <c r="P245" s="198"/>
      <c r="Q245" s="198"/>
      <c r="R245" s="199"/>
      <c r="S245" s="197"/>
      <c r="T245" s="197"/>
      <c r="U245" s="197"/>
      <c r="V245" s="197"/>
      <c r="W245" s="200"/>
      <c r="Y245" s="151">
        <f t="shared" si="25"/>
        <v>0</v>
      </c>
      <c r="Z245" s="147">
        <f t="shared" si="26"/>
        <v>0</v>
      </c>
      <c r="AA245" s="147">
        <f t="shared" si="27"/>
        <v>0</v>
      </c>
      <c r="AB245" s="917">
        <f t="shared" si="28"/>
        <v>0</v>
      </c>
      <c r="AD245" s="151">
        <f t="shared" si="29"/>
        <v>0</v>
      </c>
      <c r="AE245" s="147">
        <f t="shared" si="30"/>
        <v>0</v>
      </c>
      <c r="AF245" s="147">
        <f t="shared" si="31"/>
        <v>0</v>
      </c>
      <c r="AG245" s="152">
        <f t="shared" si="32"/>
        <v>0</v>
      </c>
    </row>
    <row r="246" spans="1:33" x14ac:dyDescent="0.25">
      <c r="A246" s="142" t="str">
        <f>IF(ISBLANK('B1'!A246),"",'B1'!A246)</f>
        <v/>
      </c>
      <c r="B246" s="1002" t="str">
        <f>IF(ISBLANK('B1'!B246),"",'B1'!B246)</f>
        <v/>
      </c>
      <c r="C246" s="1001" t="str">
        <f>IF(ISBLANK('B1'!C246),"",'B1'!C246)</f>
        <v/>
      </c>
      <c r="D246" s="264" t="str">
        <f>IF(ISBLANK('B1'!R246),"",'B1'!R246)</f>
        <v/>
      </c>
      <c r="E246" s="196"/>
      <c r="F246" s="197"/>
      <c r="G246" s="197"/>
      <c r="H246" s="197"/>
      <c r="I246" s="197"/>
      <c r="J246" s="197"/>
      <c r="K246" s="199"/>
      <c r="L246" s="478"/>
      <c r="M246" s="200"/>
      <c r="N246" s="198"/>
      <c r="O246" s="198"/>
      <c r="P246" s="198"/>
      <c r="Q246" s="198"/>
      <c r="R246" s="199"/>
      <c r="S246" s="197"/>
      <c r="T246" s="197"/>
      <c r="U246" s="197"/>
      <c r="V246" s="197"/>
      <c r="W246" s="200"/>
      <c r="Y246" s="151">
        <f t="shared" si="25"/>
        <v>0</v>
      </c>
      <c r="Z246" s="147">
        <f t="shared" si="26"/>
        <v>0</v>
      </c>
      <c r="AA246" s="147">
        <f t="shared" si="27"/>
        <v>0</v>
      </c>
      <c r="AB246" s="917">
        <f t="shared" si="28"/>
        <v>0</v>
      </c>
      <c r="AD246" s="151">
        <f t="shared" si="29"/>
        <v>0</v>
      </c>
      <c r="AE246" s="147">
        <f t="shared" si="30"/>
        <v>0</v>
      </c>
      <c r="AF246" s="147">
        <f t="shared" si="31"/>
        <v>0</v>
      </c>
      <c r="AG246" s="152">
        <f t="shared" si="32"/>
        <v>0</v>
      </c>
    </row>
    <row r="247" spans="1:33" x14ac:dyDescent="0.25">
      <c r="A247" s="142" t="str">
        <f>IF(ISBLANK('B1'!A247),"",'B1'!A247)</f>
        <v/>
      </c>
      <c r="B247" s="1002" t="str">
        <f>IF(ISBLANK('B1'!B247),"",'B1'!B247)</f>
        <v/>
      </c>
      <c r="C247" s="1001" t="str">
        <f>IF(ISBLANK('B1'!C247),"",'B1'!C247)</f>
        <v/>
      </c>
      <c r="D247" s="264" t="str">
        <f>IF(ISBLANK('B1'!R247),"",'B1'!R247)</f>
        <v/>
      </c>
      <c r="E247" s="196"/>
      <c r="F247" s="197"/>
      <c r="G247" s="197"/>
      <c r="H247" s="197"/>
      <c r="I247" s="197"/>
      <c r="J247" s="197"/>
      <c r="K247" s="199"/>
      <c r="L247" s="478"/>
      <c r="M247" s="200"/>
      <c r="N247" s="198"/>
      <c r="O247" s="198"/>
      <c r="P247" s="198"/>
      <c r="Q247" s="198"/>
      <c r="R247" s="199"/>
      <c r="S247" s="197"/>
      <c r="T247" s="197"/>
      <c r="U247" s="197"/>
      <c r="V247" s="197"/>
      <c r="W247" s="200"/>
      <c r="Y247" s="151">
        <f t="shared" si="25"/>
        <v>0</v>
      </c>
      <c r="Z247" s="147">
        <f t="shared" si="26"/>
        <v>0</v>
      </c>
      <c r="AA247" s="147">
        <f t="shared" si="27"/>
        <v>0</v>
      </c>
      <c r="AB247" s="917">
        <f t="shared" si="28"/>
        <v>0</v>
      </c>
      <c r="AD247" s="151">
        <f t="shared" si="29"/>
        <v>0</v>
      </c>
      <c r="AE247" s="147">
        <f t="shared" si="30"/>
        <v>0</v>
      </c>
      <c r="AF247" s="147">
        <f t="shared" si="31"/>
        <v>0</v>
      </c>
      <c r="AG247" s="152">
        <f t="shared" si="32"/>
        <v>0</v>
      </c>
    </row>
    <row r="248" spans="1:33" x14ac:dyDescent="0.25">
      <c r="A248" s="142" t="str">
        <f>IF(ISBLANK('B1'!A248),"",'B1'!A248)</f>
        <v/>
      </c>
      <c r="B248" s="1002" t="str">
        <f>IF(ISBLANK('B1'!B248),"",'B1'!B248)</f>
        <v/>
      </c>
      <c r="C248" s="1001" t="str">
        <f>IF(ISBLANK('B1'!C248),"",'B1'!C248)</f>
        <v/>
      </c>
      <c r="D248" s="264" t="str">
        <f>IF(ISBLANK('B1'!R248),"",'B1'!R248)</f>
        <v/>
      </c>
      <c r="E248" s="196"/>
      <c r="F248" s="197"/>
      <c r="G248" s="197"/>
      <c r="H248" s="197"/>
      <c r="I248" s="197"/>
      <c r="J248" s="197"/>
      <c r="K248" s="199"/>
      <c r="L248" s="478"/>
      <c r="M248" s="200"/>
      <c r="N248" s="198"/>
      <c r="O248" s="198"/>
      <c r="P248" s="198"/>
      <c r="Q248" s="198"/>
      <c r="R248" s="199"/>
      <c r="S248" s="197"/>
      <c r="T248" s="197"/>
      <c r="U248" s="197"/>
      <c r="V248" s="197"/>
      <c r="W248" s="200"/>
      <c r="Y248" s="151">
        <f t="shared" si="25"/>
        <v>0</v>
      </c>
      <c r="Z248" s="147">
        <f t="shared" si="26"/>
        <v>0</v>
      </c>
      <c r="AA248" s="147">
        <f t="shared" si="27"/>
        <v>0</v>
      </c>
      <c r="AB248" s="917">
        <f t="shared" si="28"/>
        <v>0</v>
      </c>
      <c r="AD248" s="151">
        <f t="shared" si="29"/>
        <v>0</v>
      </c>
      <c r="AE248" s="147">
        <f t="shared" si="30"/>
        <v>0</v>
      </c>
      <c r="AF248" s="147">
        <f t="shared" si="31"/>
        <v>0</v>
      </c>
      <c r="AG248" s="152">
        <f t="shared" si="32"/>
        <v>0</v>
      </c>
    </row>
    <row r="249" spans="1:33" x14ac:dyDescent="0.25">
      <c r="A249" s="142" t="str">
        <f>IF(ISBLANK('B1'!A249),"",'B1'!A249)</f>
        <v/>
      </c>
      <c r="B249" s="1002" t="str">
        <f>IF(ISBLANK('B1'!B249),"",'B1'!B249)</f>
        <v/>
      </c>
      <c r="C249" s="1001" t="str">
        <f>IF(ISBLANK('B1'!C249),"",'B1'!C249)</f>
        <v/>
      </c>
      <c r="D249" s="264" t="str">
        <f>IF(ISBLANK('B1'!R249),"",'B1'!R249)</f>
        <v/>
      </c>
      <c r="E249" s="196"/>
      <c r="F249" s="197"/>
      <c r="G249" s="197"/>
      <c r="H249" s="197"/>
      <c r="I249" s="197"/>
      <c r="J249" s="197"/>
      <c r="K249" s="199"/>
      <c r="L249" s="478"/>
      <c r="M249" s="200"/>
      <c r="N249" s="198"/>
      <c r="O249" s="198"/>
      <c r="P249" s="198"/>
      <c r="Q249" s="198"/>
      <c r="R249" s="199"/>
      <c r="S249" s="197"/>
      <c r="T249" s="197"/>
      <c r="U249" s="197"/>
      <c r="V249" s="197"/>
      <c r="W249" s="200"/>
      <c r="Y249" s="151">
        <f t="shared" si="25"/>
        <v>0</v>
      </c>
      <c r="Z249" s="147">
        <f t="shared" si="26"/>
        <v>0</v>
      </c>
      <c r="AA249" s="147">
        <f t="shared" si="27"/>
        <v>0</v>
      </c>
      <c r="AB249" s="917">
        <f t="shared" si="28"/>
        <v>0</v>
      </c>
      <c r="AD249" s="151">
        <f t="shared" si="29"/>
        <v>0</v>
      </c>
      <c r="AE249" s="147">
        <f t="shared" si="30"/>
        <v>0</v>
      </c>
      <c r="AF249" s="147">
        <f t="shared" si="31"/>
        <v>0</v>
      </c>
      <c r="AG249" s="152">
        <f t="shared" si="32"/>
        <v>0</v>
      </c>
    </row>
    <row r="250" spans="1:33" x14ac:dyDescent="0.25">
      <c r="A250" s="142" t="str">
        <f>IF(ISBLANK('B1'!A250),"",'B1'!A250)</f>
        <v/>
      </c>
      <c r="B250" s="1002" t="str">
        <f>IF(ISBLANK('B1'!B250),"",'B1'!B250)</f>
        <v/>
      </c>
      <c r="C250" s="1001" t="str">
        <f>IF(ISBLANK('B1'!C250),"",'B1'!C250)</f>
        <v/>
      </c>
      <c r="D250" s="264" t="str">
        <f>IF(ISBLANK('B1'!R250),"",'B1'!R250)</f>
        <v/>
      </c>
      <c r="E250" s="196"/>
      <c r="F250" s="197"/>
      <c r="G250" s="197"/>
      <c r="H250" s="197"/>
      <c r="I250" s="197"/>
      <c r="J250" s="197"/>
      <c r="K250" s="199"/>
      <c r="L250" s="478"/>
      <c r="M250" s="200"/>
      <c r="N250" s="198"/>
      <c r="O250" s="198"/>
      <c r="P250" s="198"/>
      <c r="Q250" s="198"/>
      <c r="R250" s="199"/>
      <c r="S250" s="197"/>
      <c r="T250" s="197"/>
      <c r="U250" s="197"/>
      <c r="V250" s="197"/>
      <c r="W250" s="200"/>
      <c r="Y250" s="151">
        <f t="shared" si="25"/>
        <v>0</v>
      </c>
      <c r="Z250" s="147">
        <f t="shared" si="26"/>
        <v>0</v>
      </c>
      <c r="AA250" s="147">
        <f t="shared" si="27"/>
        <v>0</v>
      </c>
      <c r="AB250" s="917">
        <f t="shared" si="28"/>
        <v>0</v>
      </c>
      <c r="AD250" s="151">
        <f t="shared" si="29"/>
        <v>0</v>
      </c>
      <c r="AE250" s="147">
        <f t="shared" si="30"/>
        <v>0</v>
      </c>
      <c r="AF250" s="147">
        <f t="shared" si="31"/>
        <v>0</v>
      </c>
      <c r="AG250" s="152">
        <f t="shared" si="32"/>
        <v>0</v>
      </c>
    </row>
    <row r="251" spans="1:33" x14ac:dyDescent="0.25">
      <c r="A251" s="142" t="str">
        <f>IF(ISBLANK('B1'!A251),"",'B1'!A251)</f>
        <v/>
      </c>
      <c r="B251" s="1002" t="str">
        <f>IF(ISBLANK('B1'!B251),"",'B1'!B251)</f>
        <v/>
      </c>
      <c r="C251" s="1001" t="str">
        <f>IF(ISBLANK('B1'!C251),"",'B1'!C251)</f>
        <v/>
      </c>
      <c r="D251" s="264" t="str">
        <f>IF(ISBLANK('B1'!R251),"",'B1'!R251)</f>
        <v/>
      </c>
      <c r="E251" s="196"/>
      <c r="F251" s="197"/>
      <c r="G251" s="197"/>
      <c r="H251" s="197"/>
      <c r="I251" s="197"/>
      <c r="J251" s="197"/>
      <c r="K251" s="199"/>
      <c r="L251" s="478"/>
      <c r="M251" s="200"/>
      <c r="N251" s="198"/>
      <c r="O251" s="198"/>
      <c r="P251" s="198"/>
      <c r="Q251" s="198"/>
      <c r="R251" s="199"/>
      <c r="S251" s="197"/>
      <c r="T251" s="197"/>
      <c r="U251" s="197"/>
      <c r="V251" s="197"/>
      <c r="W251" s="200"/>
      <c r="Y251" s="151">
        <f t="shared" si="25"/>
        <v>0</v>
      </c>
      <c r="Z251" s="147">
        <f t="shared" si="26"/>
        <v>0</v>
      </c>
      <c r="AA251" s="147">
        <f t="shared" si="27"/>
        <v>0</v>
      </c>
      <c r="AB251" s="917">
        <f t="shared" si="28"/>
        <v>0</v>
      </c>
      <c r="AD251" s="151">
        <f t="shared" si="29"/>
        <v>0</v>
      </c>
      <c r="AE251" s="147">
        <f t="shared" si="30"/>
        <v>0</v>
      </c>
      <c r="AF251" s="147">
        <f t="shared" si="31"/>
        <v>0</v>
      </c>
      <c r="AG251" s="152">
        <f t="shared" si="32"/>
        <v>0</v>
      </c>
    </row>
    <row r="252" spans="1:33" x14ac:dyDescent="0.25">
      <c r="A252" s="142" t="str">
        <f>IF(ISBLANK('B1'!A252),"",'B1'!A252)</f>
        <v/>
      </c>
      <c r="B252" s="1002" t="str">
        <f>IF(ISBLANK('B1'!B252),"",'B1'!B252)</f>
        <v/>
      </c>
      <c r="C252" s="1001" t="str">
        <f>IF(ISBLANK('B1'!C252),"",'B1'!C252)</f>
        <v/>
      </c>
      <c r="D252" s="264" t="str">
        <f>IF(ISBLANK('B1'!R252),"",'B1'!R252)</f>
        <v/>
      </c>
      <c r="E252" s="196"/>
      <c r="F252" s="197"/>
      <c r="G252" s="197"/>
      <c r="H252" s="197"/>
      <c r="I252" s="197"/>
      <c r="J252" s="197"/>
      <c r="K252" s="199"/>
      <c r="L252" s="478"/>
      <c r="M252" s="200"/>
      <c r="N252" s="198"/>
      <c r="O252" s="198"/>
      <c r="P252" s="198"/>
      <c r="Q252" s="198"/>
      <c r="R252" s="199"/>
      <c r="S252" s="197"/>
      <c r="T252" s="197"/>
      <c r="U252" s="197"/>
      <c r="V252" s="197"/>
      <c r="W252" s="200"/>
      <c r="Y252" s="151">
        <f t="shared" si="25"/>
        <v>0</v>
      </c>
      <c r="Z252" s="147">
        <f t="shared" si="26"/>
        <v>0</v>
      </c>
      <c r="AA252" s="147">
        <f t="shared" si="27"/>
        <v>0</v>
      </c>
      <c r="AB252" s="917">
        <f t="shared" si="28"/>
        <v>0</v>
      </c>
      <c r="AD252" s="151">
        <f t="shared" si="29"/>
        <v>0</v>
      </c>
      <c r="AE252" s="147">
        <f t="shared" si="30"/>
        <v>0</v>
      </c>
      <c r="AF252" s="147">
        <f t="shared" si="31"/>
        <v>0</v>
      </c>
      <c r="AG252" s="152">
        <f t="shared" si="32"/>
        <v>0</v>
      </c>
    </row>
    <row r="253" spans="1:33" x14ac:dyDescent="0.25">
      <c r="A253" s="142" t="str">
        <f>IF(ISBLANK('B1'!A253),"",'B1'!A253)</f>
        <v/>
      </c>
      <c r="B253" s="1002" t="str">
        <f>IF(ISBLANK('B1'!B253),"",'B1'!B253)</f>
        <v/>
      </c>
      <c r="C253" s="1001" t="str">
        <f>IF(ISBLANK('B1'!C253),"",'B1'!C253)</f>
        <v/>
      </c>
      <c r="D253" s="264" t="str">
        <f>IF(ISBLANK('B1'!R253),"",'B1'!R253)</f>
        <v/>
      </c>
      <c r="E253" s="196"/>
      <c r="F253" s="197"/>
      <c r="G253" s="197"/>
      <c r="H253" s="197"/>
      <c r="I253" s="197"/>
      <c r="J253" s="197"/>
      <c r="K253" s="199"/>
      <c r="L253" s="478"/>
      <c r="M253" s="200"/>
      <c r="N253" s="198"/>
      <c r="O253" s="198"/>
      <c r="P253" s="198"/>
      <c r="Q253" s="198"/>
      <c r="R253" s="199"/>
      <c r="S253" s="197"/>
      <c r="T253" s="197"/>
      <c r="U253" s="197"/>
      <c r="V253" s="197"/>
      <c r="W253" s="200"/>
      <c r="Y253" s="151">
        <f t="shared" si="25"/>
        <v>0</v>
      </c>
      <c r="Z253" s="147">
        <f t="shared" si="26"/>
        <v>0</v>
      </c>
      <c r="AA253" s="147">
        <f t="shared" si="27"/>
        <v>0</v>
      </c>
      <c r="AB253" s="917">
        <f t="shared" si="28"/>
        <v>0</v>
      </c>
      <c r="AD253" s="151">
        <f t="shared" si="29"/>
        <v>0</v>
      </c>
      <c r="AE253" s="147">
        <f t="shared" si="30"/>
        <v>0</v>
      </c>
      <c r="AF253" s="147">
        <f t="shared" si="31"/>
        <v>0</v>
      </c>
      <c r="AG253" s="152">
        <f t="shared" si="32"/>
        <v>0</v>
      </c>
    </row>
    <row r="254" spans="1:33" x14ac:dyDescent="0.25">
      <c r="A254" s="142" t="str">
        <f>IF(ISBLANK('B1'!A254),"",'B1'!A254)</f>
        <v/>
      </c>
      <c r="B254" s="1002" t="str">
        <f>IF(ISBLANK('B1'!B254),"",'B1'!B254)</f>
        <v/>
      </c>
      <c r="C254" s="1001" t="str">
        <f>IF(ISBLANK('B1'!C254),"",'B1'!C254)</f>
        <v/>
      </c>
      <c r="D254" s="264" t="str">
        <f>IF(ISBLANK('B1'!R254),"",'B1'!R254)</f>
        <v/>
      </c>
      <c r="E254" s="196"/>
      <c r="F254" s="197"/>
      <c r="G254" s="197"/>
      <c r="H254" s="197"/>
      <c r="I254" s="197"/>
      <c r="J254" s="197"/>
      <c r="K254" s="199"/>
      <c r="L254" s="478"/>
      <c r="M254" s="200"/>
      <c r="N254" s="198"/>
      <c r="O254" s="198"/>
      <c r="P254" s="198"/>
      <c r="Q254" s="198"/>
      <c r="R254" s="199"/>
      <c r="S254" s="197"/>
      <c r="T254" s="197"/>
      <c r="U254" s="197"/>
      <c r="V254" s="197"/>
      <c r="W254" s="200"/>
      <c r="Y254" s="151">
        <f t="shared" si="25"/>
        <v>0</v>
      </c>
      <c r="Z254" s="147">
        <f t="shared" si="26"/>
        <v>0</v>
      </c>
      <c r="AA254" s="147">
        <f t="shared" si="27"/>
        <v>0</v>
      </c>
      <c r="AB254" s="917">
        <f t="shared" si="28"/>
        <v>0</v>
      </c>
      <c r="AD254" s="151">
        <f t="shared" si="29"/>
        <v>0</v>
      </c>
      <c r="AE254" s="147">
        <f t="shared" si="30"/>
        <v>0</v>
      </c>
      <c r="AF254" s="147">
        <f t="shared" si="31"/>
        <v>0</v>
      </c>
      <c r="AG254" s="152">
        <f t="shared" si="32"/>
        <v>0</v>
      </c>
    </row>
    <row r="255" spans="1:33" x14ac:dyDescent="0.25">
      <c r="A255" s="142" t="str">
        <f>IF(ISBLANK('B1'!A255),"",'B1'!A255)</f>
        <v/>
      </c>
      <c r="B255" s="1002" t="str">
        <f>IF(ISBLANK('B1'!B255),"",'B1'!B255)</f>
        <v/>
      </c>
      <c r="C255" s="1001" t="str">
        <f>IF(ISBLANK('B1'!C255),"",'B1'!C255)</f>
        <v/>
      </c>
      <c r="D255" s="264" t="str">
        <f>IF(ISBLANK('B1'!R255),"",'B1'!R255)</f>
        <v/>
      </c>
      <c r="E255" s="196"/>
      <c r="F255" s="197"/>
      <c r="G255" s="197"/>
      <c r="H255" s="197"/>
      <c r="I255" s="197"/>
      <c r="J255" s="197"/>
      <c r="K255" s="199"/>
      <c r="L255" s="478"/>
      <c r="M255" s="200"/>
      <c r="N255" s="198"/>
      <c r="O255" s="198"/>
      <c r="P255" s="198"/>
      <c r="Q255" s="198"/>
      <c r="R255" s="199"/>
      <c r="S255" s="197"/>
      <c r="T255" s="197"/>
      <c r="U255" s="197"/>
      <c r="V255" s="197"/>
      <c r="W255" s="200"/>
      <c r="Y255" s="151">
        <f t="shared" si="25"/>
        <v>0</v>
      </c>
      <c r="Z255" s="147">
        <f t="shared" si="26"/>
        <v>0</v>
      </c>
      <c r="AA255" s="147">
        <f t="shared" si="27"/>
        <v>0</v>
      </c>
      <c r="AB255" s="917">
        <f t="shared" si="28"/>
        <v>0</v>
      </c>
      <c r="AD255" s="151">
        <f t="shared" si="29"/>
        <v>0</v>
      </c>
      <c r="AE255" s="147">
        <f t="shared" si="30"/>
        <v>0</v>
      </c>
      <c r="AF255" s="147">
        <f t="shared" si="31"/>
        <v>0</v>
      </c>
      <c r="AG255" s="152">
        <f t="shared" si="32"/>
        <v>0</v>
      </c>
    </row>
    <row r="256" spans="1:33" x14ac:dyDescent="0.25">
      <c r="A256" s="142" t="str">
        <f>IF(ISBLANK('B1'!A256),"",'B1'!A256)</f>
        <v/>
      </c>
      <c r="B256" s="1002" t="str">
        <f>IF(ISBLANK('B1'!B256),"",'B1'!B256)</f>
        <v/>
      </c>
      <c r="C256" s="1001" t="str">
        <f>IF(ISBLANK('B1'!C256),"",'B1'!C256)</f>
        <v/>
      </c>
      <c r="D256" s="264" t="str">
        <f>IF(ISBLANK('B1'!R256),"",'B1'!R256)</f>
        <v/>
      </c>
      <c r="E256" s="196"/>
      <c r="F256" s="197"/>
      <c r="G256" s="197"/>
      <c r="H256" s="197"/>
      <c r="I256" s="197"/>
      <c r="J256" s="197"/>
      <c r="K256" s="199"/>
      <c r="L256" s="478"/>
      <c r="M256" s="200"/>
      <c r="N256" s="198"/>
      <c r="O256" s="198"/>
      <c r="P256" s="198"/>
      <c r="Q256" s="198"/>
      <c r="R256" s="199"/>
      <c r="S256" s="197"/>
      <c r="T256" s="197"/>
      <c r="U256" s="197"/>
      <c r="V256" s="197"/>
      <c r="W256" s="200"/>
      <c r="Y256" s="151">
        <f t="shared" si="25"/>
        <v>0</v>
      </c>
      <c r="Z256" s="147">
        <f t="shared" si="26"/>
        <v>0</v>
      </c>
      <c r="AA256" s="147">
        <f t="shared" si="27"/>
        <v>0</v>
      </c>
      <c r="AB256" s="917">
        <f t="shared" si="28"/>
        <v>0</v>
      </c>
      <c r="AD256" s="151">
        <f t="shared" si="29"/>
        <v>0</v>
      </c>
      <c r="AE256" s="147">
        <f t="shared" si="30"/>
        <v>0</v>
      </c>
      <c r="AF256" s="147">
        <f t="shared" si="31"/>
        <v>0</v>
      </c>
      <c r="AG256" s="152">
        <f t="shared" si="32"/>
        <v>0</v>
      </c>
    </row>
    <row r="257" spans="1:33" x14ac:dyDescent="0.25">
      <c r="A257" s="142" t="str">
        <f>IF(ISBLANK('B1'!A257),"",'B1'!A257)</f>
        <v/>
      </c>
      <c r="B257" s="1002" t="str">
        <f>IF(ISBLANK('B1'!B257),"",'B1'!B257)</f>
        <v/>
      </c>
      <c r="C257" s="1001" t="str">
        <f>IF(ISBLANK('B1'!C257),"",'B1'!C257)</f>
        <v/>
      </c>
      <c r="D257" s="264" t="str">
        <f>IF(ISBLANK('B1'!R257),"",'B1'!R257)</f>
        <v/>
      </c>
      <c r="E257" s="196"/>
      <c r="F257" s="197"/>
      <c r="G257" s="197"/>
      <c r="H257" s="197"/>
      <c r="I257" s="197"/>
      <c r="J257" s="197"/>
      <c r="K257" s="199"/>
      <c r="L257" s="478"/>
      <c r="M257" s="200"/>
      <c r="N257" s="198"/>
      <c r="O257" s="198"/>
      <c r="P257" s="198"/>
      <c r="Q257" s="198"/>
      <c r="R257" s="199"/>
      <c r="S257" s="197"/>
      <c r="T257" s="197"/>
      <c r="U257" s="197"/>
      <c r="V257" s="197"/>
      <c r="W257" s="200"/>
      <c r="Y257" s="151">
        <f t="shared" si="25"/>
        <v>0</v>
      </c>
      <c r="Z257" s="147">
        <f t="shared" si="26"/>
        <v>0</v>
      </c>
      <c r="AA257" s="147">
        <f t="shared" si="27"/>
        <v>0</v>
      </c>
      <c r="AB257" s="917">
        <f t="shared" si="28"/>
        <v>0</v>
      </c>
      <c r="AD257" s="151">
        <f t="shared" si="29"/>
        <v>0</v>
      </c>
      <c r="AE257" s="147">
        <f t="shared" si="30"/>
        <v>0</v>
      </c>
      <c r="AF257" s="147">
        <f t="shared" si="31"/>
        <v>0</v>
      </c>
      <c r="AG257" s="152">
        <f t="shared" si="32"/>
        <v>0</v>
      </c>
    </row>
    <row r="258" spans="1:33" x14ac:dyDescent="0.25">
      <c r="A258" s="142" t="str">
        <f>IF(ISBLANK('B1'!A258),"",'B1'!A258)</f>
        <v/>
      </c>
      <c r="B258" s="1002" t="str">
        <f>IF(ISBLANK('B1'!B258),"",'B1'!B258)</f>
        <v/>
      </c>
      <c r="C258" s="1001" t="str">
        <f>IF(ISBLANK('B1'!C258),"",'B1'!C258)</f>
        <v/>
      </c>
      <c r="D258" s="264" t="str">
        <f>IF(ISBLANK('B1'!R258),"",'B1'!R258)</f>
        <v/>
      </c>
      <c r="E258" s="196"/>
      <c r="F258" s="197"/>
      <c r="G258" s="197"/>
      <c r="H258" s="197"/>
      <c r="I258" s="197"/>
      <c r="J258" s="197"/>
      <c r="K258" s="199"/>
      <c r="L258" s="478"/>
      <c r="M258" s="200"/>
      <c r="N258" s="198"/>
      <c r="O258" s="198"/>
      <c r="P258" s="198"/>
      <c r="Q258" s="198"/>
      <c r="R258" s="199"/>
      <c r="S258" s="197"/>
      <c r="T258" s="197"/>
      <c r="U258" s="197"/>
      <c r="V258" s="197"/>
      <c r="W258" s="200"/>
      <c r="Y258" s="151">
        <f t="shared" si="25"/>
        <v>0</v>
      </c>
      <c r="Z258" s="147">
        <f t="shared" si="26"/>
        <v>0</v>
      </c>
      <c r="AA258" s="147">
        <f t="shared" si="27"/>
        <v>0</v>
      </c>
      <c r="AB258" s="917">
        <f t="shared" si="28"/>
        <v>0</v>
      </c>
      <c r="AD258" s="151">
        <f t="shared" si="29"/>
        <v>0</v>
      </c>
      <c r="AE258" s="147">
        <f t="shared" si="30"/>
        <v>0</v>
      </c>
      <c r="AF258" s="147">
        <f t="shared" si="31"/>
        <v>0</v>
      </c>
      <c r="AG258" s="152">
        <f t="shared" si="32"/>
        <v>0</v>
      </c>
    </row>
    <row r="259" spans="1:33" x14ac:dyDescent="0.25">
      <c r="A259" s="142" t="str">
        <f>IF(ISBLANK('B1'!A259),"",'B1'!A259)</f>
        <v/>
      </c>
      <c r="B259" s="1002" t="str">
        <f>IF(ISBLANK('B1'!B259),"",'B1'!B259)</f>
        <v/>
      </c>
      <c r="C259" s="1001" t="str">
        <f>IF(ISBLANK('B1'!C259),"",'B1'!C259)</f>
        <v/>
      </c>
      <c r="D259" s="264" t="str">
        <f>IF(ISBLANK('B1'!R259),"",'B1'!R259)</f>
        <v/>
      </c>
      <c r="E259" s="196"/>
      <c r="F259" s="197"/>
      <c r="G259" s="197"/>
      <c r="H259" s="197"/>
      <c r="I259" s="197"/>
      <c r="J259" s="197"/>
      <c r="K259" s="199"/>
      <c r="L259" s="478"/>
      <c r="M259" s="200"/>
      <c r="N259" s="198"/>
      <c r="O259" s="198"/>
      <c r="P259" s="198"/>
      <c r="Q259" s="198"/>
      <c r="R259" s="199"/>
      <c r="S259" s="197"/>
      <c r="T259" s="197"/>
      <c r="U259" s="197"/>
      <c r="V259" s="197"/>
      <c r="W259" s="200"/>
      <c r="Y259" s="151">
        <f t="shared" si="25"/>
        <v>0</v>
      </c>
      <c r="Z259" s="147">
        <f t="shared" si="26"/>
        <v>0</v>
      </c>
      <c r="AA259" s="147">
        <f t="shared" si="27"/>
        <v>0</v>
      </c>
      <c r="AB259" s="917">
        <f t="shared" si="28"/>
        <v>0</v>
      </c>
      <c r="AD259" s="151">
        <f t="shared" si="29"/>
        <v>0</v>
      </c>
      <c r="AE259" s="147">
        <f t="shared" si="30"/>
        <v>0</v>
      </c>
      <c r="AF259" s="147">
        <f t="shared" si="31"/>
        <v>0</v>
      </c>
      <c r="AG259" s="152">
        <f t="shared" si="32"/>
        <v>0</v>
      </c>
    </row>
    <row r="260" spans="1:33" x14ac:dyDescent="0.25">
      <c r="A260" s="142" t="str">
        <f>IF(ISBLANK('B1'!A260),"",'B1'!A260)</f>
        <v/>
      </c>
      <c r="B260" s="1002" t="str">
        <f>IF(ISBLANK('B1'!B260),"",'B1'!B260)</f>
        <v/>
      </c>
      <c r="C260" s="1001" t="str">
        <f>IF(ISBLANK('B1'!C260),"",'B1'!C260)</f>
        <v/>
      </c>
      <c r="D260" s="264" t="str">
        <f>IF(ISBLANK('B1'!R260),"",'B1'!R260)</f>
        <v/>
      </c>
      <c r="E260" s="196"/>
      <c r="F260" s="197"/>
      <c r="G260" s="197"/>
      <c r="H260" s="197"/>
      <c r="I260" s="197"/>
      <c r="J260" s="197"/>
      <c r="K260" s="199"/>
      <c r="L260" s="478"/>
      <c r="M260" s="200"/>
      <c r="N260" s="198"/>
      <c r="O260" s="198"/>
      <c r="P260" s="198"/>
      <c r="Q260" s="198"/>
      <c r="R260" s="199"/>
      <c r="S260" s="197"/>
      <c r="T260" s="197"/>
      <c r="U260" s="197"/>
      <c r="V260" s="197"/>
      <c r="W260" s="200"/>
      <c r="Y260" s="151">
        <f t="shared" si="25"/>
        <v>0</v>
      </c>
      <c r="Z260" s="147">
        <f t="shared" si="26"/>
        <v>0</v>
      </c>
      <c r="AA260" s="147">
        <f t="shared" si="27"/>
        <v>0</v>
      </c>
      <c r="AB260" s="917">
        <f t="shared" si="28"/>
        <v>0</v>
      </c>
      <c r="AD260" s="151">
        <f t="shared" si="29"/>
        <v>0</v>
      </c>
      <c r="AE260" s="147">
        <f t="shared" si="30"/>
        <v>0</v>
      </c>
      <c r="AF260" s="147">
        <f t="shared" si="31"/>
        <v>0</v>
      </c>
      <c r="AG260" s="152">
        <f t="shared" si="32"/>
        <v>0</v>
      </c>
    </row>
    <row r="261" spans="1:33" x14ac:dyDescent="0.25">
      <c r="A261" s="142" t="str">
        <f>IF(ISBLANK('B1'!A261),"",'B1'!A261)</f>
        <v/>
      </c>
      <c r="B261" s="1002" t="str">
        <f>IF(ISBLANK('B1'!B261),"",'B1'!B261)</f>
        <v/>
      </c>
      <c r="C261" s="1001" t="str">
        <f>IF(ISBLANK('B1'!C261),"",'B1'!C261)</f>
        <v/>
      </c>
      <c r="D261" s="264" t="str">
        <f>IF(ISBLANK('B1'!R261),"",'B1'!R261)</f>
        <v/>
      </c>
      <c r="E261" s="196"/>
      <c r="F261" s="197"/>
      <c r="G261" s="197"/>
      <c r="H261" s="197"/>
      <c r="I261" s="197"/>
      <c r="J261" s="197"/>
      <c r="K261" s="199"/>
      <c r="L261" s="478"/>
      <c r="M261" s="200"/>
      <c r="N261" s="198"/>
      <c r="O261" s="198"/>
      <c r="P261" s="198"/>
      <c r="Q261" s="198"/>
      <c r="R261" s="199"/>
      <c r="S261" s="197"/>
      <c r="T261" s="197"/>
      <c r="U261" s="197"/>
      <c r="V261" s="197"/>
      <c r="W261" s="200"/>
      <c r="Y261" s="151">
        <f t="shared" si="25"/>
        <v>0</v>
      </c>
      <c r="Z261" s="147">
        <f t="shared" si="26"/>
        <v>0</v>
      </c>
      <c r="AA261" s="147">
        <f t="shared" si="27"/>
        <v>0</v>
      </c>
      <c r="AB261" s="917">
        <f t="shared" si="28"/>
        <v>0</v>
      </c>
      <c r="AD261" s="151">
        <f t="shared" si="29"/>
        <v>0</v>
      </c>
      <c r="AE261" s="147">
        <f t="shared" si="30"/>
        <v>0</v>
      </c>
      <c r="AF261" s="147">
        <f t="shared" si="31"/>
        <v>0</v>
      </c>
      <c r="AG261" s="152">
        <f t="shared" si="32"/>
        <v>0</v>
      </c>
    </row>
    <row r="262" spans="1:33" x14ac:dyDescent="0.25">
      <c r="A262" s="142" t="str">
        <f>IF(ISBLANK('B1'!A262),"",'B1'!A262)</f>
        <v/>
      </c>
      <c r="B262" s="1002" t="str">
        <f>IF(ISBLANK('B1'!B262),"",'B1'!B262)</f>
        <v/>
      </c>
      <c r="C262" s="1001" t="str">
        <f>IF(ISBLANK('B1'!C262),"",'B1'!C262)</f>
        <v/>
      </c>
      <c r="D262" s="264" t="str">
        <f>IF(ISBLANK('B1'!R262),"",'B1'!R262)</f>
        <v/>
      </c>
      <c r="E262" s="196"/>
      <c r="F262" s="197"/>
      <c r="G262" s="197"/>
      <c r="H262" s="197"/>
      <c r="I262" s="197"/>
      <c r="J262" s="197"/>
      <c r="K262" s="199"/>
      <c r="L262" s="478"/>
      <c r="M262" s="200"/>
      <c r="N262" s="198"/>
      <c r="O262" s="198"/>
      <c r="P262" s="198"/>
      <c r="Q262" s="198"/>
      <c r="R262" s="199"/>
      <c r="S262" s="197"/>
      <c r="T262" s="197"/>
      <c r="U262" s="197"/>
      <c r="V262" s="197"/>
      <c r="W262" s="200"/>
      <c r="Y262" s="151">
        <f t="shared" ref="Y262:Y325" si="33">SUM(E262:J262)</f>
        <v>0</v>
      </c>
      <c r="Z262" s="147">
        <f t="shared" ref="Z262:Z325" si="34">SUM(K262:M262)</f>
        <v>0</v>
      </c>
      <c r="AA262" s="147">
        <f t="shared" ref="AA262:AA325" si="35">SUM(N262:Q262)</f>
        <v>0</v>
      </c>
      <c r="AB262" s="917">
        <f t="shared" ref="AB262:AB325" si="36">SUM(R262:W262)</f>
        <v>0</v>
      </c>
      <c r="AD262" s="151">
        <f t="shared" ref="AD262:AD325" si="37">IF(D262="",Y262,D262-Y262)</f>
        <v>0</v>
      </c>
      <c r="AE262" s="147">
        <f t="shared" ref="AE262:AE325" si="38">IF(D262="",Z262,D262-Z262)</f>
        <v>0</v>
      </c>
      <c r="AF262" s="147">
        <f t="shared" ref="AF262:AF325" si="39">IF(D262="",AA262,D262-AA262)</f>
        <v>0</v>
      </c>
      <c r="AG262" s="152">
        <f t="shared" ref="AG262:AG325" si="40">IF(D262="",AB262,D262-AB262)</f>
        <v>0</v>
      </c>
    </row>
    <row r="263" spans="1:33" x14ac:dyDescent="0.25">
      <c r="A263" s="142" t="str">
        <f>IF(ISBLANK('B1'!A263),"",'B1'!A263)</f>
        <v/>
      </c>
      <c r="B263" s="1002" t="str">
        <f>IF(ISBLANK('B1'!B263),"",'B1'!B263)</f>
        <v/>
      </c>
      <c r="C263" s="1001" t="str">
        <f>IF(ISBLANK('B1'!C263),"",'B1'!C263)</f>
        <v/>
      </c>
      <c r="D263" s="264" t="str">
        <f>IF(ISBLANK('B1'!R263),"",'B1'!R263)</f>
        <v/>
      </c>
      <c r="E263" s="196"/>
      <c r="F263" s="197"/>
      <c r="G263" s="197"/>
      <c r="H263" s="197"/>
      <c r="I263" s="197"/>
      <c r="J263" s="197"/>
      <c r="K263" s="199"/>
      <c r="L263" s="478"/>
      <c r="M263" s="200"/>
      <c r="N263" s="198"/>
      <c r="O263" s="198"/>
      <c r="P263" s="198"/>
      <c r="Q263" s="198"/>
      <c r="R263" s="199"/>
      <c r="S263" s="197"/>
      <c r="T263" s="197"/>
      <c r="U263" s="197"/>
      <c r="V263" s="197"/>
      <c r="W263" s="200"/>
      <c r="Y263" s="151">
        <f t="shared" si="33"/>
        <v>0</v>
      </c>
      <c r="Z263" s="147">
        <f t="shared" si="34"/>
        <v>0</v>
      </c>
      <c r="AA263" s="147">
        <f t="shared" si="35"/>
        <v>0</v>
      </c>
      <c r="AB263" s="917">
        <f t="shared" si="36"/>
        <v>0</v>
      </c>
      <c r="AD263" s="151">
        <f t="shared" si="37"/>
        <v>0</v>
      </c>
      <c r="AE263" s="147">
        <f t="shared" si="38"/>
        <v>0</v>
      </c>
      <c r="AF263" s="147">
        <f t="shared" si="39"/>
        <v>0</v>
      </c>
      <c r="AG263" s="152">
        <f t="shared" si="40"/>
        <v>0</v>
      </c>
    </row>
    <row r="264" spans="1:33" x14ac:dyDescent="0.25">
      <c r="A264" s="142" t="str">
        <f>IF(ISBLANK('B1'!A264),"",'B1'!A264)</f>
        <v/>
      </c>
      <c r="B264" s="1002" t="str">
        <f>IF(ISBLANK('B1'!B264),"",'B1'!B264)</f>
        <v/>
      </c>
      <c r="C264" s="1001" t="str">
        <f>IF(ISBLANK('B1'!C264),"",'B1'!C264)</f>
        <v/>
      </c>
      <c r="D264" s="264" t="str">
        <f>IF(ISBLANK('B1'!R264),"",'B1'!R264)</f>
        <v/>
      </c>
      <c r="E264" s="196"/>
      <c r="F264" s="197"/>
      <c r="G264" s="197"/>
      <c r="H264" s="197"/>
      <c r="I264" s="197"/>
      <c r="J264" s="197"/>
      <c r="K264" s="199"/>
      <c r="L264" s="478"/>
      <c r="M264" s="200"/>
      <c r="N264" s="198"/>
      <c r="O264" s="198"/>
      <c r="P264" s="198"/>
      <c r="Q264" s="198"/>
      <c r="R264" s="199"/>
      <c r="S264" s="197"/>
      <c r="T264" s="197"/>
      <c r="U264" s="197"/>
      <c r="V264" s="197"/>
      <c r="W264" s="200"/>
      <c r="Y264" s="151">
        <f t="shared" si="33"/>
        <v>0</v>
      </c>
      <c r="Z264" s="147">
        <f t="shared" si="34"/>
        <v>0</v>
      </c>
      <c r="AA264" s="147">
        <f t="shared" si="35"/>
        <v>0</v>
      </c>
      <c r="AB264" s="917">
        <f t="shared" si="36"/>
        <v>0</v>
      </c>
      <c r="AD264" s="151">
        <f t="shared" si="37"/>
        <v>0</v>
      </c>
      <c r="AE264" s="147">
        <f t="shared" si="38"/>
        <v>0</v>
      </c>
      <c r="AF264" s="147">
        <f t="shared" si="39"/>
        <v>0</v>
      </c>
      <c r="AG264" s="152">
        <f t="shared" si="40"/>
        <v>0</v>
      </c>
    </row>
    <row r="265" spans="1:33" x14ac:dyDescent="0.25">
      <c r="A265" s="142" t="str">
        <f>IF(ISBLANK('B1'!A265),"",'B1'!A265)</f>
        <v/>
      </c>
      <c r="B265" s="1002" t="str">
        <f>IF(ISBLANK('B1'!B265),"",'B1'!B265)</f>
        <v/>
      </c>
      <c r="C265" s="1001" t="str">
        <f>IF(ISBLANK('B1'!C265),"",'B1'!C265)</f>
        <v/>
      </c>
      <c r="D265" s="264" t="str">
        <f>IF(ISBLANK('B1'!R265),"",'B1'!R265)</f>
        <v/>
      </c>
      <c r="E265" s="196"/>
      <c r="F265" s="197"/>
      <c r="G265" s="197"/>
      <c r="H265" s="197"/>
      <c r="I265" s="197"/>
      <c r="J265" s="197"/>
      <c r="K265" s="199"/>
      <c r="L265" s="478"/>
      <c r="M265" s="200"/>
      <c r="N265" s="198"/>
      <c r="O265" s="198"/>
      <c r="P265" s="198"/>
      <c r="Q265" s="198"/>
      <c r="R265" s="199"/>
      <c r="S265" s="197"/>
      <c r="T265" s="197"/>
      <c r="U265" s="197"/>
      <c r="V265" s="197"/>
      <c r="W265" s="200"/>
      <c r="Y265" s="151">
        <f t="shared" si="33"/>
        <v>0</v>
      </c>
      <c r="Z265" s="147">
        <f t="shared" si="34"/>
        <v>0</v>
      </c>
      <c r="AA265" s="147">
        <f t="shared" si="35"/>
        <v>0</v>
      </c>
      <c r="AB265" s="917">
        <f t="shared" si="36"/>
        <v>0</v>
      </c>
      <c r="AD265" s="151">
        <f t="shared" si="37"/>
        <v>0</v>
      </c>
      <c r="AE265" s="147">
        <f t="shared" si="38"/>
        <v>0</v>
      </c>
      <c r="AF265" s="147">
        <f t="shared" si="39"/>
        <v>0</v>
      </c>
      <c r="AG265" s="152">
        <f t="shared" si="40"/>
        <v>0</v>
      </c>
    </row>
    <row r="266" spans="1:33" x14ac:dyDescent="0.25">
      <c r="A266" s="142" t="str">
        <f>IF(ISBLANK('B1'!A266),"",'B1'!A266)</f>
        <v/>
      </c>
      <c r="B266" s="1002" t="str">
        <f>IF(ISBLANK('B1'!B266),"",'B1'!B266)</f>
        <v/>
      </c>
      <c r="C266" s="1001" t="str">
        <f>IF(ISBLANK('B1'!C266),"",'B1'!C266)</f>
        <v/>
      </c>
      <c r="D266" s="264" t="str">
        <f>IF(ISBLANK('B1'!R266),"",'B1'!R266)</f>
        <v/>
      </c>
      <c r="E266" s="196"/>
      <c r="F266" s="197"/>
      <c r="G266" s="197"/>
      <c r="H266" s="197"/>
      <c r="I266" s="197"/>
      <c r="J266" s="197"/>
      <c r="K266" s="199"/>
      <c r="L266" s="478"/>
      <c r="M266" s="200"/>
      <c r="N266" s="198"/>
      <c r="O266" s="198"/>
      <c r="P266" s="198"/>
      <c r="Q266" s="198"/>
      <c r="R266" s="199"/>
      <c r="S266" s="197"/>
      <c r="T266" s="197"/>
      <c r="U266" s="197"/>
      <c r="V266" s="197"/>
      <c r="W266" s="200"/>
      <c r="Y266" s="151">
        <f t="shared" si="33"/>
        <v>0</v>
      </c>
      <c r="Z266" s="147">
        <f t="shared" si="34"/>
        <v>0</v>
      </c>
      <c r="AA266" s="147">
        <f t="shared" si="35"/>
        <v>0</v>
      </c>
      <c r="AB266" s="917">
        <f t="shared" si="36"/>
        <v>0</v>
      </c>
      <c r="AD266" s="151">
        <f t="shared" si="37"/>
        <v>0</v>
      </c>
      <c r="AE266" s="147">
        <f t="shared" si="38"/>
        <v>0</v>
      </c>
      <c r="AF266" s="147">
        <f t="shared" si="39"/>
        <v>0</v>
      </c>
      <c r="AG266" s="152">
        <f t="shared" si="40"/>
        <v>0</v>
      </c>
    </row>
    <row r="267" spans="1:33" x14ac:dyDescent="0.25">
      <c r="A267" s="142" t="str">
        <f>IF(ISBLANK('B1'!A267),"",'B1'!A267)</f>
        <v/>
      </c>
      <c r="B267" s="1002" t="str">
        <f>IF(ISBLANK('B1'!B267),"",'B1'!B267)</f>
        <v/>
      </c>
      <c r="C267" s="1001" t="str">
        <f>IF(ISBLANK('B1'!C267),"",'B1'!C267)</f>
        <v/>
      </c>
      <c r="D267" s="264" t="str">
        <f>IF(ISBLANK('B1'!R267),"",'B1'!R267)</f>
        <v/>
      </c>
      <c r="E267" s="196"/>
      <c r="F267" s="197"/>
      <c r="G267" s="197"/>
      <c r="H267" s="197"/>
      <c r="I267" s="197"/>
      <c r="J267" s="197"/>
      <c r="K267" s="199"/>
      <c r="L267" s="478"/>
      <c r="M267" s="200"/>
      <c r="N267" s="198"/>
      <c r="O267" s="198"/>
      <c r="P267" s="198"/>
      <c r="Q267" s="198"/>
      <c r="R267" s="199"/>
      <c r="S267" s="197"/>
      <c r="T267" s="197"/>
      <c r="U267" s="197"/>
      <c r="V267" s="197"/>
      <c r="W267" s="200"/>
      <c r="Y267" s="151">
        <f t="shared" si="33"/>
        <v>0</v>
      </c>
      <c r="Z267" s="147">
        <f t="shared" si="34"/>
        <v>0</v>
      </c>
      <c r="AA267" s="147">
        <f t="shared" si="35"/>
        <v>0</v>
      </c>
      <c r="AB267" s="917">
        <f t="shared" si="36"/>
        <v>0</v>
      </c>
      <c r="AD267" s="151">
        <f t="shared" si="37"/>
        <v>0</v>
      </c>
      <c r="AE267" s="147">
        <f t="shared" si="38"/>
        <v>0</v>
      </c>
      <c r="AF267" s="147">
        <f t="shared" si="39"/>
        <v>0</v>
      </c>
      <c r="AG267" s="152">
        <f t="shared" si="40"/>
        <v>0</v>
      </c>
    </row>
    <row r="268" spans="1:33" x14ac:dyDescent="0.25">
      <c r="A268" s="142" t="str">
        <f>IF(ISBLANK('B1'!A268),"",'B1'!A268)</f>
        <v/>
      </c>
      <c r="B268" s="1002" t="str">
        <f>IF(ISBLANK('B1'!B268),"",'B1'!B268)</f>
        <v/>
      </c>
      <c r="C268" s="1001" t="str">
        <f>IF(ISBLANK('B1'!C268),"",'B1'!C268)</f>
        <v/>
      </c>
      <c r="D268" s="264" t="str">
        <f>IF(ISBLANK('B1'!R268),"",'B1'!R268)</f>
        <v/>
      </c>
      <c r="E268" s="196"/>
      <c r="F268" s="197"/>
      <c r="G268" s="197"/>
      <c r="H268" s="197"/>
      <c r="I268" s="197"/>
      <c r="J268" s="197"/>
      <c r="K268" s="199"/>
      <c r="L268" s="478"/>
      <c r="M268" s="200"/>
      <c r="N268" s="198"/>
      <c r="O268" s="198"/>
      <c r="P268" s="198"/>
      <c r="Q268" s="198"/>
      <c r="R268" s="199"/>
      <c r="S268" s="197"/>
      <c r="T268" s="197"/>
      <c r="U268" s="197"/>
      <c r="V268" s="197"/>
      <c r="W268" s="200"/>
      <c r="Y268" s="151">
        <f t="shared" si="33"/>
        <v>0</v>
      </c>
      <c r="Z268" s="147">
        <f t="shared" si="34"/>
        <v>0</v>
      </c>
      <c r="AA268" s="147">
        <f t="shared" si="35"/>
        <v>0</v>
      </c>
      <c r="AB268" s="917">
        <f t="shared" si="36"/>
        <v>0</v>
      </c>
      <c r="AD268" s="151">
        <f t="shared" si="37"/>
        <v>0</v>
      </c>
      <c r="AE268" s="147">
        <f t="shared" si="38"/>
        <v>0</v>
      </c>
      <c r="AF268" s="147">
        <f t="shared" si="39"/>
        <v>0</v>
      </c>
      <c r="AG268" s="152">
        <f t="shared" si="40"/>
        <v>0</v>
      </c>
    </row>
    <row r="269" spans="1:33" x14ac:dyDescent="0.25">
      <c r="A269" s="142" t="str">
        <f>IF(ISBLANK('B1'!A269),"",'B1'!A269)</f>
        <v/>
      </c>
      <c r="B269" s="1002" t="str">
        <f>IF(ISBLANK('B1'!B269),"",'B1'!B269)</f>
        <v/>
      </c>
      <c r="C269" s="1001" t="str">
        <f>IF(ISBLANK('B1'!C269),"",'B1'!C269)</f>
        <v/>
      </c>
      <c r="D269" s="264" t="str">
        <f>IF(ISBLANK('B1'!R269),"",'B1'!R269)</f>
        <v/>
      </c>
      <c r="E269" s="196"/>
      <c r="F269" s="197"/>
      <c r="G269" s="197"/>
      <c r="H269" s="197"/>
      <c r="I269" s="197"/>
      <c r="J269" s="197"/>
      <c r="K269" s="199"/>
      <c r="L269" s="478"/>
      <c r="M269" s="200"/>
      <c r="N269" s="198"/>
      <c r="O269" s="198"/>
      <c r="P269" s="198"/>
      <c r="Q269" s="198"/>
      <c r="R269" s="199"/>
      <c r="S269" s="197"/>
      <c r="T269" s="197"/>
      <c r="U269" s="197"/>
      <c r="V269" s="197"/>
      <c r="W269" s="200"/>
      <c r="Y269" s="151">
        <f t="shared" si="33"/>
        <v>0</v>
      </c>
      <c r="Z269" s="147">
        <f t="shared" si="34"/>
        <v>0</v>
      </c>
      <c r="AA269" s="147">
        <f t="shared" si="35"/>
        <v>0</v>
      </c>
      <c r="AB269" s="917">
        <f t="shared" si="36"/>
        <v>0</v>
      </c>
      <c r="AD269" s="151">
        <f t="shared" si="37"/>
        <v>0</v>
      </c>
      <c r="AE269" s="147">
        <f t="shared" si="38"/>
        <v>0</v>
      </c>
      <c r="AF269" s="147">
        <f t="shared" si="39"/>
        <v>0</v>
      </c>
      <c r="AG269" s="152">
        <f t="shared" si="40"/>
        <v>0</v>
      </c>
    </row>
    <row r="270" spans="1:33" x14ac:dyDescent="0.25">
      <c r="A270" s="142" t="str">
        <f>IF(ISBLANK('B1'!A270),"",'B1'!A270)</f>
        <v/>
      </c>
      <c r="B270" s="1002" t="str">
        <f>IF(ISBLANK('B1'!B270),"",'B1'!B270)</f>
        <v/>
      </c>
      <c r="C270" s="1001" t="str">
        <f>IF(ISBLANK('B1'!C270),"",'B1'!C270)</f>
        <v/>
      </c>
      <c r="D270" s="264" t="str">
        <f>IF(ISBLANK('B1'!R270),"",'B1'!R270)</f>
        <v/>
      </c>
      <c r="E270" s="196"/>
      <c r="F270" s="197"/>
      <c r="G270" s="197"/>
      <c r="H270" s="197"/>
      <c r="I270" s="197"/>
      <c r="J270" s="197"/>
      <c r="K270" s="199"/>
      <c r="L270" s="478"/>
      <c r="M270" s="200"/>
      <c r="N270" s="198"/>
      <c r="O270" s="198"/>
      <c r="P270" s="198"/>
      <c r="Q270" s="198"/>
      <c r="R270" s="199"/>
      <c r="S270" s="197"/>
      <c r="T270" s="197"/>
      <c r="U270" s="197"/>
      <c r="V270" s="197"/>
      <c r="W270" s="200"/>
      <c r="Y270" s="151">
        <f t="shared" si="33"/>
        <v>0</v>
      </c>
      <c r="Z270" s="147">
        <f t="shared" si="34"/>
        <v>0</v>
      </c>
      <c r="AA270" s="147">
        <f t="shared" si="35"/>
        <v>0</v>
      </c>
      <c r="AB270" s="917">
        <f t="shared" si="36"/>
        <v>0</v>
      </c>
      <c r="AD270" s="151">
        <f t="shared" si="37"/>
        <v>0</v>
      </c>
      <c r="AE270" s="147">
        <f t="shared" si="38"/>
        <v>0</v>
      </c>
      <c r="AF270" s="147">
        <f t="shared" si="39"/>
        <v>0</v>
      </c>
      <c r="AG270" s="152">
        <f t="shared" si="40"/>
        <v>0</v>
      </c>
    </row>
    <row r="271" spans="1:33" x14ac:dyDescent="0.25">
      <c r="A271" s="142" t="str">
        <f>IF(ISBLANK('B1'!A271),"",'B1'!A271)</f>
        <v/>
      </c>
      <c r="B271" s="1002" t="str">
        <f>IF(ISBLANK('B1'!B271),"",'B1'!B271)</f>
        <v/>
      </c>
      <c r="C271" s="1001" t="str">
        <f>IF(ISBLANK('B1'!C271),"",'B1'!C271)</f>
        <v/>
      </c>
      <c r="D271" s="264" t="str">
        <f>IF(ISBLANK('B1'!R271),"",'B1'!R271)</f>
        <v/>
      </c>
      <c r="E271" s="196"/>
      <c r="F271" s="197"/>
      <c r="G271" s="197"/>
      <c r="H271" s="197"/>
      <c r="I271" s="197"/>
      <c r="J271" s="197"/>
      <c r="K271" s="199"/>
      <c r="L271" s="478"/>
      <c r="M271" s="200"/>
      <c r="N271" s="198"/>
      <c r="O271" s="198"/>
      <c r="P271" s="198"/>
      <c r="Q271" s="198"/>
      <c r="R271" s="199"/>
      <c r="S271" s="197"/>
      <c r="T271" s="197"/>
      <c r="U271" s="197"/>
      <c r="V271" s="197"/>
      <c r="W271" s="200"/>
      <c r="Y271" s="151">
        <f t="shared" si="33"/>
        <v>0</v>
      </c>
      <c r="Z271" s="147">
        <f t="shared" si="34"/>
        <v>0</v>
      </c>
      <c r="AA271" s="147">
        <f t="shared" si="35"/>
        <v>0</v>
      </c>
      <c r="AB271" s="917">
        <f t="shared" si="36"/>
        <v>0</v>
      </c>
      <c r="AD271" s="151">
        <f t="shared" si="37"/>
        <v>0</v>
      </c>
      <c r="AE271" s="147">
        <f t="shared" si="38"/>
        <v>0</v>
      </c>
      <c r="AF271" s="147">
        <f t="shared" si="39"/>
        <v>0</v>
      </c>
      <c r="AG271" s="152">
        <f t="shared" si="40"/>
        <v>0</v>
      </c>
    </row>
    <row r="272" spans="1:33" x14ac:dyDescent="0.25">
      <c r="A272" s="142" t="str">
        <f>IF(ISBLANK('B1'!A272),"",'B1'!A272)</f>
        <v/>
      </c>
      <c r="B272" s="1002" t="str">
        <f>IF(ISBLANK('B1'!B272),"",'B1'!B272)</f>
        <v/>
      </c>
      <c r="C272" s="1001" t="str">
        <f>IF(ISBLANK('B1'!C272),"",'B1'!C272)</f>
        <v/>
      </c>
      <c r="D272" s="264" t="str">
        <f>IF(ISBLANK('B1'!R272),"",'B1'!R272)</f>
        <v/>
      </c>
      <c r="E272" s="196"/>
      <c r="F272" s="197"/>
      <c r="G272" s="197"/>
      <c r="H272" s="197"/>
      <c r="I272" s="197"/>
      <c r="J272" s="197"/>
      <c r="K272" s="199"/>
      <c r="L272" s="478"/>
      <c r="M272" s="200"/>
      <c r="N272" s="198"/>
      <c r="O272" s="198"/>
      <c r="P272" s="198"/>
      <c r="Q272" s="198"/>
      <c r="R272" s="199"/>
      <c r="S272" s="197"/>
      <c r="T272" s="197"/>
      <c r="U272" s="197"/>
      <c r="V272" s="197"/>
      <c r="W272" s="200"/>
      <c r="Y272" s="151">
        <f t="shared" si="33"/>
        <v>0</v>
      </c>
      <c r="Z272" s="147">
        <f t="shared" si="34"/>
        <v>0</v>
      </c>
      <c r="AA272" s="147">
        <f t="shared" si="35"/>
        <v>0</v>
      </c>
      <c r="AB272" s="917">
        <f t="shared" si="36"/>
        <v>0</v>
      </c>
      <c r="AD272" s="151">
        <f t="shared" si="37"/>
        <v>0</v>
      </c>
      <c r="AE272" s="147">
        <f t="shared" si="38"/>
        <v>0</v>
      </c>
      <c r="AF272" s="147">
        <f t="shared" si="39"/>
        <v>0</v>
      </c>
      <c r="AG272" s="152">
        <f t="shared" si="40"/>
        <v>0</v>
      </c>
    </row>
    <row r="273" spans="1:33" x14ac:dyDescent="0.25">
      <c r="A273" s="142" t="str">
        <f>IF(ISBLANK('B1'!A273),"",'B1'!A273)</f>
        <v/>
      </c>
      <c r="B273" s="1002" t="str">
        <f>IF(ISBLANK('B1'!B273),"",'B1'!B273)</f>
        <v/>
      </c>
      <c r="C273" s="1001" t="str">
        <f>IF(ISBLANK('B1'!C273),"",'B1'!C273)</f>
        <v/>
      </c>
      <c r="D273" s="264" t="str">
        <f>IF(ISBLANK('B1'!R273),"",'B1'!R273)</f>
        <v/>
      </c>
      <c r="E273" s="196"/>
      <c r="F273" s="197"/>
      <c r="G273" s="197"/>
      <c r="H273" s="197"/>
      <c r="I273" s="197"/>
      <c r="J273" s="197"/>
      <c r="K273" s="199"/>
      <c r="L273" s="478"/>
      <c r="M273" s="200"/>
      <c r="N273" s="198"/>
      <c r="O273" s="198"/>
      <c r="P273" s="198"/>
      <c r="Q273" s="198"/>
      <c r="R273" s="199"/>
      <c r="S273" s="197"/>
      <c r="T273" s="197"/>
      <c r="U273" s="197"/>
      <c r="V273" s="197"/>
      <c r="W273" s="200"/>
      <c r="Y273" s="151">
        <f t="shared" si="33"/>
        <v>0</v>
      </c>
      <c r="Z273" s="147">
        <f t="shared" si="34"/>
        <v>0</v>
      </c>
      <c r="AA273" s="147">
        <f t="shared" si="35"/>
        <v>0</v>
      </c>
      <c r="AB273" s="917">
        <f t="shared" si="36"/>
        <v>0</v>
      </c>
      <c r="AD273" s="151">
        <f t="shared" si="37"/>
        <v>0</v>
      </c>
      <c r="AE273" s="147">
        <f t="shared" si="38"/>
        <v>0</v>
      </c>
      <c r="AF273" s="147">
        <f t="shared" si="39"/>
        <v>0</v>
      </c>
      <c r="AG273" s="152">
        <f t="shared" si="40"/>
        <v>0</v>
      </c>
    </row>
    <row r="274" spans="1:33" x14ac:dyDescent="0.25">
      <c r="A274" s="142" t="str">
        <f>IF(ISBLANK('B1'!A274),"",'B1'!A274)</f>
        <v/>
      </c>
      <c r="B274" s="1002" t="str">
        <f>IF(ISBLANK('B1'!B274),"",'B1'!B274)</f>
        <v/>
      </c>
      <c r="C274" s="1001" t="str">
        <f>IF(ISBLANK('B1'!C274),"",'B1'!C274)</f>
        <v/>
      </c>
      <c r="D274" s="264" t="str">
        <f>IF(ISBLANK('B1'!R274),"",'B1'!R274)</f>
        <v/>
      </c>
      <c r="E274" s="196"/>
      <c r="F274" s="197"/>
      <c r="G274" s="197"/>
      <c r="H274" s="197"/>
      <c r="I274" s="197"/>
      <c r="J274" s="197"/>
      <c r="K274" s="199"/>
      <c r="L274" s="478"/>
      <c r="M274" s="200"/>
      <c r="N274" s="198"/>
      <c r="O274" s="198"/>
      <c r="P274" s="198"/>
      <c r="Q274" s="198"/>
      <c r="R274" s="199"/>
      <c r="S274" s="197"/>
      <c r="T274" s="197"/>
      <c r="U274" s="197"/>
      <c r="V274" s="197"/>
      <c r="W274" s="200"/>
      <c r="Y274" s="151">
        <f t="shared" si="33"/>
        <v>0</v>
      </c>
      <c r="Z274" s="147">
        <f t="shared" si="34"/>
        <v>0</v>
      </c>
      <c r="AA274" s="147">
        <f t="shared" si="35"/>
        <v>0</v>
      </c>
      <c r="AB274" s="917">
        <f t="shared" si="36"/>
        <v>0</v>
      </c>
      <c r="AD274" s="151">
        <f t="shared" si="37"/>
        <v>0</v>
      </c>
      <c r="AE274" s="147">
        <f t="shared" si="38"/>
        <v>0</v>
      </c>
      <c r="AF274" s="147">
        <f t="shared" si="39"/>
        <v>0</v>
      </c>
      <c r="AG274" s="152">
        <f t="shared" si="40"/>
        <v>0</v>
      </c>
    </row>
    <row r="275" spans="1:33" x14ac:dyDescent="0.25">
      <c r="A275" s="142" t="str">
        <f>IF(ISBLANK('B1'!A275),"",'B1'!A275)</f>
        <v/>
      </c>
      <c r="B275" s="1002" t="str">
        <f>IF(ISBLANK('B1'!B275),"",'B1'!B275)</f>
        <v/>
      </c>
      <c r="C275" s="1001" t="str">
        <f>IF(ISBLANK('B1'!C275),"",'B1'!C275)</f>
        <v/>
      </c>
      <c r="D275" s="264" t="str">
        <f>IF(ISBLANK('B1'!R275),"",'B1'!R275)</f>
        <v/>
      </c>
      <c r="E275" s="196"/>
      <c r="F275" s="197"/>
      <c r="G275" s="197"/>
      <c r="H275" s="197"/>
      <c r="I275" s="197"/>
      <c r="J275" s="197"/>
      <c r="K275" s="199"/>
      <c r="L275" s="478"/>
      <c r="M275" s="200"/>
      <c r="N275" s="198"/>
      <c r="O275" s="198"/>
      <c r="P275" s="198"/>
      <c r="Q275" s="198"/>
      <c r="R275" s="199"/>
      <c r="S275" s="197"/>
      <c r="T275" s="197"/>
      <c r="U275" s="197"/>
      <c r="V275" s="197"/>
      <c r="W275" s="200"/>
      <c r="Y275" s="151">
        <f t="shared" si="33"/>
        <v>0</v>
      </c>
      <c r="Z275" s="147">
        <f t="shared" si="34"/>
        <v>0</v>
      </c>
      <c r="AA275" s="147">
        <f t="shared" si="35"/>
        <v>0</v>
      </c>
      <c r="AB275" s="917">
        <f t="shared" si="36"/>
        <v>0</v>
      </c>
      <c r="AD275" s="151">
        <f t="shared" si="37"/>
        <v>0</v>
      </c>
      <c r="AE275" s="147">
        <f t="shared" si="38"/>
        <v>0</v>
      </c>
      <c r="AF275" s="147">
        <f t="shared" si="39"/>
        <v>0</v>
      </c>
      <c r="AG275" s="152">
        <f t="shared" si="40"/>
        <v>0</v>
      </c>
    </row>
    <row r="276" spans="1:33" x14ac:dyDescent="0.25">
      <c r="A276" s="142" t="str">
        <f>IF(ISBLANK('B1'!A276),"",'B1'!A276)</f>
        <v/>
      </c>
      <c r="B276" s="1002" t="str">
        <f>IF(ISBLANK('B1'!B276),"",'B1'!B276)</f>
        <v/>
      </c>
      <c r="C276" s="1001" t="str">
        <f>IF(ISBLANK('B1'!C276),"",'B1'!C276)</f>
        <v/>
      </c>
      <c r="D276" s="264" t="str">
        <f>IF(ISBLANK('B1'!R276),"",'B1'!R276)</f>
        <v/>
      </c>
      <c r="E276" s="196"/>
      <c r="F276" s="197"/>
      <c r="G276" s="197"/>
      <c r="H276" s="197"/>
      <c r="I276" s="197"/>
      <c r="J276" s="197"/>
      <c r="K276" s="199"/>
      <c r="L276" s="478"/>
      <c r="M276" s="200"/>
      <c r="N276" s="198"/>
      <c r="O276" s="198"/>
      <c r="P276" s="198"/>
      <c r="Q276" s="198"/>
      <c r="R276" s="199"/>
      <c r="S276" s="197"/>
      <c r="T276" s="197"/>
      <c r="U276" s="197"/>
      <c r="V276" s="197"/>
      <c r="W276" s="200"/>
      <c r="Y276" s="151">
        <f t="shared" si="33"/>
        <v>0</v>
      </c>
      <c r="Z276" s="147">
        <f t="shared" si="34"/>
        <v>0</v>
      </c>
      <c r="AA276" s="147">
        <f t="shared" si="35"/>
        <v>0</v>
      </c>
      <c r="AB276" s="917">
        <f t="shared" si="36"/>
        <v>0</v>
      </c>
      <c r="AD276" s="151">
        <f t="shared" si="37"/>
        <v>0</v>
      </c>
      <c r="AE276" s="147">
        <f t="shared" si="38"/>
        <v>0</v>
      </c>
      <c r="AF276" s="147">
        <f t="shared" si="39"/>
        <v>0</v>
      </c>
      <c r="AG276" s="152">
        <f t="shared" si="40"/>
        <v>0</v>
      </c>
    </row>
    <row r="277" spans="1:33" x14ac:dyDescent="0.25">
      <c r="A277" s="142" t="str">
        <f>IF(ISBLANK('B1'!A277),"",'B1'!A277)</f>
        <v/>
      </c>
      <c r="B277" s="1002" t="str">
        <f>IF(ISBLANK('B1'!B277),"",'B1'!B277)</f>
        <v/>
      </c>
      <c r="C277" s="1001" t="str">
        <f>IF(ISBLANK('B1'!C277),"",'B1'!C277)</f>
        <v/>
      </c>
      <c r="D277" s="264" t="str">
        <f>IF(ISBLANK('B1'!R277),"",'B1'!R277)</f>
        <v/>
      </c>
      <c r="E277" s="196"/>
      <c r="F277" s="197"/>
      <c r="G277" s="197"/>
      <c r="H277" s="197"/>
      <c r="I277" s="197"/>
      <c r="J277" s="197"/>
      <c r="K277" s="199"/>
      <c r="L277" s="478"/>
      <c r="M277" s="200"/>
      <c r="N277" s="198"/>
      <c r="O277" s="198"/>
      <c r="P277" s="198"/>
      <c r="Q277" s="198"/>
      <c r="R277" s="199"/>
      <c r="S277" s="197"/>
      <c r="T277" s="197"/>
      <c r="U277" s="197"/>
      <c r="V277" s="197"/>
      <c r="W277" s="200"/>
      <c r="Y277" s="151">
        <f t="shared" si="33"/>
        <v>0</v>
      </c>
      <c r="Z277" s="147">
        <f t="shared" si="34"/>
        <v>0</v>
      </c>
      <c r="AA277" s="147">
        <f t="shared" si="35"/>
        <v>0</v>
      </c>
      <c r="AB277" s="917">
        <f t="shared" si="36"/>
        <v>0</v>
      </c>
      <c r="AD277" s="151">
        <f t="shared" si="37"/>
        <v>0</v>
      </c>
      <c r="AE277" s="147">
        <f t="shared" si="38"/>
        <v>0</v>
      </c>
      <c r="AF277" s="147">
        <f t="shared" si="39"/>
        <v>0</v>
      </c>
      <c r="AG277" s="152">
        <f t="shared" si="40"/>
        <v>0</v>
      </c>
    </row>
    <row r="278" spans="1:33" x14ac:dyDescent="0.25">
      <c r="A278" s="142" t="str">
        <f>IF(ISBLANK('B1'!A278),"",'B1'!A278)</f>
        <v/>
      </c>
      <c r="B278" s="1002" t="str">
        <f>IF(ISBLANK('B1'!B278),"",'B1'!B278)</f>
        <v/>
      </c>
      <c r="C278" s="1001" t="str">
        <f>IF(ISBLANK('B1'!C278),"",'B1'!C278)</f>
        <v/>
      </c>
      <c r="D278" s="264" t="str">
        <f>IF(ISBLANK('B1'!R278),"",'B1'!R278)</f>
        <v/>
      </c>
      <c r="E278" s="196"/>
      <c r="F278" s="197"/>
      <c r="G278" s="197"/>
      <c r="H278" s="197"/>
      <c r="I278" s="197"/>
      <c r="J278" s="197"/>
      <c r="K278" s="199"/>
      <c r="L278" s="478"/>
      <c r="M278" s="200"/>
      <c r="N278" s="198"/>
      <c r="O278" s="198"/>
      <c r="P278" s="198"/>
      <c r="Q278" s="198"/>
      <c r="R278" s="199"/>
      <c r="S278" s="197"/>
      <c r="T278" s="197"/>
      <c r="U278" s="197"/>
      <c r="V278" s="197"/>
      <c r="W278" s="200"/>
      <c r="Y278" s="151">
        <f t="shared" si="33"/>
        <v>0</v>
      </c>
      <c r="Z278" s="147">
        <f t="shared" si="34"/>
        <v>0</v>
      </c>
      <c r="AA278" s="147">
        <f t="shared" si="35"/>
        <v>0</v>
      </c>
      <c r="AB278" s="917">
        <f t="shared" si="36"/>
        <v>0</v>
      </c>
      <c r="AD278" s="151">
        <f t="shared" si="37"/>
        <v>0</v>
      </c>
      <c r="AE278" s="147">
        <f t="shared" si="38"/>
        <v>0</v>
      </c>
      <c r="AF278" s="147">
        <f t="shared" si="39"/>
        <v>0</v>
      </c>
      <c r="AG278" s="152">
        <f t="shared" si="40"/>
        <v>0</v>
      </c>
    </row>
    <row r="279" spans="1:33" x14ac:dyDescent="0.25">
      <c r="A279" s="142" t="str">
        <f>IF(ISBLANK('B1'!A279),"",'B1'!A279)</f>
        <v/>
      </c>
      <c r="B279" s="1002" t="str">
        <f>IF(ISBLANK('B1'!B279),"",'B1'!B279)</f>
        <v/>
      </c>
      <c r="C279" s="1001" t="str">
        <f>IF(ISBLANK('B1'!C279),"",'B1'!C279)</f>
        <v/>
      </c>
      <c r="D279" s="264" t="str">
        <f>IF(ISBLANK('B1'!R279),"",'B1'!R279)</f>
        <v/>
      </c>
      <c r="E279" s="196"/>
      <c r="F279" s="197"/>
      <c r="G279" s="197"/>
      <c r="H279" s="197"/>
      <c r="I279" s="197"/>
      <c r="J279" s="197"/>
      <c r="K279" s="199"/>
      <c r="L279" s="478"/>
      <c r="M279" s="200"/>
      <c r="N279" s="198"/>
      <c r="O279" s="198"/>
      <c r="P279" s="198"/>
      <c r="Q279" s="198"/>
      <c r="R279" s="199"/>
      <c r="S279" s="197"/>
      <c r="T279" s="197"/>
      <c r="U279" s="197"/>
      <c r="V279" s="197"/>
      <c r="W279" s="200"/>
      <c r="Y279" s="151">
        <f t="shared" si="33"/>
        <v>0</v>
      </c>
      <c r="Z279" s="147">
        <f t="shared" si="34"/>
        <v>0</v>
      </c>
      <c r="AA279" s="147">
        <f t="shared" si="35"/>
        <v>0</v>
      </c>
      <c r="AB279" s="917">
        <f t="shared" si="36"/>
        <v>0</v>
      </c>
      <c r="AD279" s="151">
        <f t="shared" si="37"/>
        <v>0</v>
      </c>
      <c r="AE279" s="147">
        <f t="shared" si="38"/>
        <v>0</v>
      </c>
      <c r="AF279" s="147">
        <f t="shared" si="39"/>
        <v>0</v>
      </c>
      <c r="AG279" s="152">
        <f t="shared" si="40"/>
        <v>0</v>
      </c>
    </row>
    <row r="280" spans="1:33" x14ac:dyDescent="0.25">
      <c r="A280" s="142" t="str">
        <f>IF(ISBLANK('B1'!A280),"",'B1'!A280)</f>
        <v/>
      </c>
      <c r="B280" s="1002" t="str">
        <f>IF(ISBLANK('B1'!B280),"",'B1'!B280)</f>
        <v/>
      </c>
      <c r="C280" s="1001" t="str">
        <f>IF(ISBLANK('B1'!C280),"",'B1'!C280)</f>
        <v/>
      </c>
      <c r="D280" s="264" t="str">
        <f>IF(ISBLANK('B1'!R280),"",'B1'!R280)</f>
        <v/>
      </c>
      <c r="E280" s="196"/>
      <c r="F280" s="197"/>
      <c r="G280" s="197"/>
      <c r="H280" s="197"/>
      <c r="I280" s="197"/>
      <c r="J280" s="197"/>
      <c r="K280" s="199"/>
      <c r="L280" s="478"/>
      <c r="M280" s="200"/>
      <c r="N280" s="198"/>
      <c r="O280" s="198"/>
      <c r="P280" s="198"/>
      <c r="Q280" s="198"/>
      <c r="R280" s="199"/>
      <c r="S280" s="197"/>
      <c r="T280" s="197"/>
      <c r="U280" s="197"/>
      <c r="V280" s="197"/>
      <c r="W280" s="200"/>
      <c r="Y280" s="151">
        <f t="shared" si="33"/>
        <v>0</v>
      </c>
      <c r="Z280" s="147">
        <f t="shared" si="34"/>
        <v>0</v>
      </c>
      <c r="AA280" s="147">
        <f t="shared" si="35"/>
        <v>0</v>
      </c>
      <c r="AB280" s="917">
        <f t="shared" si="36"/>
        <v>0</v>
      </c>
      <c r="AD280" s="151">
        <f t="shared" si="37"/>
        <v>0</v>
      </c>
      <c r="AE280" s="147">
        <f t="shared" si="38"/>
        <v>0</v>
      </c>
      <c r="AF280" s="147">
        <f t="shared" si="39"/>
        <v>0</v>
      </c>
      <c r="AG280" s="152">
        <f t="shared" si="40"/>
        <v>0</v>
      </c>
    </row>
    <row r="281" spans="1:33" x14ac:dyDescent="0.25">
      <c r="A281" s="142" t="str">
        <f>IF(ISBLANK('B1'!A281),"",'B1'!A281)</f>
        <v/>
      </c>
      <c r="B281" s="1002" t="str">
        <f>IF(ISBLANK('B1'!B281),"",'B1'!B281)</f>
        <v/>
      </c>
      <c r="C281" s="1001" t="str">
        <f>IF(ISBLANK('B1'!C281),"",'B1'!C281)</f>
        <v/>
      </c>
      <c r="D281" s="264" t="str">
        <f>IF(ISBLANK('B1'!R281),"",'B1'!R281)</f>
        <v/>
      </c>
      <c r="E281" s="196"/>
      <c r="F281" s="197"/>
      <c r="G281" s="197"/>
      <c r="H281" s="197"/>
      <c r="I281" s="197"/>
      <c r="J281" s="197"/>
      <c r="K281" s="199"/>
      <c r="L281" s="478"/>
      <c r="M281" s="200"/>
      <c r="N281" s="198"/>
      <c r="O281" s="198"/>
      <c r="P281" s="198"/>
      <c r="Q281" s="198"/>
      <c r="R281" s="199"/>
      <c r="S281" s="197"/>
      <c r="T281" s="197"/>
      <c r="U281" s="197"/>
      <c r="V281" s="197"/>
      <c r="W281" s="200"/>
      <c r="Y281" s="151">
        <f t="shared" si="33"/>
        <v>0</v>
      </c>
      <c r="Z281" s="147">
        <f t="shared" si="34"/>
        <v>0</v>
      </c>
      <c r="AA281" s="147">
        <f t="shared" si="35"/>
        <v>0</v>
      </c>
      <c r="AB281" s="917">
        <f t="shared" si="36"/>
        <v>0</v>
      </c>
      <c r="AD281" s="151">
        <f t="shared" si="37"/>
        <v>0</v>
      </c>
      <c r="AE281" s="147">
        <f t="shared" si="38"/>
        <v>0</v>
      </c>
      <c r="AF281" s="147">
        <f t="shared" si="39"/>
        <v>0</v>
      </c>
      <c r="AG281" s="152">
        <f t="shared" si="40"/>
        <v>0</v>
      </c>
    </row>
    <row r="282" spans="1:33" x14ac:dyDescent="0.25">
      <c r="A282" s="142" t="str">
        <f>IF(ISBLANK('B1'!A282),"",'B1'!A282)</f>
        <v/>
      </c>
      <c r="B282" s="1002" t="str">
        <f>IF(ISBLANK('B1'!B282),"",'B1'!B282)</f>
        <v/>
      </c>
      <c r="C282" s="1001" t="str">
        <f>IF(ISBLANK('B1'!C282),"",'B1'!C282)</f>
        <v/>
      </c>
      <c r="D282" s="264" t="str">
        <f>IF(ISBLANK('B1'!R282),"",'B1'!R282)</f>
        <v/>
      </c>
      <c r="E282" s="196"/>
      <c r="F282" s="197"/>
      <c r="G282" s="197"/>
      <c r="H282" s="197"/>
      <c r="I282" s="197"/>
      <c r="J282" s="197"/>
      <c r="K282" s="199"/>
      <c r="L282" s="478"/>
      <c r="M282" s="200"/>
      <c r="N282" s="198"/>
      <c r="O282" s="198"/>
      <c r="P282" s="198"/>
      <c r="Q282" s="198"/>
      <c r="R282" s="199"/>
      <c r="S282" s="197"/>
      <c r="T282" s="197"/>
      <c r="U282" s="197"/>
      <c r="V282" s="197"/>
      <c r="W282" s="200"/>
      <c r="Y282" s="151">
        <f t="shared" si="33"/>
        <v>0</v>
      </c>
      <c r="Z282" s="147">
        <f t="shared" si="34"/>
        <v>0</v>
      </c>
      <c r="AA282" s="147">
        <f t="shared" si="35"/>
        <v>0</v>
      </c>
      <c r="AB282" s="917">
        <f t="shared" si="36"/>
        <v>0</v>
      </c>
      <c r="AD282" s="151">
        <f t="shared" si="37"/>
        <v>0</v>
      </c>
      <c r="AE282" s="147">
        <f t="shared" si="38"/>
        <v>0</v>
      </c>
      <c r="AF282" s="147">
        <f t="shared" si="39"/>
        <v>0</v>
      </c>
      <c r="AG282" s="152">
        <f t="shared" si="40"/>
        <v>0</v>
      </c>
    </row>
    <row r="283" spans="1:33" x14ac:dyDescent="0.25">
      <c r="A283" s="142" t="str">
        <f>IF(ISBLANK('B1'!A283),"",'B1'!A283)</f>
        <v/>
      </c>
      <c r="B283" s="1002" t="str">
        <f>IF(ISBLANK('B1'!B283),"",'B1'!B283)</f>
        <v/>
      </c>
      <c r="C283" s="1001" t="str">
        <f>IF(ISBLANK('B1'!C283),"",'B1'!C283)</f>
        <v/>
      </c>
      <c r="D283" s="264" t="str">
        <f>IF(ISBLANK('B1'!R283),"",'B1'!R283)</f>
        <v/>
      </c>
      <c r="E283" s="196"/>
      <c r="F283" s="197"/>
      <c r="G283" s="197"/>
      <c r="H283" s="197"/>
      <c r="I283" s="197"/>
      <c r="J283" s="197"/>
      <c r="K283" s="199"/>
      <c r="L283" s="478"/>
      <c r="M283" s="200"/>
      <c r="N283" s="198"/>
      <c r="O283" s="198"/>
      <c r="P283" s="198"/>
      <c r="Q283" s="198"/>
      <c r="R283" s="199"/>
      <c r="S283" s="197"/>
      <c r="T283" s="197"/>
      <c r="U283" s="197"/>
      <c r="V283" s="197"/>
      <c r="W283" s="200"/>
      <c r="Y283" s="151">
        <f t="shared" si="33"/>
        <v>0</v>
      </c>
      <c r="Z283" s="147">
        <f t="shared" si="34"/>
        <v>0</v>
      </c>
      <c r="AA283" s="147">
        <f t="shared" si="35"/>
        <v>0</v>
      </c>
      <c r="AB283" s="917">
        <f t="shared" si="36"/>
        <v>0</v>
      </c>
      <c r="AD283" s="151">
        <f t="shared" si="37"/>
        <v>0</v>
      </c>
      <c r="AE283" s="147">
        <f t="shared" si="38"/>
        <v>0</v>
      </c>
      <c r="AF283" s="147">
        <f t="shared" si="39"/>
        <v>0</v>
      </c>
      <c r="AG283" s="152">
        <f t="shared" si="40"/>
        <v>0</v>
      </c>
    </row>
    <row r="284" spans="1:33" x14ac:dyDescent="0.25">
      <c r="A284" s="142" t="str">
        <f>IF(ISBLANK('B1'!A284),"",'B1'!A284)</f>
        <v/>
      </c>
      <c r="B284" s="1002" t="str">
        <f>IF(ISBLANK('B1'!B284),"",'B1'!B284)</f>
        <v/>
      </c>
      <c r="C284" s="1001" t="str">
        <f>IF(ISBLANK('B1'!C284),"",'B1'!C284)</f>
        <v/>
      </c>
      <c r="D284" s="264" t="str">
        <f>IF(ISBLANK('B1'!R284),"",'B1'!R284)</f>
        <v/>
      </c>
      <c r="E284" s="196"/>
      <c r="F284" s="197"/>
      <c r="G284" s="197"/>
      <c r="H284" s="197"/>
      <c r="I284" s="197"/>
      <c r="J284" s="197"/>
      <c r="K284" s="199"/>
      <c r="L284" s="478"/>
      <c r="M284" s="200"/>
      <c r="N284" s="198"/>
      <c r="O284" s="198"/>
      <c r="P284" s="198"/>
      <c r="Q284" s="198"/>
      <c r="R284" s="199"/>
      <c r="S284" s="197"/>
      <c r="T284" s="197"/>
      <c r="U284" s="197"/>
      <c r="V284" s="197"/>
      <c r="W284" s="200"/>
      <c r="Y284" s="151">
        <f t="shared" si="33"/>
        <v>0</v>
      </c>
      <c r="Z284" s="147">
        <f t="shared" si="34"/>
        <v>0</v>
      </c>
      <c r="AA284" s="147">
        <f t="shared" si="35"/>
        <v>0</v>
      </c>
      <c r="AB284" s="917">
        <f t="shared" si="36"/>
        <v>0</v>
      </c>
      <c r="AD284" s="151">
        <f t="shared" si="37"/>
        <v>0</v>
      </c>
      <c r="AE284" s="147">
        <f t="shared" si="38"/>
        <v>0</v>
      </c>
      <c r="AF284" s="147">
        <f t="shared" si="39"/>
        <v>0</v>
      </c>
      <c r="AG284" s="152">
        <f t="shared" si="40"/>
        <v>0</v>
      </c>
    </row>
    <row r="285" spans="1:33" x14ac:dyDescent="0.25">
      <c r="A285" s="142" t="str">
        <f>IF(ISBLANK('B1'!A285),"",'B1'!A285)</f>
        <v/>
      </c>
      <c r="B285" s="1002" t="str">
        <f>IF(ISBLANK('B1'!B285),"",'B1'!B285)</f>
        <v/>
      </c>
      <c r="C285" s="1001" t="str">
        <f>IF(ISBLANK('B1'!C285),"",'B1'!C285)</f>
        <v/>
      </c>
      <c r="D285" s="264" t="str">
        <f>IF(ISBLANK('B1'!R285),"",'B1'!R285)</f>
        <v/>
      </c>
      <c r="E285" s="196"/>
      <c r="F285" s="197"/>
      <c r="G285" s="197"/>
      <c r="H285" s="197"/>
      <c r="I285" s="197"/>
      <c r="J285" s="197"/>
      <c r="K285" s="199"/>
      <c r="L285" s="478"/>
      <c r="M285" s="200"/>
      <c r="N285" s="198"/>
      <c r="O285" s="198"/>
      <c r="P285" s="198"/>
      <c r="Q285" s="198"/>
      <c r="R285" s="199"/>
      <c r="S285" s="197"/>
      <c r="T285" s="197"/>
      <c r="U285" s="197"/>
      <c r="V285" s="197"/>
      <c r="W285" s="200"/>
      <c r="Y285" s="151">
        <f t="shared" si="33"/>
        <v>0</v>
      </c>
      <c r="Z285" s="147">
        <f t="shared" si="34"/>
        <v>0</v>
      </c>
      <c r="AA285" s="147">
        <f t="shared" si="35"/>
        <v>0</v>
      </c>
      <c r="AB285" s="917">
        <f t="shared" si="36"/>
        <v>0</v>
      </c>
      <c r="AD285" s="151">
        <f t="shared" si="37"/>
        <v>0</v>
      </c>
      <c r="AE285" s="147">
        <f t="shared" si="38"/>
        <v>0</v>
      </c>
      <c r="AF285" s="147">
        <f t="shared" si="39"/>
        <v>0</v>
      </c>
      <c r="AG285" s="152">
        <f t="shared" si="40"/>
        <v>0</v>
      </c>
    </row>
    <row r="286" spans="1:33" x14ac:dyDescent="0.25">
      <c r="A286" s="142" t="str">
        <f>IF(ISBLANK('B1'!A286),"",'B1'!A286)</f>
        <v/>
      </c>
      <c r="B286" s="1002" t="str">
        <f>IF(ISBLANK('B1'!B286),"",'B1'!B286)</f>
        <v/>
      </c>
      <c r="C286" s="1001" t="str">
        <f>IF(ISBLANK('B1'!C286),"",'B1'!C286)</f>
        <v/>
      </c>
      <c r="D286" s="264" t="str">
        <f>IF(ISBLANK('B1'!R286),"",'B1'!R286)</f>
        <v/>
      </c>
      <c r="E286" s="196"/>
      <c r="F286" s="197"/>
      <c r="G286" s="197"/>
      <c r="H286" s="197"/>
      <c r="I286" s="197"/>
      <c r="J286" s="197"/>
      <c r="K286" s="199"/>
      <c r="L286" s="478"/>
      <c r="M286" s="200"/>
      <c r="N286" s="198"/>
      <c r="O286" s="198"/>
      <c r="P286" s="198"/>
      <c r="Q286" s="198"/>
      <c r="R286" s="199"/>
      <c r="S286" s="197"/>
      <c r="T286" s="197"/>
      <c r="U286" s="197"/>
      <c r="V286" s="197"/>
      <c r="W286" s="200"/>
      <c r="Y286" s="151">
        <f t="shared" si="33"/>
        <v>0</v>
      </c>
      <c r="Z286" s="147">
        <f t="shared" si="34"/>
        <v>0</v>
      </c>
      <c r="AA286" s="147">
        <f t="shared" si="35"/>
        <v>0</v>
      </c>
      <c r="AB286" s="917">
        <f t="shared" si="36"/>
        <v>0</v>
      </c>
      <c r="AD286" s="151">
        <f t="shared" si="37"/>
        <v>0</v>
      </c>
      <c r="AE286" s="147">
        <f t="shared" si="38"/>
        <v>0</v>
      </c>
      <c r="AF286" s="147">
        <f t="shared" si="39"/>
        <v>0</v>
      </c>
      <c r="AG286" s="152">
        <f t="shared" si="40"/>
        <v>0</v>
      </c>
    </row>
    <row r="287" spans="1:33" x14ac:dyDescent="0.25">
      <c r="A287" s="142" t="str">
        <f>IF(ISBLANK('B1'!A287),"",'B1'!A287)</f>
        <v/>
      </c>
      <c r="B287" s="1002" t="str">
        <f>IF(ISBLANK('B1'!B287),"",'B1'!B287)</f>
        <v/>
      </c>
      <c r="C287" s="1001" t="str">
        <f>IF(ISBLANK('B1'!C287),"",'B1'!C287)</f>
        <v/>
      </c>
      <c r="D287" s="264" t="str">
        <f>IF(ISBLANK('B1'!R287),"",'B1'!R287)</f>
        <v/>
      </c>
      <c r="E287" s="196"/>
      <c r="F287" s="197"/>
      <c r="G287" s="197"/>
      <c r="H287" s="197"/>
      <c r="I287" s="197"/>
      <c r="J287" s="197"/>
      <c r="K287" s="199"/>
      <c r="L287" s="478"/>
      <c r="M287" s="200"/>
      <c r="N287" s="198"/>
      <c r="O287" s="198"/>
      <c r="P287" s="198"/>
      <c r="Q287" s="198"/>
      <c r="R287" s="199"/>
      <c r="S287" s="197"/>
      <c r="T287" s="197"/>
      <c r="U287" s="197"/>
      <c r="V287" s="197"/>
      <c r="W287" s="200"/>
      <c r="Y287" s="151">
        <f t="shared" si="33"/>
        <v>0</v>
      </c>
      <c r="Z287" s="147">
        <f t="shared" si="34"/>
        <v>0</v>
      </c>
      <c r="AA287" s="147">
        <f t="shared" si="35"/>
        <v>0</v>
      </c>
      <c r="AB287" s="917">
        <f t="shared" si="36"/>
        <v>0</v>
      </c>
      <c r="AD287" s="151">
        <f t="shared" si="37"/>
        <v>0</v>
      </c>
      <c r="AE287" s="147">
        <f t="shared" si="38"/>
        <v>0</v>
      </c>
      <c r="AF287" s="147">
        <f t="shared" si="39"/>
        <v>0</v>
      </c>
      <c r="AG287" s="152">
        <f t="shared" si="40"/>
        <v>0</v>
      </c>
    </row>
    <row r="288" spans="1:33" x14ac:dyDescent="0.25">
      <c r="A288" s="142" t="str">
        <f>IF(ISBLANK('B1'!A288),"",'B1'!A288)</f>
        <v/>
      </c>
      <c r="B288" s="1002" t="str">
        <f>IF(ISBLANK('B1'!B288),"",'B1'!B288)</f>
        <v/>
      </c>
      <c r="C288" s="1001" t="str">
        <f>IF(ISBLANK('B1'!C288),"",'B1'!C288)</f>
        <v/>
      </c>
      <c r="D288" s="264" t="str">
        <f>IF(ISBLANK('B1'!R288),"",'B1'!R288)</f>
        <v/>
      </c>
      <c r="E288" s="196"/>
      <c r="F288" s="197"/>
      <c r="G288" s="197"/>
      <c r="H288" s="197"/>
      <c r="I288" s="197"/>
      <c r="J288" s="197"/>
      <c r="K288" s="199"/>
      <c r="L288" s="478"/>
      <c r="M288" s="200"/>
      <c r="N288" s="198"/>
      <c r="O288" s="198"/>
      <c r="P288" s="198"/>
      <c r="Q288" s="198"/>
      <c r="R288" s="199"/>
      <c r="S288" s="197"/>
      <c r="T288" s="197"/>
      <c r="U288" s="197"/>
      <c r="V288" s="197"/>
      <c r="W288" s="200"/>
      <c r="Y288" s="151">
        <f t="shared" si="33"/>
        <v>0</v>
      </c>
      <c r="Z288" s="147">
        <f t="shared" si="34"/>
        <v>0</v>
      </c>
      <c r="AA288" s="147">
        <f t="shared" si="35"/>
        <v>0</v>
      </c>
      <c r="AB288" s="917">
        <f t="shared" si="36"/>
        <v>0</v>
      </c>
      <c r="AD288" s="151">
        <f t="shared" si="37"/>
        <v>0</v>
      </c>
      <c r="AE288" s="147">
        <f t="shared" si="38"/>
        <v>0</v>
      </c>
      <c r="AF288" s="147">
        <f t="shared" si="39"/>
        <v>0</v>
      </c>
      <c r="AG288" s="152">
        <f t="shared" si="40"/>
        <v>0</v>
      </c>
    </row>
    <row r="289" spans="1:33" x14ac:dyDescent="0.25">
      <c r="A289" s="142" t="str">
        <f>IF(ISBLANK('B1'!A289),"",'B1'!A289)</f>
        <v/>
      </c>
      <c r="B289" s="1002" t="str">
        <f>IF(ISBLANK('B1'!B289),"",'B1'!B289)</f>
        <v/>
      </c>
      <c r="C289" s="1001" t="str">
        <f>IF(ISBLANK('B1'!C289),"",'B1'!C289)</f>
        <v/>
      </c>
      <c r="D289" s="264" t="str">
        <f>IF(ISBLANK('B1'!R289),"",'B1'!R289)</f>
        <v/>
      </c>
      <c r="E289" s="196"/>
      <c r="F289" s="197"/>
      <c r="G289" s="197"/>
      <c r="H289" s="197"/>
      <c r="I289" s="197"/>
      <c r="J289" s="197"/>
      <c r="K289" s="199"/>
      <c r="L289" s="478"/>
      <c r="M289" s="200"/>
      <c r="N289" s="198"/>
      <c r="O289" s="198"/>
      <c r="P289" s="198"/>
      <c r="Q289" s="198"/>
      <c r="R289" s="199"/>
      <c r="S289" s="197"/>
      <c r="T289" s="197"/>
      <c r="U289" s="197"/>
      <c r="V289" s="197"/>
      <c r="W289" s="200"/>
      <c r="Y289" s="151">
        <f t="shared" si="33"/>
        <v>0</v>
      </c>
      <c r="Z289" s="147">
        <f t="shared" si="34"/>
        <v>0</v>
      </c>
      <c r="AA289" s="147">
        <f t="shared" si="35"/>
        <v>0</v>
      </c>
      <c r="AB289" s="917">
        <f t="shared" si="36"/>
        <v>0</v>
      </c>
      <c r="AD289" s="151">
        <f t="shared" si="37"/>
        <v>0</v>
      </c>
      <c r="AE289" s="147">
        <f t="shared" si="38"/>
        <v>0</v>
      </c>
      <c r="AF289" s="147">
        <f t="shared" si="39"/>
        <v>0</v>
      </c>
      <c r="AG289" s="152">
        <f t="shared" si="40"/>
        <v>0</v>
      </c>
    </row>
    <row r="290" spans="1:33" x14ac:dyDescent="0.25">
      <c r="A290" s="142" t="str">
        <f>IF(ISBLANK('B1'!A290),"",'B1'!A290)</f>
        <v/>
      </c>
      <c r="B290" s="1002" t="str">
        <f>IF(ISBLANK('B1'!B290),"",'B1'!B290)</f>
        <v/>
      </c>
      <c r="C290" s="1001" t="str">
        <f>IF(ISBLANK('B1'!C290),"",'B1'!C290)</f>
        <v/>
      </c>
      <c r="D290" s="264" t="str">
        <f>IF(ISBLANK('B1'!R290),"",'B1'!R290)</f>
        <v/>
      </c>
      <c r="E290" s="196"/>
      <c r="F290" s="197"/>
      <c r="G290" s="197"/>
      <c r="H290" s="197"/>
      <c r="I290" s="197"/>
      <c r="J290" s="197"/>
      <c r="K290" s="199"/>
      <c r="L290" s="478"/>
      <c r="M290" s="200"/>
      <c r="N290" s="198"/>
      <c r="O290" s="198"/>
      <c r="P290" s="198"/>
      <c r="Q290" s="198"/>
      <c r="R290" s="199"/>
      <c r="S290" s="197"/>
      <c r="T290" s="197"/>
      <c r="U290" s="197"/>
      <c r="V290" s="197"/>
      <c r="W290" s="200"/>
      <c r="Y290" s="151">
        <f t="shared" si="33"/>
        <v>0</v>
      </c>
      <c r="Z290" s="147">
        <f t="shared" si="34"/>
        <v>0</v>
      </c>
      <c r="AA290" s="147">
        <f t="shared" si="35"/>
        <v>0</v>
      </c>
      <c r="AB290" s="917">
        <f t="shared" si="36"/>
        <v>0</v>
      </c>
      <c r="AD290" s="151">
        <f t="shared" si="37"/>
        <v>0</v>
      </c>
      <c r="AE290" s="147">
        <f t="shared" si="38"/>
        <v>0</v>
      </c>
      <c r="AF290" s="147">
        <f t="shared" si="39"/>
        <v>0</v>
      </c>
      <c r="AG290" s="152">
        <f t="shared" si="40"/>
        <v>0</v>
      </c>
    </row>
    <row r="291" spans="1:33" x14ac:dyDescent="0.25">
      <c r="A291" s="142" t="str">
        <f>IF(ISBLANK('B1'!A291),"",'B1'!A291)</f>
        <v/>
      </c>
      <c r="B291" s="1002" t="str">
        <f>IF(ISBLANK('B1'!B291),"",'B1'!B291)</f>
        <v/>
      </c>
      <c r="C291" s="1001" t="str">
        <f>IF(ISBLANK('B1'!C291),"",'B1'!C291)</f>
        <v/>
      </c>
      <c r="D291" s="264" t="str">
        <f>IF(ISBLANK('B1'!R291),"",'B1'!R291)</f>
        <v/>
      </c>
      <c r="E291" s="196"/>
      <c r="F291" s="197"/>
      <c r="G291" s="197"/>
      <c r="H291" s="197"/>
      <c r="I291" s="197"/>
      <c r="J291" s="197"/>
      <c r="K291" s="199"/>
      <c r="L291" s="478"/>
      <c r="M291" s="200"/>
      <c r="N291" s="198"/>
      <c r="O291" s="198"/>
      <c r="P291" s="198"/>
      <c r="Q291" s="198"/>
      <c r="R291" s="199"/>
      <c r="S291" s="197"/>
      <c r="T291" s="197"/>
      <c r="U291" s="197"/>
      <c r="V291" s="197"/>
      <c r="W291" s="200"/>
      <c r="Y291" s="151">
        <f t="shared" si="33"/>
        <v>0</v>
      </c>
      <c r="Z291" s="147">
        <f t="shared" si="34"/>
        <v>0</v>
      </c>
      <c r="AA291" s="147">
        <f t="shared" si="35"/>
        <v>0</v>
      </c>
      <c r="AB291" s="917">
        <f t="shared" si="36"/>
        <v>0</v>
      </c>
      <c r="AD291" s="151">
        <f t="shared" si="37"/>
        <v>0</v>
      </c>
      <c r="AE291" s="147">
        <f t="shared" si="38"/>
        <v>0</v>
      </c>
      <c r="AF291" s="147">
        <f t="shared" si="39"/>
        <v>0</v>
      </c>
      <c r="AG291" s="152">
        <f t="shared" si="40"/>
        <v>0</v>
      </c>
    </row>
    <row r="292" spans="1:33" x14ac:dyDescent="0.25">
      <c r="A292" s="142" t="str">
        <f>IF(ISBLANK('B1'!A292),"",'B1'!A292)</f>
        <v/>
      </c>
      <c r="B292" s="1002" t="str">
        <f>IF(ISBLANK('B1'!B292),"",'B1'!B292)</f>
        <v/>
      </c>
      <c r="C292" s="1001" t="str">
        <f>IF(ISBLANK('B1'!C292),"",'B1'!C292)</f>
        <v/>
      </c>
      <c r="D292" s="264" t="str">
        <f>IF(ISBLANK('B1'!R292),"",'B1'!R292)</f>
        <v/>
      </c>
      <c r="E292" s="196"/>
      <c r="F292" s="197"/>
      <c r="G292" s="197"/>
      <c r="H292" s="197"/>
      <c r="I292" s="197"/>
      <c r="J292" s="197"/>
      <c r="K292" s="199"/>
      <c r="L292" s="478"/>
      <c r="M292" s="200"/>
      <c r="N292" s="198"/>
      <c r="O292" s="198"/>
      <c r="P292" s="198"/>
      <c r="Q292" s="198"/>
      <c r="R292" s="199"/>
      <c r="S292" s="197"/>
      <c r="T292" s="197"/>
      <c r="U292" s="197"/>
      <c r="V292" s="197"/>
      <c r="W292" s="200"/>
      <c r="Y292" s="151">
        <f t="shared" si="33"/>
        <v>0</v>
      </c>
      <c r="Z292" s="147">
        <f t="shared" si="34"/>
        <v>0</v>
      </c>
      <c r="AA292" s="147">
        <f t="shared" si="35"/>
        <v>0</v>
      </c>
      <c r="AB292" s="917">
        <f t="shared" si="36"/>
        <v>0</v>
      </c>
      <c r="AD292" s="151">
        <f t="shared" si="37"/>
        <v>0</v>
      </c>
      <c r="AE292" s="147">
        <f t="shared" si="38"/>
        <v>0</v>
      </c>
      <c r="AF292" s="147">
        <f t="shared" si="39"/>
        <v>0</v>
      </c>
      <c r="AG292" s="152">
        <f t="shared" si="40"/>
        <v>0</v>
      </c>
    </row>
    <row r="293" spans="1:33" x14ac:dyDescent="0.25">
      <c r="A293" s="142" t="str">
        <f>IF(ISBLANK('B1'!A293),"",'B1'!A293)</f>
        <v/>
      </c>
      <c r="B293" s="1002" t="str">
        <f>IF(ISBLANK('B1'!B293),"",'B1'!B293)</f>
        <v/>
      </c>
      <c r="C293" s="1001" t="str">
        <f>IF(ISBLANK('B1'!C293),"",'B1'!C293)</f>
        <v/>
      </c>
      <c r="D293" s="264" t="str">
        <f>IF(ISBLANK('B1'!R293),"",'B1'!R293)</f>
        <v/>
      </c>
      <c r="E293" s="196"/>
      <c r="F293" s="197"/>
      <c r="G293" s="197"/>
      <c r="H293" s="197"/>
      <c r="I293" s="197"/>
      <c r="J293" s="197"/>
      <c r="K293" s="199"/>
      <c r="L293" s="478"/>
      <c r="M293" s="200"/>
      <c r="N293" s="198"/>
      <c r="O293" s="198"/>
      <c r="P293" s="198"/>
      <c r="Q293" s="198"/>
      <c r="R293" s="199"/>
      <c r="S293" s="197"/>
      <c r="T293" s="197"/>
      <c r="U293" s="197"/>
      <c r="V293" s="197"/>
      <c r="W293" s="200"/>
      <c r="Y293" s="151">
        <f t="shared" si="33"/>
        <v>0</v>
      </c>
      <c r="Z293" s="147">
        <f t="shared" si="34"/>
        <v>0</v>
      </c>
      <c r="AA293" s="147">
        <f t="shared" si="35"/>
        <v>0</v>
      </c>
      <c r="AB293" s="917">
        <f t="shared" si="36"/>
        <v>0</v>
      </c>
      <c r="AD293" s="151">
        <f t="shared" si="37"/>
        <v>0</v>
      </c>
      <c r="AE293" s="147">
        <f t="shared" si="38"/>
        <v>0</v>
      </c>
      <c r="AF293" s="147">
        <f t="shared" si="39"/>
        <v>0</v>
      </c>
      <c r="AG293" s="152">
        <f t="shared" si="40"/>
        <v>0</v>
      </c>
    </row>
    <row r="294" spans="1:33" x14ac:dyDescent="0.25">
      <c r="A294" s="142" t="str">
        <f>IF(ISBLANK('B1'!A294),"",'B1'!A294)</f>
        <v/>
      </c>
      <c r="B294" s="1002" t="str">
        <f>IF(ISBLANK('B1'!B294),"",'B1'!B294)</f>
        <v/>
      </c>
      <c r="C294" s="1001" t="str">
        <f>IF(ISBLANK('B1'!C294),"",'B1'!C294)</f>
        <v/>
      </c>
      <c r="D294" s="264" t="str">
        <f>IF(ISBLANK('B1'!R294),"",'B1'!R294)</f>
        <v/>
      </c>
      <c r="E294" s="196"/>
      <c r="F294" s="197"/>
      <c r="G294" s="197"/>
      <c r="H294" s="197"/>
      <c r="I294" s="197"/>
      <c r="J294" s="197"/>
      <c r="K294" s="199"/>
      <c r="L294" s="478"/>
      <c r="M294" s="200"/>
      <c r="N294" s="198"/>
      <c r="O294" s="198"/>
      <c r="P294" s="198"/>
      <c r="Q294" s="198"/>
      <c r="R294" s="199"/>
      <c r="S294" s="197"/>
      <c r="T294" s="197"/>
      <c r="U294" s="197"/>
      <c r="V294" s="197"/>
      <c r="W294" s="200"/>
      <c r="Y294" s="151">
        <f t="shared" si="33"/>
        <v>0</v>
      </c>
      <c r="Z294" s="147">
        <f t="shared" si="34"/>
        <v>0</v>
      </c>
      <c r="AA294" s="147">
        <f t="shared" si="35"/>
        <v>0</v>
      </c>
      <c r="AB294" s="917">
        <f t="shared" si="36"/>
        <v>0</v>
      </c>
      <c r="AD294" s="151">
        <f t="shared" si="37"/>
        <v>0</v>
      </c>
      <c r="AE294" s="147">
        <f t="shared" si="38"/>
        <v>0</v>
      </c>
      <c r="AF294" s="147">
        <f t="shared" si="39"/>
        <v>0</v>
      </c>
      <c r="AG294" s="152">
        <f t="shared" si="40"/>
        <v>0</v>
      </c>
    </row>
    <row r="295" spans="1:33" x14ac:dyDescent="0.25">
      <c r="A295" s="142" t="str">
        <f>IF(ISBLANK('B1'!A295),"",'B1'!A295)</f>
        <v/>
      </c>
      <c r="B295" s="1002" t="str">
        <f>IF(ISBLANK('B1'!B295),"",'B1'!B295)</f>
        <v/>
      </c>
      <c r="C295" s="1001" t="str">
        <f>IF(ISBLANK('B1'!C295),"",'B1'!C295)</f>
        <v/>
      </c>
      <c r="D295" s="264" t="str">
        <f>IF(ISBLANK('B1'!R295),"",'B1'!R295)</f>
        <v/>
      </c>
      <c r="E295" s="196"/>
      <c r="F295" s="197"/>
      <c r="G295" s="197"/>
      <c r="H295" s="197"/>
      <c r="I295" s="197"/>
      <c r="J295" s="197"/>
      <c r="K295" s="199"/>
      <c r="L295" s="478"/>
      <c r="M295" s="200"/>
      <c r="N295" s="198"/>
      <c r="O295" s="198"/>
      <c r="P295" s="198"/>
      <c r="Q295" s="198"/>
      <c r="R295" s="199"/>
      <c r="S295" s="197"/>
      <c r="T295" s="197"/>
      <c r="U295" s="197"/>
      <c r="V295" s="197"/>
      <c r="W295" s="200"/>
      <c r="Y295" s="151">
        <f t="shared" si="33"/>
        <v>0</v>
      </c>
      <c r="Z295" s="147">
        <f t="shared" si="34"/>
        <v>0</v>
      </c>
      <c r="AA295" s="147">
        <f t="shared" si="35"/>
        <v>0</v>
      </c>
      <c r="AB295" s="917">
        <f t="shared" si="36"/>
        <v>0</v>
      </c>
      <c r="AD295" s="151">
        <f t="shared" si="37"/>
        <v>0</v>
      </c>
      <c r="AE295" s="147">
        <f t="shared" si="38"/>
        <v>0</v>
      </c>
      <c r="AF295" s="147">
        <f t="shared" si="39"/>
        <v>0</v>
      </c>
      <c r="AG295" s="152">
        <f t="shared" si="40"/>
        <v>0</v>
      </c>
    </row>
    <row r="296" spans="1:33" x14ac:dyDescent="0.25">
      <c r="A296" s="142" t="str">
        <f>IF(ISBLANK('B1'!A296),"",'B1'!A296)</f>
        <v/>
      </c>
      <c r="B296" s="1002" t="str">
        <f>IF(ISBLANK('B1'!B296),"",'B1'!B296)</f>
        <v/>
      </c>
      <c r="C296" s="1001" t="str">
        <f>IF(ISBLANK('B1'!C296),"",'B1'!C296)</f>
        <v/>
      </c>
      <c r="D296" s="264" t="str">
        <f>IF(ISBLANK('B1'!R296),"",'B1'!R296)</f>
        <v/>
      </c>
      <c r="E296" s="196"/>
      <c r="F296" s="197"/>
      <c r="G296" s="197"/>
      <c r="H296" s="197"/>
      <c r="I296" s="197"/>
      <c r="J296" s="197"/>
      <c r="K296" s="199"/>
      <c r="L296" s="478"/>
      <c r="M296" s="200"/>
      <c r="N296" s="198"/>
      <c r="O296" s="198"/>
      <c r="P296" s="198"/>
      <c r="Q296" s="198"/>
      <c r="R296" s="199"/>
      <c r="S296" s="197"/>
      <c r="T296" s="197"/>
      <c r="U296" s="197"/>
      <c r="V296" s="197"/>
      <c r="W296" s="200"/>
      <c r="Y296" s="151">
        <f t="shared" si="33"/>
        <v>0</v>
      </c>
      <c r="Z296" s="147">
        <f t="shared" si="34"/>
        <v>0</v>
      </c>
      <c r="AA296" s="147">
        <f t="shared" si="35"/>
        <v>0</v>
      </c>
      <c r="AB296" s="917">
        <f t="shared" si="36"/>
        <v>0</v>
      </c>
      <c r="AD296" s="151">
        <f t="shared" si="37"/>
        <v>0</v>
      </c>
      <c r="AE296" s="147">
        <f t="shared" si="38"/>
        <v>0</v>
      </c>
      <c r="AF296" s="147">
        <f t="shared" si="39"/>
        <v>0</v>
      </c>
      <c r="AG296" s="152">
        <f t="shared" si="40"/>
        <v>0</v>
      </c>
    </row>
    <row r="297" spans="1:33" x14ac:dyDescent="0.25">
      <c r="A297" s="142" t="str">
        <f>IF(ISBLANK('B1'!A297),"",'B1'!A297)</f>
        <v/>
      </c>
      <c r="B297" s="1002" t="str">
        <f>IF(ISBLANK('B1'!B297),"",'B1'!B297)</f>
        <v/>
      </c>
      <c r="C297" s="1001" t="str">
        <f>IF(ISBLANK('B1'!C297),"",'B1'!C297)</f>
        <v/>
      </c>
      <c r="D297" s="264" t="str">
        <f>IF(ISBLANK('B1'!R297),"",'B1'!R297)</f>
        <v/>
      </c>
      <c r="E297" s="196"/>
      <c r="F297" s="197"/>
      <c r="G297" s="197"/>
      <c r="H297" s="197"/>
      <c r="I297" s="197"/>
      <c r="J297" s="197"/>
      <c r="K297" s="199"/>
      <c r="L297" s="478"/>
      <c r="M297" s="200"/>
      <c r="N297" s="198"/>
      <c r="O297" s="198"/>
      <c r="P297" s="198"/>
      <c r="Q297" s="198"/>
      <c r="R297" s="199"/>
      <c r="S297" s="197"/>
      <c r="T297" s="197"/>
      <c r="U297" s="197"/>
      <c r="V297" s="197"/>
      <c r="W297" s="200"/>
      <c r="Y297" s="151">
        <f t="shared" si="33"/>
        <v>0</v>
      </c>
      <c r="Z297" s="147">
        <f t="shared" si="34"/>
        <v>0</v>
      </c>
      <c r="AA297" s="147">
        <f t="shared" si="35"/>
        <v>0</v>
      </c>
      <c r="AB297" s="917">
        <f t="shared" si="36"/>
        <v>0</v>
      </c>
      <c r="AD297" s="151">
        <f t="shared" si="37"/>
        <v>0</v>
      </c>
      <c r="AE297" s="147">
        <f t="shared" si="38"/>
        <v>0</v>
      </c>
      <c r="AF297" s="147">
        <f t="shared" si="39"/>
        <v>0</v>
      </c>
      <c r="AG297" s="152">
        <f t="shared" si="40"/>
        <v>0</v>
      </c>
    </row>
    <row r="298" spans="1:33" x14ac:dyDescent="0.25">
      <c r="A298" s="142" t="str">
        <f>IF(ISBLANK('B1'!A298),"",'B1'!A298)</f>
        <v/>
      </c>
      <c r="B298" s="1002" t="str">
        <f>IF(ISBLANK('B1'!B298),"",'B1'!B298)</f>
        <v/>
      </c>
      <c r="C298" s="1001" t="str">
        <f>IF(ISBLANK('B1'!C298),"",'B1'!C298)</f>
        <v/>
      </c>
      <c r="D298" s="264" t="str">
        <f>IF(ISBLANK('B1'!R298),"",'B1'!R298)</f>
        <v/>
      </c>
      <c r="E298" s="196"/>
      <c r="F298" s="197"/>
      <c r="G298" s="197"/>
      <c r="H298" s="197"/>
      <c r="I298" s="197"/>
      <c r="J298" s="197"/>
      <c r="K298" s="199"/>
      <c r="L298" s="478"/>
      <c r="M298" s="200"/>
      <c r="N298" s="198"/>
      <c r="O298" s="198"/>
      <c r="P298" s="198"/>
      <c r="Q298" s="198"/>
      <c r="R298" s="199"/>
      <c r="S298" s="197"/>
      <c r="T298" s="197"/>
      <c r="U298" s="197"/>
      <c r="V298" s="197"/>
      <c r="W298" s="200"/>
      <c r="Y298" s="151">
        <f t="shared" si="33"/>
        <v>0</v>
      </c>
      <c r="Z298" s="147">
        <f t="shared" si="34"/>
        <v>0</v>
      </c>
      <c r="AA298" s="147">
        <f t="shared" si="35"/>
        <v>0</v>
      </c>
      <c r="AB298" s="917">
        <f t="shared" si="36"/>
        <v>0</v>
      </c>
      <c r="AD298" s="151">
        <f t="shared" si="37"/>
        <v>0</v>
      </c>
      <c r="AE298" s="147">
        <f t="shared" si="38"/>
        <v>0</v>
      </c>
      <c r="AF298" s="147">
        <f t="shared" si="39"/>
        <v>0</v>
      </c>
      <c r="AG298" s="152">
        <f t="shared" si="40"/>
        <v>0</v>
      </c>
    </row>
    <row r="299" spans="1:33" x14ac:dyDescent="0.25">
      <c r="A299" s="142" t="str">
        <f>IF(ISBLANK('B1'!A299),"",'B1'!A299)</f>
        <v/>
      </c>
      <c r="B299" s="1002" t="str">
        <f>IF(ISBLANK('B1'!B299),"",'B1'!B299)</f>
        <v/>
      </c>
      <c r="C299" s="1001" t="str">
        <f>IF(ISBLANK('B1'!C299),"",'B1'!C299)</f>
        <v/>
      </c>
      <c r="D299" s="264" t="str">
        <f>IF(ISBLANK('B1'!R299),"",'B1'!R299)</f>
        <v/>
      </c>
      <c r="E299" s="196"/>
      <c r="F299" s="197"/>
      <c r="G299" s="197"/>
      <c r="H299" s="197"/>
      <c r="I299" s="197"/>
      <c r="J299" s="197"/>
      <c r="K299" s="199"/>
      <c r="L299" s="478"/>
      <c r="M299" s="200"/>
      <c r="N299" s="198"/>
      <c r="O299" s="198"/>
      <c r="P299" s="198"/>
      <c r="Q299" s="198"/>
      <c r="R299" s="199"/>
      <c r="S299" s="197"/>
      <c r="T299" s="197"/>
      <c r="U299" s="197"/>
      <c r="V299" s="197"/>
      <c r="W299" s="200"/>
      <c r="Y299" s="151">
        <f t="shared" si="33"/>
        <v>0</v>
      </c>
      <c r="Z299" s="147">
        <f t="shared" si="34"/>
        <v>0</v>
      </c>
      <c r="AA299" s="147">
        <f t="shared" si="35"/>
        <v>0</v>
      </c>
      <c r="AB299" s="917">
        <f t="shared" si="36"/>
        <v>0</v>
      </c>
      <c r="AD299" s="151">
        <f t="shared" si="37"/>
        <v>0</v>
      </c>
      <c r="AE299" s="147">
        <f t="shared" si="38"/>
        <v>0</v>
      </c>
      <c r="AF299" s="147">
        <f t="shared" si="39"/>
        <v>0</v>
      </c>
      <c r="AG299" s="152">
        <f t="shared" si="40"/>
        <v>0</v>
      </c>
    </row>
    <row r="300" spans="1:33" x14ac:dyDescent="0.25">
      <c r="A300" s="142" t="str">
        <f>IF(ISBLANK('B1'!A300),"",'B1'!A300)</f>
        <v/>
      </c>
      <c r="B300" s="1002" t="str">
        <f>IF(ISBLANK('B1'!B300),"",'B1'!B300)</f>
        <v/>
      </c>
      <c r="C300" s="1001" t="str">
        <f>IF(ISBLANK('B1'!C300),"",'B1'!C300)</f>
        <v/>
      </c>
      <c r="D300" s="264" t="str">
        <f>IF(ISBLANK('B1'!R300),"",'B1'!R300)</f>
        <v/>
      </c>
      <c r="E300" s="196"/>
      <c r="F300" s="197"/>
      <c r="G300" s="197"/>
      <c r="H300" s="197"/>
      <c r="I300" s="197"/>
      <c r="J300" s="197"/>
      <c r="K300" s="199"/>
      <c r="L300" s="478"/>
      <c r="M300" s="200"/>
      <c r="N300" s="198"/>
      <c r="O300" s="198"/>
      <c r="P300" s="198"/>
      <c r="Q300" s="198"/>
      <c r="R300" s="199"/>
      <c r="S300" s="197"/>
      <c r="T300" s="197"/>
      <c r="U300" s="197"/>
      <c r="V300" s="197"/>
      <c r="W300" s="200"/>
      <c r="Y300" s="151">
        <f t="shared" si="33"/>
        <v>0</v>
      </c>
      <c r="Z300" s="147">
        <f t="shared" si="34"/>
        <v>0</v>
      </c>
      <c r="AA300" s="147">
        <f t="shared" si="35"/>
        <v>0</v>
      </c>
      <c r="AB300" s="917">
        <f t="shared" si="36"/>
        <v>0</v>
      </c>
      <c r="AD300" s="151">
        <f t="shared" si="37"/>
        <v>0</v>
      </c>
      <c r="AE300" s="147">
        <f t="shared" si="38"/>
        <v>0</v>
      </c>
      <c r="AF300" s="147">
        <f t="shared" si="39"/>
        <v>0</v>
      </c>
      <c r="AG300" s="152">
        <f t="shared" si="40"/>
        <v>0</v>
      </c>
    </row>
    <row r="301" spans="1:33" x14ac:dyDescent="0.25">
      <c r="A301" s="142" t="str">
        <f>IF(ISBLANK('B1'!A301),"",'B1'!A301)</f>
        <v/>
      </c>
      <c r="B301" s="1002" t="str">
        <f>IF(ISBLANK('B1'!B301),"",'B1'!B301)</f>
        <v/>
      </c>
      <c r="C301" s="1001" t="str">
        <f>IF(ISBLANK('B1'!C301),"",'B1'!C301)</f>
        <v/>
      </c>
      <c r="D301" s="264" t="str">
        <f>IF(ISBLANK('B1'!R301),"",'B1'!R301)</f>
        <v/>
      </c>
      <c r="E301" s="196"/>
      <c r="F301" s="197"/>
      <c r="G301" s="197"/>
      <c r="H301" s="197"/>
      <c r="I301" s="197"/>
      <c r="J301" s="197"/>
      <c r="K301" s="199"/>
      <c r="L301" s="478"/>
      <c r="M301" s="200"/>
      <c r="N301" s="198"/>
      <c r="O301" s="198"/>
      <c r="P301" s="198"/>
      <c r="Q301" s="198"/>
      <c r="R301" s="199"/>
      <c r="S301" s="197"/>
      <c r="T301" s="197"/>
      <c r="U301" s="197"/>
      <c r="V301" s="197"/>
      <c r="W301" s="200"/>
      <c r="Y301" s="151">
        <f t="shared" si="33"/>
        <v>0</v>
      </c>
      <c r="Z301" s="147">
        <f t="shared" si="34"/>
        <v>0</v>
      </c>
      <c r="AA301" s="147">
        <f t="shared" si="35"/>
        <v>0</v>
      </c>
      <c r="AB301" s="917">
        <f t="shared" si="36"/>
        <v>0</v>
      </c>
      <c r="AD301" s="151">
        <f t="shared" si="37"/>
        <v>0</v>
      </c>
      <c r="AE301" s="147">
        <f t="shared" si="38"/>
        <v>0</v>
      </c>
      <c r="AF301" s="147">
        <f t="shared" si="39"/>
        <v>0</v>
      </c>
      <c r="AG301" s="152">
        <f t="shared" si="40"/>
        <v>0</v>
      </c>
    </row>
    <row r="302" spans="1:33" x14ac:dyDescent="0.25">
      <c r="A302" s="142" t="str">
        <f>IF(ISBLANK('B1'!A302),"",'B1'!A302)</f>
        <v/>
      </c>
      <c r="B302" s="1002" t="str">
        <f>IF(ISBLANK('B1'!B302),"",'B1'!B302)</f>
        <v/>
      </c>
      <c r="C302" s="1001" t="str">
        <f>IF(ISBLANK('B1'!C302),"",'B1'!C302)</f>
        <v/>
      </c>
      <c r="D302" s="264" t="str">
        <f>IF(ISBLANK('B1'!R302),"",'B1'!R302)</f>
        <v/>
      </c>
      <c r="E302" s="196"/>
      <c r="F302" s="197"/>
      <c r="G302" s="197"/>
      <c r="H302" s="197"/>
      <c r="I302" s="197"/>
      <c r="J302" s="197"/>
      <c r="K302" s="199"/>
      <c r="L302" s="478"/>
      <c r="M302" s="200"/>
      <c r="N302" s="198"/>
      <c r="O302" s="198"/>
      <c r="P302" s="198"/>
      <c r="Q302" s="198"/>
      <c r="R302" s="199"/>
      <c r="S302" s="197"/>
      <c r="T302" s="197"/>
      <c r="U302" s="197"/>
      <c r="V302" s="197"/>
      <c r="W302" s="200"/>
      <c r="Y302" s="151">
        <f t="shared" si="33"/>
        <v>0</v>
      </c>
      <c r="Z302" s="147">
        <f t="shared" si="34"/>
        <v>0</v>
      </c>
      <c r="AA302" s="147">
        <f t="shared" si="35"/>
        <v>0</v>
      </c>
      <c r="AB302" s="917">
        <f t="shared" si="36"/>
        <v>0</v>
      </c>
      <c r="AD302" s="151">
        <f t="shared" si="37"/>
        <v>0</v>
      </c>
      <c r="AE302" s="147">
        <f t="shared" si="38"/>
        <v>0</v>
      </c>
      <c r="AF302" s="147">
        <f t="shared" si="39"/>
        <v>0</v>
      </c>
      <c r="AG302" s="152">
        <f t="shared" si="40"/>
        <v>0</v>
      </c>
    </row>
    <row r="303" spans="1:33" x14ac:dyDescent="0.25">
      <c r="A303" s="142" t="str">
        <f>IF(ISBLANK('B1'!A303),"",'B1'!A303)</f>
        <v/>
      </c>
      <c r="B303" s="1002" t="str">
        <f>IF(ISBLANK('B1'!B303),"",'B1'!B303)</f>
        <v/>
      </c>
      <c r="C303" s="1001" t="str">
        <f>IF(ISBLANK('B1'!C303),"",'B1'!C303)</f>
        <v/>
      </c>
      <c r="D303" s="264" t="str">
        <f>IF(ISBLANK('B1'!R303),"",'B1'!R303)</f>
        <v/>
      </c>
      <c r="E303" s="196"/>
      <c r="F303" s="197"/>
      <c r="G303" s="197"/>
      <c r="H303" s="197"/>
      <c r="I303" s="197"/>
      <c r="J303" s="197"/>
      <c r="K303" s="199"/>
      <c r="L303" s="478"/>
      <c r="M303" s="200"/>
      <c r="N303" s="198"/>
      <c r="O303" s="198"/>
      <c r="P303" s="198"/>
      <c r="Q303" s="198"/>
      <c r="R303" s="199"/>
      <c r="S303" s="197"/>
      <c r="T303" s="197"/>
      <c r="U303" s="197"/>
      <c r="V303" s="197"/>
      <c r="W303" s="200"/>
      <c r="Y303" s="151">
        <f t="shared" si="33"/>
        <v>0</v>
      </c>
      <c r="Z303" s="147">
        <f t="shared" si="34"/>
        <v>0</v>
      </c>
      <c r="AA303" s="147">
        <f t="shared" si="35"/>
        <v>0</v>
      </c>
      <c r="AB303" s="917">
        <f t="shared" si="36"/>
        <v>0</v>
      </c>
      <c r="AD303" s="151">
        <f t="shared" si="37"/>
        <v>0</v>
      </c>
      <c r="AE303" s="147">
        <f t="shared" si="38"/>
        <v>0</v>
      </c>
      <c r="AF303" s="147">
        <f t="shared" si="39"/>
        <v>0</v>
      </c>
      <c r="AG303" s="152">
        <f t="shared" si="40"/>
        <v>0</v>
      </c>
    </row>
    <row r="304" spans="1:33" x14ac:dyDescent="0.25">
      <c r="A304" s="142" t="str">
        <f>IF(ISBLANK('B1'!A304),"",'B1'!A304)</f>
        <v/>
      </c>
      <c r="B304" s="1002" t="str">
        <f>IF(ISBLANK('B1'!B304),"",'B1'!B304)</f>
        <v/>
      </c>
      <c r="C304" s="1001" t="str">
        <f>IF(ISBLANK('B1'!C304),"",'B1'!C304)</f>
        <v/>
      </c>
      <c r="D304" s="264" t="str">
        <f>IF(ISBLANK('B1'!R304),"",'B1'!R304)</f>
        <v/>
      </c>
      <c r="E304" s="196"/>
      <c r="F304" s="197"/>
      <c r="G304" s="197"/>
      <c r="H304" s="197"/>
      <c r="I304" s="197"/>
      <c r="J304" s="197"/>
      <c r="K304" s="199"/>
      <c r="L304" s="478"/>
      <c r="M304" s="200"/>
      <c r="N304" s="198"/>
      <c r="O304" s="198"/>
      <c r="P304" s="198"/>
      <c r="Q304" s="198"/>
      <c r="R304" s="199"/>
      <c r="S304" s="197"/>
      <c r="T304" s="197"/>
      <c r="U304" s="197"/>
      <c r="V304" s="197"/>
      <c r="W304" s="200"/>
      <c r="Y304" s="151">
        <f t="shared" si="33"/>
        <v>0</v>
      </c>
      <c r="Z304" s="147">
        <f t="shared" si="34"/>
        <v>0</v>
      </c>
      <c r="AA304" s="147">
        <f t="shared" si="35"/>
        <v>0</v>
      </c>
      <c r="AB304" s="917">
        <f t="shared" si="36"/>
        <v>0</v>
      </c>
      <c r="AD304" s="151">
        <f t="shared" si="37"/>
        <v>0</v>
      </c>
      <c r="AE304" s="147">
        <f t="shared" si="38"/>
        <v>0</v>
      </c>
      <c r="AF304" s="147">
        <f t="shared" si="39"/>
        <v>0</v>
      </c>
      <c r="AG304" s="152">
        <f t="shared" si="40"/>
        <v>0</v>
      </c>
    </row>
    <row r="305" spans="1:33" x14ac:dyDescent="0.25">
      <c r="A305" s="142" t="str">
        <f>IF(ISBLANK('B1'!A305),"",'B1'!A305)</f>
        <v/>
      </c>
      <c r="B305" s="1002" t="str">
        <f>IF(ISBLANK('B1'!B305),"",'B1'!B305)</f>
        <v/>
      </c>
      <c r="C305" s="1001" t="str">
        <f>IF(ISBLANK('B1'!C305),"",'B1'!C305)</f>
        <v/>
      </c>
      <c r="D305" s="264" t="str">
        <f>IF(ISBLANK('B1'!R305),"",'B1'!R305)</f>
        <v/>
      </c>
      <c r="E305" s="196"/>
      <c r="F305" s="197"/>
      <c r="G305" s="197"/>
      <c r="H305" s="197"/>
      <c r="I305" s="197"/>
      <c r="J305" s="197"/>
      <c r="K305" s="199"/>
      <c r="L305" s="478"/>
      <c r="M305" s="200"/>
      <c r="N305" s="198"/>
      <c r="O305" s="198"/>
      <c r="P305" s="198"/>
      <c r="Q305" s="198"/>
      <c r="R305" s="199"/>
      <c r="S305" s="197"/>
      <c r="T305" s="197"/>
      <c r="U305" s="197"/>
      <c r="V305" s="197"/>
      <c r="W305" s="200"/>
      <c r="Y305" s="151">
        <f t="shared" si="33"/>
        <v>0</v>
      </c>
      <c r="Z305" s="147">
        <f t="shared" si="34"/>
        <v>0</v>
      </c>
      <c r="AA305" s="147">
        <f t="shared" si="35"/>
        <v>0</v>
      </c>
      <c r="AB305" s="917">
        <f t="shared" si="36"/>
        <v>0</v>
      </c>
      <c r="AD305" s="151">
        <f t="shared" si="37"/>
        <v>0</v>
      </c>
      <c r="AE305" s="147">
        <f t="shared" si="38"/>
        <v>0</v>
      </c>
      <c r="AF305" s="147">
        <f t="shared" si="39"/>
        <v>0</v>
      </c>
      <c r="AG305" s="152">
        <f t="shared" si="40"/>
        <v>0</v>
      </c>
    </row>
    <row r="306" spans="1:33" x14ac:dyDescent="0.25">
      <c r="A306" s="142" t="str">
        <f>IF(ISBLANK('B1'!A306),"",'B1'!A306)</f>
        <v/>
      </c>
      <c r="B306" s="1002" t="str">
        <f>IF(ISBLANK('B1'!B306),"",'B1'!B306)</f>
        <v/>
      </c>
      <c r="C306" s="1001" t="str">
        <f>IF(ISBLANK('B1'!C306),"",'B1'!C306)</f>
        <v/>
      </c>
      <c r="D306" s="264" t="str">
        <f>IF(ISBLANK('B1'!R306),"",'B1'!R306)</f>
        <v/>
      </c>
      <c r="E306" s="196"/>
      <c r="F306" s="197"/>
      <c r="G306" s="197"/>
      <c r="H306" s="197"/>
      <c r="I306" s="197"/>
      <c r="J306" s="197"/>
      <c r="K306" s="199"/>
      <c r="L306" s="478"/>
      <c r="M306" s="200"/>
      <c r="N306" s="198"/>
      <c r="O306" s="198"/>
      <c r="P306" s="198"/>
      <c r="Q306" s="198"/>
      <c r="R306" s="199"/>
      <c r="S306" s="197"/>
      <c r="T306" s="197"/>
      <c r="U306" s="197"/>
      <c r="V306" s="197"/>
      <c r="W306" s="200"/>
      <c r="Y306" s="151">
        <f t="shared" si="33"/>
        <v>0</v>
      </c>
      <c r="Z306" s="147">
        <f t="shared" si="34"/>
        <v>0</v>
      </c>
      <c r="AA306" s="147">
        <f t="shared" si="35"/>
        <v>0</v>
      </c>
      <c r="AB306" s="917">
        <f t="shared" si="36"/>
        <v>0</v>
      </c>
      <c r="AD306" s="151">
        <f t="shared" si="37"/>
        <v>0</v>
      </c>
      <c r="AE306" s="147">
        <f t="shared" si="38"/>
        <v>0</v>
      </c>
      <c r="AF306" s="147">
        <f t="shared" si="39"/>
        <v>0</v>
      </c>
      <c r="AG306" s="152">
        <f t="shared" si="40"/>
        <v>0</v>
      </c>
    </row>
    <row r="307" spans="1:33" x14ac:dyDescent="0.25">
      <c r="A307" s="142" t="str">
        <f>IF(ISBLANK('B1'!A307),"",'B1'!A307)</f>
        <v/>
      </c>
      <c r="B307" s="1002" t="str">
        <f>IF(ISBLANK('B1'!B307),"",'B1'!B307)</f>
        <v/>
      </c>
      <c r="C307" s="1001" t="str">
        <f>IF(ISBLANK('B1'!C307),"",'B1'!C307)</f>
        <v/>
      </c>
      <c r="D307" s="264" t="str">
        <f>IF(ISBLANK('B1'!R307),"",'B1'!R307)</f>
        <v/>
      </c>
      <c r="E307" s="196"/>
      <c r="F307" s="197"/>
      <c r="G307" s="197"/>
      <c r="H307" s="197"/>
      <c r="I307" s="197"/>
      <c r="J307" s="197"/>
      <c r="K307" s="199"/>
      <c r="L307" s="478"/>
      <c r="M307" s="200"/>
      <c r="N307" s="198"/>
      <c r="O307" s="198"/>
      <c r="P307" s="198"/>
      <c r="Q307" s="198"/>
      <c r="R307" s="199"/>
      <c r="S307" s="197"/>
      <c r="T307" s="197"/>
      <c r="U307" s="197"/>
      <c r="V307" s="197"/>
      <c r="W307" s="200"/>
      <c r="Y307" s="151">
        <f t="shared" si="33"/>
        <v>0</v>
      </c>
      <c r="Z307" s="147">
        <f t="shared" si="34"/>
        <v>0</v>
      </c>
      <c r="AA307" s="147">
        <f t="shared" si="35"/>
        <v>0</v>
      </c>
      <c r="AB307" s="917">
        <f t="shared" si="36"/>
        <v>0</v>
      </c>
      <c r="AD307" s="151">
        <f t="shared" si="37"/>
        <v>0</v>
      </c>
      <c r="AE307" s="147">
        <f t="shared" si="38"/>
        <v>0</v>
      </c>
      <c r="AF307" s="147">
        <f t="shared" si="39"/>
        <v>0</v>
      </c>
      <c r="AG307" s="152">
        <f t="shared" si="40"/>
        <v>0</v>
      </c>
    </row>
    <row r="308" spans="1:33" x14ac:dyDescent="0.25">
      <c r="A308" s="142" t="str">
        <f>IF(ISBLANK('B1'!A308),"",'B1'!A308)</f>
        <v/>
      </c>
      <c r="B308" s="1002" t="str">
        <f>IF(ISBLANK('B1'!B308),"",'B1'!B308)</f>
        <v/>
      </c>
      <c r="C308" s="1001" t="str">
        <f>IF(ISBLANK('B1'!C308),"",'B1'!C308)</f>
        <v/>
      </c>
      <c r="D308" s="264" t="str">
        <f>IF(ISBLANK('B1'!R308),"",'B1'!R308)</f>
        <v/>
      </c>
      <c r="E308" s="196"/>
      <c r="F308" s="197"/>
      <c r="G308" s="197"/>
      <c r="H308" s="197"/>
      <c r="I308" s="197"/>
      <c r="J308" s="197"/>
      <c r="K308" s="199"/>
      <c r="L308" s="478"/>
      <c r="M308" s="200"/>
      <c r="N308" s="198"/>
      <c r="O308" s="198"/>
      <c r="P308" s="198"/>
      <c r="Q308" s="198"/>
      <c r="R308" s="199"/>
      <c r="S308" s="197"/>
      <c r="T308" s="197"/>
      <c r="U308" s="197"/>
      <c r="V308" s="197"/>
      <c r="W308" s="200"/>
      <c r="Y308" s="151">
        <f t="shared" si="33"/>
        <v>0</v>
      </c>
      <c r="Z308" s="147">
        <f t="shared" si="34"/>
        <v>0</v>
      </c>
      <c r="AA308" s="147">
        <f t="shared" si="35"/>
        <v>0</v>
      </c>
      <c r="AB308" s="917">
        <f t="shared" si="36"/>
        <v>0</v>
      </c>
      <c r="AD308" s="151">
        <f t="shared" si="37"/>
        <v>0</v>
      </c>
      <c r="AE308" s="147">
        <f t="shared" si="38"/>
        <v>0</v>
      </c>
      <c r="AF308" s="147">
        <f t="shared" si="39"/>
        <v>0</v>
      </c>
      <c r="AG308" s="152">
        <f t="shared" si="40"/>
        <v>0</v>
      </c>
    </row>
    <row r="309" spans="1:33" x14ac:dyDescent="0.25">
      <c r="A309" s="142" t="str">
        <f>IF(ISBLANK('B1'!A309),"",'B1'!A309)</f>
        <v/>
      </c>
      <c r="B309" s="1002" t="str">
        <f>IF(ISBLANK('B1'!B309),"",'B1'!B309)</f>
        <v/>
      </c>
      <c r="C309" s="1001" t="str">
        <f>IF(ISBLANK('B1'!C309),"",'B1'!C309)</f>
        <v/>
      </c>
      <c r="D309" s="264" t="str">
        <f>IF(ISBLANK('B1'!R309),"",'B1'!R309)</f>
        <v/>
      </c>
      <c r="E309" s="196"/>
      <c r="F309" s="197"/>
      <c r="G309" s="197"/>
      <c r="H309" s="197"/>
      <c r="I309" s="197"/>
      <c r="J309" s="197"/>
      <c r="K309" s="199"/>
      <c r="L309" s="478"/>
      <c r="M309" s="200"/>
      <c r="N309" s="198"/>
      <c r="O309" s="198"/>
      <c r="P309" s="198"/>
      <c r="Q309" s="198"/>
      <c r="R309" s="199"/>
      <c r="S309" s="197"/>
      <c r="T309" s="197"/>
      <c r="U309" s="197"/>
      <c r="V309" s="197"/>
      <c r="W309" s="200"/>
      <c r="Y309" s="151">
        <f t="shared" si="33"/>
        <v>0</v>
      </c>
      <c r="Z309" s="147">
        <f t="shared" si="34"/>
        <v>0</v>
      </c>
      <c r="AA309" s="147">
        <f t="shared" si="35"/>
        <v>0</v>
      </c>
      <c r="AB309" s="917">
        <f t="shared" si="36"/>
        <v>0</v>
      </c>
      <c r="AD309" s="151">
        <f t="shared" si="37"/>
        <v>0</v>
      </c>
      <c r="AE309" s="147">
        <f t="shared" si="38"/>
        <v>0</v>
      </c>
      <c r="AF309" s="147">
        <f t="shared" si="39"/>
        <v>0</v>
      </c>
      <c r="AG309" s="152">
        <f t="shared" si="40"/>
        <v>0</v>
      </c>
    </row>
    <row r="310" spans="1:33" x14ac:dyDescent="0.25">
      <c r="A310" s="142" t="str">
        <f>IF(ISBLANK('B1'!A310),"",'B1'!A310)</f>
        <v/>
      </c>
      <c r="B310" s="1002" t="str">
        <f>IF(ISBLANK('B1'!B310),"",'B1'!B310)</f>
        <v/>
      </c>
      <c r="C310" s="1001" t="str">
        <f>IF(ISBLANK('B1'!C310),"",'B1'!C310)</f>
        <v/>
      </c>
      <c r="D310" s="264" t="str">
        <f>IF(ISBLANK('B1'!R310),"",'B1'!R310)</f>
        <v/>
      </c>
      <c r="E310" s="196"/>
      <c r="F310" s="197"/>
      <c r="G310" s="197"/>
      <c r="H310" s="197"/>
      <c r="I310" s="197"/>
      <c r="J310" s="197"/>
      <c r="K310" s="199"/>
      <c r="L310" s="478"/>
      <c r="M310" s="200"/>
      <c r="N310" s="198"/>
      <c r="O310" s="198"/>
      <c r="P310" s="198"/>
      <c r="Q310" s="198"/>
      <c r="R310" s="199"/>
      <c r="S310" s="197"/>
      <c r="T310" s="197"/>
      <c r="U310" s="197"/>
      <c r="V310" s="197"/>
      <c r="W310" s="200"/>
      <c r="Y310" s="151">
        <f t="shared" si="33"/>
        <v>0</v>
      </c>
      <c r="Z310" s="147">
        <f t="shared" si="34"/>
        <v>0</v>
      </c>
      <c r="AA310" s="147">
        <f t="shared" si="35"/>
        <v>0</v>
      </c>
      <c r="AB310" s="917">
        <f t="shared" si="36"/>
        <v>0</v>
      </c>
      <c r="AD310" s="151">
        <f t="shared" si="37"/>
        <v>0</v>
      </c>
      <c r="AE310" s="147">
        <f t="shared" si="38"/>
        <v>0</v>
      </c>
      <c r="AF310" s="147">
        <f t="shared" si="39"/>
        <v>0</v>
      </c>
      <c r="AG310" s="152">
        <f t="shared" si="40"/>
        <v>0</v>
      </c>
    </row>
    <row r="311" spans="1:33" x14ac:dyDescent="0.25">
      <c r="A311" s="142" t="str">
        <f>IF(ISBLANK('B1'!A311),"",'B1'!A311)</f>
        <v/>
      </c>
      <c r="B311" s="1002" t="str">
        <f>IF(ISBLANK('B1'!B311),"",'B1'!B311)</f>
        <v/>
      </c>
      <c r="C311" s="1001" t="str">
        <f>IF(ISBLANK('B1'!C311),"",'B1'!C311)</f>
        <v/>
      </c>
      <c r="D311" s="264" t="str">
        <f>IF(ISBLANK('B1'!R311),"",'B1'!R311)</f>
        <v/>
      </c>
      <c r="E311" s="196"/>
      <c r="F311" s="197"/>
      <c r="G311" s="197"/>
      <c r="H311" s="197"/>
      <c r="I311" s="197"/>
      <c r="J311" s="197"/>
      <c r="K311" s="199"/>
      <c r="L311" s="478"/>
      <c r="M311" s="200"/>
      <c r="N311" s="198"/>
      <c r="O311" s="198"/>
      <c r="P311" s="198"/>
      <c r="Q311" s="198"/>
      <c r="R311" s="199"/>
      <c r="S311" s="197"/>
      <c r="T311" s="197"/>
      <c r="U311" s="197"/>
      <c r="V311" s="197"/>
      <c r="W311" s="200"/>
      <c r="Y311" s="151">
        <f t="shared" si="33"/>
        <v>0</v>
      </c>
      <c r="Z311" s="147">
        <f t="shared" si="34"/>
        <v>0</v>
      </c>
      <c r="AA311" s="147">
        <f t="shared" si="35"/>
        <v>0</v>
      </c>
      <c r="AB311" s="917">
        <f t="shared" si="36"/>
        <v>0</v>
      </c>
      <c r="AD311" s="151">
        <f t="shared" si="37"/>
        <v>0</v>
      </c>
      <c r="AE311" s="147">
        <f t="shared" si="38"/>
        <v>0</v>
      </c>
      <c r="AF311" s="147">
        <f t="shared" si="39"/>
        <v>0</v>
      </c>
      <c r="AG311" s="152">
        <f t="shared" si="40"/>
        <v>0</v>
      </c>
    </row>
    <row r="312" spans="1:33" x14ac:dyDescent="0.25">
      <c r="A312" s="142" t="str">
        <f>IF(ISBLANK('B1'!A312),"",'B1'!A312)</f>
        <v/>
      </c>
      <c r="B312" s="1002" t="str">
        <f>IF(ISBLANK('B1'!B312),"",'B1'!B312)</f>
        <v/>
      </c>
      <c r="C312" s="1001" t="str">
        <f>IF(ISBLANK('B1'!C312),"",'B1'!C312)</f>
        <v/>
      </c>
      <c r="D312" s="264" t="str">
        <f>IF(ISBLANK('B1'!R312),"",'B1'!R312)</f>
        <v/>
      </c>
      <c r="E312" s="196"/>
      <c r="F312" s="197"/>
      <c r="G312" s="197"/>
      <c r="H312" s="197"/>
      <c r="I312" s="197"/>
      <c r="J312" s="197"/>
      <c r="K312" s="199"/>
      <c r="L312" s="478"/>
      <c r="M312" s="200"/>
      <c r="N312" s="198"/>
      <c r="O312" s="198"/>
      <c r="P312" s="198"/>
      <c r="Q312" s="198"/>
      <c r="R312" s="199"/>
      <c r="S312" s="197"/>
      <c r="T312" s="197"/>
      <c r="U312" s="197"/>
      <c r="V312" s="197"/>
      <c r="W312" s="200"/>
      <c r="Y312" s="151">
        <f t="shared" si="33"/>
        <v>0</v>
      </c>
      <c r="Z312" s="147">
        <f t="shared" si="34"/>
        <v>0</v>
      </c>
      <c r="AA312" s="147">
        <f t="shared" si="35"/>
        <v>0</v>
      </c>
      <c r="AB312" s="917">
        <f t="shared" si="36"/>
        <v>0</v>
      </c>
      <c r="AD312" s="151">
        <f t="shared" si="37"/>
        <v>0</v>
      </c>
      <c r="AE312" s="147">
        <f t="shared" si="38"/>
        <v>0</v>
      </c>
      <c r="AF312" s="147">
        <f t="shared" si="39"/>
        <v>0</v>
      </c>
      <c r="AG312" s="152">
        <f t="shared" si="40"/>
        <v>0</v>
      </c>
    </row>
    <row r="313" spans="1:33" x14ac:dyDescent="0.25">
      <c r="A313" s="142" t="str">
        <f>IF(ISBLANK('B1'!A313),"",'B1'!A313)</f>
        <v/>
      </c>
      <c r="B313" s="1002" t="str">
        <f>IF(ISBLANK('B1'!B313),"",'B1'!B313)</f>
        <v/>
      </c>
      <c r="C313" s="1001" t="str">
        <f>IF(ISBLANK('B1'!C313),"",'B1'!C313)</f>
        <v/>
      </c>
      <c r="D313" s="264" t="str">
        <f>IF(ISBLANK('B1'!R313),"",'B1'!R313)</f>
        <v/>
      </c>
      <c r="E313" s="196"/>
      <c r="F313" s="197"/>
      <c r="G313" s="197"/>
      <c r="H313" s="197"/>
      <c r="I313" s="197"/>
      <c r="J313" s="197"/>
      <c r="K313" s="199"/>
      <c r="L313" s="478"/>
      <c r="M313" s="200"/>
      <c r="N313" s="198"/>
      <c r="O313" s="198"/>
      <c r="P313" s="198"/>
      <c r="Q313" s="198"/>
      <c r="R313" s="199"/>
      <c r="S313" s="197"/>
      <c r="T313" s="197"/>
      <c r="U313" s="197"/>
      <c r="V313" s="197"/>
      <c r="W313" s="200"/>
      <c r="Y313" s="151">
        <f t="shared" si="33"/>
        <v>0</v>
      </c>
      <c r="Z313" s="147">
        <f t="shared" si="34"/>
        <v>0</v>
      </c>
      <c r="AA313" s="147">
        <f t="shared" si="35"/>
        <v>0</v>
      </c>
      <c r="AB313" s="917">
        <f t="shared" si="36"/>
        <v>0</v>
      </c>
      <c r="AD313" s="151">
        <f t="shared" si="37"/>
        <v>0</v>
      </c>
      <c r="AE313" s="147">
        <f t="shared" si="38"/>
        <v>0</v>
      </c>
      <c r="AF313" s="147">
        <f t="shared" si="39"/>
        <v>0</v>
      </c>
      <c r="AG313" s="152">
        <f t="shared" si="40"/>
        <v>0</v>
      </c>
    </row>
    <row r="314" spans="1:33" x14ac:dyDescent="0.25">
      <c r="A314" s="142" t="str">
        <f>IF(ISBLANK('B1'!A314),"",'B1'!A314)</f>
        <v/>
      </c>
      <c r="B314" s="1002" t="str">
        <f>IF(ISBLANK('B1'!B314),"",'B1'!B314)</f>
        <v/>
      </c>
      <c r="C314" s="1001" t="str">
        <f>IF(ISBLANK('B1'!C314),"",'B1'!C314)</f>
        <v/>
      </c>
      <c r="D314" s="264" t="str">
        <f>IF(ISBLANK('B1'!R314),"",'B1'!R314)</f>
        <v/>
      </c>
      <c r="E314" s="196"/>
      <c r="F314" s="197"/>
      <c r="G314" s="197"/>
      <c r="H314" s="197"/>
      <c r="I314" s="197"/>
      <c r="J314" s="197"/>
      <c r="K314" s="199"/>
      <c r="L314" s="478"/>
      <c r="M314" s="200"/>
      <c r="N314" s="198"/>
      <c r="O314" s="198"/>
      <c r="P314" s="198"/>
      <c r="Q314" s="198"/>
      <c r="R314" s="199"/>
      <c r="S314" s="197"/>
      <c r="T314" s="197"/>
      <c r="U314" s="197"/>
      <c r="V314" s="197"/>
      <c r="W314" s="200"/>
      <c r="Y314" s="151">
        <f t="shared" si="33"/>
        <v>0</v>
      </c>
      <c r="Z314" s="147">
        <f t="shared" si="34"/>
        <v>0</v>
      </c>
      <c r="AA314" s="147">
        <f t="shared" si="35"/>
        <v>0</v>
      </c>
      <c r="AB314" s="917">
        <f t="shared" si="36"/>
        <v>0</v>
      </c>
      <c r="AD314" s="151">
        <f t="shared" si="37"/>
        <v>0</v>
      </c>
      <c r="AE314" s="147">
        <f t="shared" si="38"/>
        <v>0</v>
      </c>
      <c r="AF314" s="147">
        <f t="shared" si="39"/>
        <v>0</v>
      </c>
      <c r="AG314" s="152">
        <f t="shared" si="40"/>
        <v>0</v>
      </c>
    </row>
    <row r="315" spans="1:33" x14ac:dyDescent="0.25">
      <c r="A315" s="142" t="str">
        <f>IF(ISBLANK('B1'!A315),"",'B1'!A315)</f>
        <v/>
      </c>
      <c r="B315" s="1002" t="str">
        <f>IF(ISBLANK('B1'!B315),"",'B1'!B315)</f>
        <v/>
      </c>
      <c r="C315" s="1001" t="str">
        <f>IF(ISBLANK('B1'!C315),"",'B1'!C315)</f>
        <v/>
      </c>
      <c r="D315" s="264" t="str">
        <f>IF(ISBLANK('B1'!R315),"",'B1'!R315)</f>
        <v/>
      </c>
      <c r="E315" s="196"/>
      <c r="F315" s="197"/>
      <c r="G315" s="197"/>
      <c r="H315" s="197"/>
      <c r="I315" s="197"/>
      <c r="J315" s="197"/>
      <c r="K315" s="199"/>
      <c r="L315" s="478"/>
      <c r="M315" s="200"/>
      <c r="N315" s="198"/>
      <c r="O315" s="198"/>
      <c r="P315" s="198"/>
      <c r="Q315" s="198"/>
      <c r="R315" s="199"/>
      <c r="S315" s="197"/>
      <c r="T315" s="197"/>
      <c r="U315" s="197"/>
      <c r="V315" s="197"/>
      <c r="W315" s="200"/>
      <c r="Y315" s="151">
        <f t="shared" si="33"/>
        <v>0</v>
      </c>
      <c r="Z315" s="147">
        <f t="shared" si="34"/>
        <v>0</v>
      </c>
      <c r="AA315" s="147">
        <f t="shared" si="35"/>
        <v>0</v>
      </c>
      <c r="AB315" s="917">
        <f t="shared" si="36"/>
        <v>0</v>
      </c>
      <c r="AD315" s="151">
        <f t="shared" si="37"/>
        <v>0</v>
      </c>
      <c r="AE315" s="147">
        <f t="shared" si="38"/>
        <v>0</v>
      </c>
      <c r="AF315" s="147">
        <f t="shared" si="39"/>
        <v>0</v>
      </c>
      <c r="AG315" s="152">
        <f t="shared" si="40"/>
        <v>0</v>
      </c>
    </row>
    <row r="316" spans="1:33" x14ac:dyDescent="0.25">
      <c r="A316" s="142" t="str">
        <f>IF(ISBLANK('B1'!A316),"",'B1'!A316)</f>
        <v/>
      </c>
      <c r="B316" s="1002" t="str">
        <f>IF(ISBLANK('B1'!B316),"",'B1'!B316)</f>
        <v/>
      </c>
      <c r="C316" s="1001" t="str">
        <f>IF(ISBLANK('B1'!C316),"",'B1'!C316)</f>
        <v/>
      </c>
      <c r="D316" s="264" t="str">
        <f>IF(ISBLANK('B1'!R316),"",'B1'!R316)</f>
        <v/>
      </c>
      <c r="E316" s="196"/>
      <c r="F316" s="197"/>
      <c r="G316" s="197"/>
      <c r="H316" s="197"/>
      <c r="I316" s="197"/>
      <c r="J316" s="197"/>
      <c r="K316" s="199"/>
      <c r="L316" s="478"/>
      <c r="M316" s="200"/>
      <c r="N316" s="198"/>
      <c r="O316" s="198"/>
      <c r="P316" s="198"/>
      <c r="Q316" s="198"/>
      <c r="R316" s="199"/>
      <c r="S316" s="197"/>
      <c r="T316" s="197"/>
      <c r="U316" s="197"/>
      <c r="V316" s="197"/>
      <c r="W316" s="200"/>
      <c r="Y316" s="151">
        <f t="shared" si="33"/>
        <v>0</v>
      </c>
      <c r="Z316" s="147">
        <f t="shared" si="34"/>
        <v>0</v>
      </c>
      <c r="AA316" s="147">
        <f t="shared" si="35"/>
        <v>0</v>
      </c>
      <c r="AB316" s="917">
        <f t="shared" si="36"/>
        <v>0</v>
      </c>
      <c r="AD316" s="151">
        <f t="shared" si="37"/>
        <v>0</v>
      </c>
      <c r="AE316" s="147">
        <f t="shared" si="38"/>
        <v>0</v>
      </c>
      <c r="AF316" s="147">
        <f t="shared" si="39"/>
        <v>0</v>
      </c>
      <c r="AG316" s="152">
        <f t="shared" si="40"/>
        <v>0</v>
      </c>
    </row>
    <row r="317" spans="1:33" x14ac:dyDescent="0.25">
      <c r="A317" s="142" t="str">
        <f>IF(ISBLANK('B1'!A317),"",'B1'!A317)</f>
        <v/>
      </c>
      <c r="B317" s="1002" t="str">
        <f>IF(ISBLANK('B1'!B317),"",'B1'!B317)</f>
        <v/>
      </c>
      <c r="C317" s="1001" t="str">
        <f>IF(ISBLANK('B1'!C317),"",'B1'!C317)</f>
        <v/>
      </c>
      <c r="D317" s="264" t="str">
        <f>IF(ISBLANK('B1'!R317),"",'B1'!R317)</f>
        <v/>
      </c>
      <c r="E317" s="196"/>
      <c r="F317" s="197"/>
      <c r="G317" s="197"/>
      <c r="H317" s="197"/>
      <c r="I317" s="197"/>
      <c r="J317" s="197"/>
      <c r="K317" s="199"/>
      <c r="L317" s="478"/>
      <c r="M317" s="200"/>
      <c r="N317" s="198"/>
      <c r="O317" s="198"/>
      <c r="P317" s="198"/>
      <c r="Q317" s="198"/>
      <c r="R317" s="199"/>
      <c r="S317" s="197"/>
      <c r="T317" s="197"/>
      <c r="U317" s="197"/>
      <c r="V317" s="197"/>
      <c r="W317" s="200"/>
      <c r="Y317" s="151">
        <f t="shared" si="33"/>
        <v>0</v>
      </c>
      <c r="Z317" s="147">
        <f t="shared" si="34"/>
        <v>0</v>
      </c>
      <c r="AA317" s="147">
        <f t="shared" si="35"/>
        <v>0</v>
      </c>
      <c r="AB317" s="917">
        <f t="shared" si="36"/>
        <v>0</v>
      </c>
      <c r="AD317" s="151">
        <f t="shared" si="37"/>
        <v>0</v>
      </c>
      <c r="AE317" s="147">
        <f t="shared" si="38"/>
        <v>0</v>
      </c>
      <c r="AF317" s="147">
        <f t="shared" si="39"/>
        <v>0</v>
      </c>
      <c r="AG317" s="152">
        <f t="shared" si="40"/>
        <v>0</v>
      </c>
    </row>
    <row r="318" spans="1:33" x14ac:dyDescent="0.25">
      <c r="A318" s="142" t="str">
        <f>IF(ISBLANK('B1'!A318),"",'B1'!A318)</f>
        <v/>
      </c>
      <c r="B318" s="1002" t="str">
        <f>IF(ISBLANK('B1'!B318),"",'B1'!B318)</f>
        <v/>
      </c>
      <c r="C318" s="1001" t="str">
        <f>IF(ISBLANK('B1'!C318),"",'B1'!C318)</f>
        <v/>
      </c>
      <c r="D318" s="264" t="str">
        <f>IF(ISBLANK('B1'!R318),"",'B1'!R318)</f>
        <v/>
      </c>
      <c r="E318" s="196"/>
      <c r="F318" s="197"/>
      <c r="G318" s="197"/>
      <c r="H318" s="197"/>
      <c r="I318" s="197"/>
      <c r="J318" s="197"/>
      <c r="K318" s="199"/>
      <c r="L318" s="478"/>
      <c r="M318" s="200"/>
      <c r="N318" s="198"/>
      <c r="O318" s="198"/>
      <c r="P318" s="198"/>
      <c r="Q318" s="198"/>
      <c r="R318" s="199"/>
      <c r="S318" s="197"/>
      <c r="T318" s="197"/>
      <c r="U318" s="197"/>
      <c r="V318" s="197"/>
      <c r="W318" s="200"/>
      <c r="Y318" s="151">
        <f t="shared" si="33"/>
        <v>0</v>
      </c>
      <c r="Z318" s="147">
        <f t="shared" si="34"/>
        <v>0</v>
      </c>
      <c r="AA318" s="147">
        <f t="shared" si="35"/>
        <v>0</v>
      </c>
      <c r="AB318" s="917">
        <f t="shared" si="36"/>
        <v>0</v>
      </c>
      <c r="AD318" s="151">
        <f t="shared" si="37"/>
        <v>0</v>
      </c>
      <c r="AE318" s="147">
        <f t="shared" si="38"/>
        <v>0</v>
      </c>
      <c r="AF318" s="147">
        <f t="shared" si="39"/>
        <v>0</v>
      </c>
      <c r="AG318" s="152">
        <f t="shared" si="40"/>
        <v>0</v>
      </c>
    </row>
    <row r="319" spans="1:33" x14ac:dyDescent="0.25">
      <c r="A319" s="142" t="str">
        <f>IF(ISBLANK('B1'!A319),"",'B1'!A319)</f>
        <v/>
      </c>
      <c r="B319" s="1002" t="str">
        <f>IF(ISBLANK('B1'!B319),"",'B1'!B319)</f>
        <v/>
      </c>
      <c r="C319" s="1001" t="str">
        <f>IF(ISBLANK('B1'!C319),"",'B1'!C319)</f>
        <v/>
      </c>
      <c r="D319" s="264" t="str">
        <f>IF(ISBLANK('B1'!R319),"",'B1'!R319)</f>
        <v/>
      </c>
      <c r="E319" s="196"/>
      <c r="F319" s="197"/>
      <c r="G319" s="197"/>
      <c r="H319" s="197"/>
      <c r="I319" s="197"/>
      <c r="J319" s="197"/>
      <c r="K319" s="199"/>
      <c r="L319" s="478"/>
      <c r="M319" s="200"/>
      <c r="N319" s="198"/>
      <c r="O319" s="198"/>
      <c r="P319" s="198"/>
      <c r="Q319" s="198"/>
      <c r="R319" s="199"/>
      <c r="S319" s="197"/>
      <c r="T319" s="197"/>
      <c r="U319" s="197"/>
      <c r="V319" s="197"/>
      <c r="W319" s="200"/>
      <c r="Y319" s="151">
        <f t="shared" si="33"/>
        <v>0</v>
      </c>
      <c r="Z319" s="147">
        <f t="shared" si="34"/>
        <v>0</v>
      </c>
      <c r="AA319" s="147">
        <f t="shared" si="35"/>
        <v>0</v>
      </c>
      <c r="AB319" s="917">
        <f t="shared" si="36"/>
        <v>0</v>
      </c>
      <c r="AD319" s="151">
        <f t="shared" si="37"/>
        <v>0</v>
      </c>
      <c r="AE319" s="147">
        <f t="shared" si="38"/>
        <v>0</v>
      </c>
      <c r="AF319" s="147">
        <f t="shared" si="39"/>
        <v>0</v>
      </c>
      <c r="AG319" s="152">
        <f t="shared" si="40"/>
        <v>0</v>
      </c>
    </row>
    <row r="320" spans="1:33" x14ac:dyDescent="0.25">
      <c r="A320" s="142" t="str">
        <f>IF(ISBLANK('B1'!A320),"",'B1'!A320)</f>
        <v/>
      </c>
      <c r="B320" s="1002" t="str">
        <f>IF(ISBLANK('B1'!B320),"",'B1'!B320)</f>
        <v/>
      </c>
      <c r="C320" s="1001" t="str">
        <f>IF(ISBLANK('B1'!C320),"",'B1'!C320)</f>
        <v/>
      </c>
      <c r="D320" s="264" t="str">
        <f>IF(ISBLANK('B1'!R320),"",'B1'!R320)</f>
        <v/>
      </c>
      <c r="E320" s="196"/>
      <c r="F320" s="197"/>
      <c r="G320" s="197"/>
      <c r="H320" s="197"/>
      <c r="I320" s="197"/>
      <c r="J320" s="197"/>
      <c r="K320" s="199"/>
      <c r="L320" s="478"/>
      <c r="M320" s="200"/>
      <c r="N320" s="198"/>
      <c r="O320" s="198"/>
      <c r="P320" s="198"/>
      <c r="Q320" s="198"/>
      <c r="R320" s="199"/>
      <c r="S320" s="197"/>
      <c r="T320" s="197"/>
      <c r="U320" s="197"/>
      <c r="V320" s="197"/>
      <c r="W320" s="200"/>
      <c r="Y320" s="151">
        <f t="shared" si="33"/>
        <v>0</v>
      </c>
      <c r="Z320" s="147">
        <f t="shared" si="34"/>
        <v>0</v>
      </c>
      <c r="AA320" s="147">
        <f t="shared" si="35"/>
        <v>0</v>
      </c>
      <c r="AB320" s="917">
        <f t="shared" si="36"/>
        <v>0</v>
      </c>
      <c r="AD320" s="151">
        <f t="shared" si="37"/>
        <v>0</v>
      </c>
      <c r="AE320" s="147">
        <f t="shared" si="38"/>
        <v>0</v>
      </c>
      <c r="AF320" s="147">
        <f t="shared" si="39"/>
        <v>0</v>
      </c>
      <c r="AG320" s="152">
        <f t="shared" si="40"/>
        <v>0</v>
      </c>
    </row>
    <row r="321" spans="1:33" x14ac:dyDescent="0.25">
      <c r="A321" s="142" t="str">
        <f>IF(ISBLANK('B1'!A321),"",'B1'!A321)</f>
        <v/>
      </c>
      <c r="B321" s="1002" t="str">
        <f>IF(ISBLANK('B1'!B321),"",'B1'!B321)</f>
        <v/>
      </c>
      <c r="C321" s="1001" t="str">
        <f>IF(ISBLANK('B1'!C321),"",'B1'!C321)</f>
        <v/>
      </c>
      <c r="D321" s="264" t="str">
        <f>IF(ISBLANK('B1'!R321),"",'B1'!R321)</f>
        <v/>
      </c>
      <c r="E321" s="196"/>
      <c r="F321" s="197"/>
      <c r="G321" s="197"/>
      <c r="H321" s="197"/>
      <c r="I321" s="197"/>
      <c r="J321" s="197"/>
      <c r="K321" s="199"/>
      <c r="L321" s="478"/>
      <c r="M321" s="200"/>
      <c r="N321" s="198"/>
      <c r="O321" s="198"/>
      <c r="P321" s="198"/>
      <c r="Q321" s="198"/>
      <c r="R321" s="199"/>
      <c r="S321" s="197"/>
      <c r="T321" s="197"/>
      <c r="U321" s="197"/>
      <c r="V321" s="197"/>
      <c r="W321" s="200"/>
      <c r="Y321" s="151">
        <f t="shared" si="33"/>
        <v>0</v>
      </c>
      <c r="Z321" s="147">
        <f t="shared" si="34"/>
        <v>0</v>
      </c>
      <c r="AA321" s="147">
        <f t="shared" si="35"/>
        <v>0</v>
      </c>
      <c r="AB321" s="917">
        <f t="shared" si="36"/>
        <v>0</v>
      </c>
      <c r="AD321" s="151">
        <f t="shared" si="37"/>
        <v>0</v>
      </c>
      <c r="AE321" s="147">
        <f t="shared" si="38"/>
        <v>0</v>
      </c>
      <c r="AF321" s="147">
        <f t="shared" si="39"/>
        <v>0</v>
      </c>
      <c r="AG321" s="152">
        <f t="shared" si="40"/>
        <v>0</v>
      </c>
    </row>
    <row r="322" spans="1:33" x14ac:dyDescent="0.25">
      <c r="A322" s="142" t="str">
        <f>IF(ISBLANK('B1'!A322),"",'B1'!A322)</f>
        <v/>
      </c>
      <c r="B322" s="1002" t="str">
        <f>IF(ISBLANK('B1'!B322),"",'B1'!B322)</f>
        <v/>
      </c>
      <c r="C322" s="1001" t="str">
        <f>IF(ISBLANK('B1'!C322),"",'B1'!C322)</f>
        <v/>
      </c>
      <c r="D322" s="264" t="str">
        <f>IF(ISBLANK('B1'!R322),"",'B1'!R322)</f>
        <v/>
      </c>
      <c r="E322" s="196"/>
      <c r="F322" s="197"/>
      <c r="G322" s="197"/>
      <c r="H322" s="197"/>
      <c r="I322" s="197"/>
      <c r="J322" s="197"/>
      <c r="K322" s="199"/>
      <c r="L322" s="478"/>
      <c r="M322" s="200"/>
      <c r="N322" s="198"/>
      <c r="O322" s="198"/>
      <c r="P322" s="198"/>
      <c r="Q322" s="198"/>
      <c r="R322" s="199"/>
      <c r="S322" s="197"/>
      <c r="T322" s="197"/>
      <c r="U322" s="197"/>
      <c r="V322" s="197"/>
      <c r="W322" s="200"/>
      <c r="Y322" s="151">
        <f t="shared" si="33"/>
        <v>0</v>
      </c>
      <c r="Z322" s="147">
        <f t="shared" si="34"/>
        <v>0</v>
      </c>
      <c r="AA322" s="147">
        <f t="shared" si="35"/>
        <v>0</v>
      </c>
      <c r="AB322" s="917">
        <f t="shared" si="36"/>
        <v>0</v>
      </c>
      <c r="AD322" s="151">
        <f t="shared" si="37"/>
        <v>0</v>
      </c>
      <c r="AE322" s="147">
        <f t="shared" si="38"/>
        <v>0</v>
      </c>
      <c r="AF322" s="147">
        <f t="shared" si="39"/>
        <v>0</v>
      </c>
      <c r="AG322" s="152">
        <f t="shared" si="40"/>
        <v>0</v>
      </c>
    </row>
    <row r="323" spans="1:33" x14ac:dyDescent="0.25">
      <c r="A323" s="142" t="str">
        <f>IF(ISBLANK('B1'!A323),"",'B1'!A323)</f>
        <v/>
      </c>
      <c r="B323" s="1002" t="str">
        <f>IF(ISBLANK('B1'!B323),"",'B1'!B323)</f>
        <v/>
      </c>
      <c r="C323" s="1001" t="str">
        <f>IF(ISBLANK('B1'!C323),"",'B1'!C323)</f>
        <v/>
      </c>
      <c r="D323" s="264" t="str">
        <f>IF(ISBLANK('B1'!R323),"",'B1'!R323)</f>
        <v/>
      </c>
      <c r="E323" s="196"/>
      <c r="F323" s="197"/>
      <c r="G323" s="197"/>
      <c r="H323" s="197"/>
      <c r="I323" s="197"/>
      <c r="J323" s="197"/>
      <c r="K323" s="199"/>
      <c r="L323" s="478"/>
      <c r="M323" s="200"/>
      <c r="N323" s="198"/>
      <c r="O323" s="198"/>
      <c r="P323" s="198"/>
      <c r="Q323" s="198"/>
      <c r="R323" s="199"/>
      <c r="S323" s="197"/>
      <c r="T323" s="197"/>
      <c r="U323" s="197"/>
      <c r="V323" s="197"/>
      <c r="W323" s="200"/>
      <c r="Y323" s="151">
        <f t="shared" si="33"/>
        <v>0</v>
      </c>
      <c r="Z323" s="147">
        <f t="shared" si="34"/>
        <v>0</v>
      </c>
      <c r="AA323" s="147">
        <f t="shared" si="35"/>
        <v>0</v>
      </c>
      <c r="AB323" s="917">
        <f t="shared" si="36"/>
        <v>0</v>
      </c>
      <c r="AD323" s="151">
        <f t="shared" si="37"/>
        <v>0</v>
      </c>
      <c r="AE323" s="147">
        <f t="shared" si="38"/>
        <v>0</v>
      </c>
      <c r="AF323" s="147">
        <f t="shared" si="39"/>
        <v>0</v>
      </c>
      <c r="AG323" s="152">
        <f t="shared" si="40"/>
        <v>0</v>
      </c>
    </row>
    <row r="324" spans="1:33" x14ac:dyDescent="0.25">
      <c r="A324" s="142" t="str">
        <f>IF(ISBLANK('B1'!A324),"",'B1'!A324)</f>
        <v/>
      </c>
      <c r="B324" s="1002" t="str">
        <f>IF(ISBLANK('B1'!B324),"",'B1'!B324)</f>
        <v/>
      </c>
      <c r="C324" s="1001" t="str">
        <f>IF(ISBLANK('B1'!C324),"",'B1'!C324)</f>
        <v/>
      </c>
      <c r="D324" s="264" t="str">
        <f>IF(ISBLANK('B1'!R324),"",'B1'!R324)</f>
        <v/>
      </c>
      <c r="E324" s="196"/>
      <c r="F324" s="197"/>
      <c r="G324" s="197"/>
      <c r="H324" s="197"/>
      <c r="I324" s="197"/>
      <c r="J324" s="197"/>
      <c r="K324" s="199"/>
      <c r="L324" s="478"/>
      <c r="M324" s="200"/>
      <c r="N324" s="198"/>
      <c r="O324" s="198"/>
      <c r="P324" s="198"/>
      <c r="Q324" s="198"/>
      <c r="R324" s="199"/>
      <c r="S324" s="197"/>
      <c r="T324" s="197"/>
      <c r="U324" s="197"/>
      <c r="V324" s="197"/>
      <c r="W324" s="200"/>
      <c r="Y324" s="151">
        <f t="shared" si="33"/>
        <v>0</v>
      </c>
      <c r="Z324" s="147">
        <f t="shared" si="34"/>
        <v>0</v>
      </c>
      <c r="AA324" s="147">
        <f t="shared" si="35"/>
        <v>0</v>
      </c>
      <c r="AB324" s="917">
        <f t="shared" si="36"/>
        <v>0</v>
      </c>
      <c r="AD324" s="151">
        <f t="shared" si="37"/>
        <v>0</v>
      </c>
      <c r="AE324" s="147">
        <f t="shared" si="38"/>
        <v>0</v>
      </c>
      <c r="AF324" s="147">
        <f t="shared" si="39"/>
        <v>0</v>
      </c>
      <c r="AG324" s="152">
        <f t="shared" si="40"/>
        <v>0</v>
      </c>
    </row>
    <row r="325" spans="1:33" x14ac:dyDescent="0.25">
      <c r="A325" s="142" t="str">
        <f>IF(ISBLANK('B1'!A325),"",'B1'!A325)</f>
        <v/>
      </c>
      <c r="B325" s="1002" t="str">
        <f>IF(ISBLANK('B1'!B325),"",'B1'!B325)</f>
        <v/>
      </c>
      <c r="C325" s="1001" t="str">
        <f>IF(ISBLANK('B1'!C325),"",'B1'!C325)</f>
        <v/>
      </c>
      <c r="D325" s="264" t="str">
        <f>IF(ISBLANK('B1'!R325),"",'B1'!R325)</f>
        <v/>
      </c>
      <c r="E325" s="196"/>
      <c r="F325" s="197"/>
      <c r="G325" s="197"/>
      <c r="H325" s="197"/>
      <c r="I325" s="197"/>
      <c r="J325" s="197"/>
      <c r="K325" s="199"/>
      <c r="L325" s="478"/>
      <c r="M325" s="200"/>
      <c r="N325" s="198"/>
      <c r="O325" s="198"/>
      <c r="P325" s="198"/>
      <c r="Q325" s="198"/>
      <c r="R325" s="199"/>
      <c r="S325" s="197"/>
      <c r="T325" s="197"/>
      <c r="U325" s="197"/>
      <c r="V325" s="197"/>
      <c r="W325" s="200"/>
      <c r="Y325" s="151">
        <f t="shared" si="33"/>
        <v>0</v>
      </c>
      <c r="Z325" s="147">
        <f t="shared" si="34"/>
        <v>0</v>
      </c>
      <c r="AA325" s="147">
        <f t="shared" si="35"/>
        <v>0</v>
      </c>
      <c r="AB325" s="917">
        <f t="shared" si="36"/>
        <v>0</v>
      </c>
      <c r="AD325" s="151">
        <f t="shared" si="37"/>
        <v>0</v>
      </c>
      <c r="AE325" s="147">
        <f t="shared" si="38"/>
        <v>0</v>
      </c>
      <c r="AF325" s="147">
        <f t="shared" si="39"/>
        <v>0</v>
      </c>
      <c r="AG325" s="152">
        <f t="shared" si="40"/>
        <v>0</v>
      </c>
    </row>
    <row r="326" spans="1:33" x14ac:dyDescent="0.25">
      <c r="A326" s="142" t="str">
        <f>IF(ISBLANK('B1'!A326),"",'B1'!A326)</f>
        <v/>
      </c>
      <c r="B326" s="1002" t="str">
        <f>IF(ISBLANK('B1'!B326),"",'B1'!B326)</f>
        <v/>
      </c>
      <c r="C326" s="1001" t="str">
        <f>IF(ISBLANK('B1'!C326),"",'B1'!C326)</f>
        <v/>
      </c>
      <c r="D326" s="264" t="str">
        <f>IF(ISBLANK('B1'!R326),"",'B1'!R326)</f>
        <v/>
      </c>
      <c r="E326" s="196"/>
      <c r="F326" s="197"/>
      <c r="G326" s="197"/>
      <c r="H326" s="197"/>
      <c r="I326" s="197"/>
      <c r="J326" s="197"/>
      <c r="K326" s="199"/>
      <c r="L326" s="478"/>
      <c r="M326" s="200"/>
      <c r="N326" s="198"/>
      <c r="O326" s="198"/>
      <c r="P326" s="198"/>
      <c r="Q326" s="198"/>
      <c r="R326" s="199"/>
      <c r="S326" s="197"/>
      <c r="T326" s="197"/>
      <c r="U326" s="197"/>
      <c r="V326" s="197"/>
      <c r="W326" s="200"/>
      <c r="Y326" s="151">
        <f t="shared" ref="Y326:Y350" si="41">SUM(E326:J326)</f>
        <v>0</v>
      </c>
      <c r="Z326" s="147">
        <f t="shared" ref="Z326:Z350" si="42">SUM(K326:M326)</f>
        <v>0</v>
      </c>
      <c r="AA326" s="147">
        <f t="shared" ref="AA326:AA350" si="43">SUM(N326:Q326)</f>
        <v>0</v>
      </c>
      <c r="AB326" s="917">
        <f t="shared" ref="AB326:AB350" si="44">SUM(R326:W326)</f>
        <v>0</v>
      </c>
      <c r="AD326" s="151">
        <f t="shared" ref="AD326:AD350" si="45">IF(D326="",Y326,D326-Y326)</f>
        <v>0</v>
      </c>
      <c r="AE326" s="147">
        <f t="shared" ref="AE326:AE350" si="46">IF(D326="",Z326,D326-Z326)</f>
        <v>0</v>
      </c>
      <c r="AF326" s="147">
        <f t="shared" ref="AF326:AF350" si="47">IF(D326="",AA326,D326-AA326)</f>
        <v>0</v>
      </c>
      <c r="AG326" s="152">
        <f t="shared" ref="AG326:AG350" si="48">IF(D326="",AB326,D326-AB326)</f>
        <v>0</v>
      </c>
    </row>
    <row r="327" spans="1:33" x14ac:dyDescent="0.25">
      <c r="A327" s="142" t="str">
        <f>IF(ISBLANK('B1'!A327),"",'B1'!A327)</f>
        <v/>
      </c>
      <c r="B327" s="1002" t="str">
        <f>IF(ISBLANK('B1'!B327),"",'B1'!B327)</f>
        <v/>
      </c>
      <c r="C327" s="1001" t="str">
        <f>IF(ISBLANK('B1'!C327),"",'B1'!C327)</f>
        <v/>
      </c>
      <c r="D327" s="264" t="str">
        <f>IF(ISBLANK('B1'!R327),"",'B1'!R327)</f>
        <v/>
      </c>
      <c r="E327" s="196"/>
      <c r="F327" s="197"/>
      <c r="G327" s="197"/>
      <c r="H327" s="197"/>
      <c r="I327" s="197"/>
      <c r="J327" s="197"/>
      <c r="K327" s="199"/>
      <c r="L327" s="478"/>
      <c r="M327" s="200"/>
      <c r="N327" s="198"/>
      <c r="O327" s="198"/>
      <c r="P327" s="198"/>
      <c r="Q327" s="198"/>
      <c r="R327" s="199"/>
      <c r="S327" s="197"/>
      <c r="T327" s="197"/>
      <c r="U327" s="197"/>
      <c r="V327" s="197"/>
      <c r="W327" s="200"/>
      <c r="Y327" s="151">
        <f t="shared" si="41"/>
        <v>0</v>
      </c>
      <c r="Z327" s="147">
        <f t="shared" si="42"/>
        <v>0</v>
      </c>
      <c r="AA327" s="147">
        <f t="shared" si="43"/>
        <v>0</v>
      </c>
      <c r="AB327" s="917">
        <f t="shared" si="44"/>
        <v>0</v>
      </c>
      <c r="AD327" s="151">
        <f t="shared" si="45"/>
        <v>0</v>
      </c>
      <c r="AE327" s="147">
        <f t="shared" si="46"/>
        <v>0</v>
      </c>
      <c r="AF327" s="147">
        <f t="shared" si="47"/>
        <v>0</v>
      </c>
      <c r="AG327" s="152">
        <f t="shared" si="48"/>
        <v>0</v>
      </c>
    </row>
    <row r="328" spans="1:33" x14ac:dyDescent="0.25">
      <c r="A328" s="142" t="str">
        <f>IF(ISBLANK('B1'!A328),"",'B1'!A328)</f>
        <v/>
      </c>
      <c r="B328" s="1002" t="str">
        <f>IF(ISBLANK('B1'!B328),"",'B1'!B328)</f>
        <v/>
      </c>
      <c r="C328" s="1001" t="str">
        <f>IF(ISBLANK('B1'!C328),"",'B1'!C328)</f>
        <v/>
      </c>
      <c r="D328" s="264" t="str">
        <f>IF(ISBLANK('B1'!R328),"",'B1'!R328)</f>
        <v/>
      </c>
      <c r="E328" s="196"/>
      <c r="F328" s="197"/>
      <c r="G328" s="197"/>
      <c r="H328" s="197"/>
      <c r="I328" s="197"/>
      <c r="J328" s="197"/>
      <c r="K328" s="199"/>
      <c r="L328" s="478"/>
      <c r="M328" s="200"/>
      <c r="N328" s="198"/>
      <c r="O328" s="198"/>
      <c r="P328" s="198"/>
      <c r="Q328" s="198"/>
      <c r="R328" s="199"/>
      <c r="S328" s="197"/>
      <c r="T328" s="197"/>
      <c r="U328" s="197"/>
      <c r="V328" s="197"/>
      <c r="W328" s="200"/>
      <c r="Y328" s="151">
        <f t="shared" si="41"/>
        <v>0</v>
      </c>
      <c r="Z328" s="147">
        <f t="shared" si="42"/>
        <v>0</v>
      </c>
      <c r="AA328" s="147">
        <f t="shared" si="43"/>
        <v>0</v>
      </c>
      <c r="AB328" s="917">
        <f t="shared" si="44"/>
        <v>0</v>
      </c>
      <c r="AD328" s="151">
        <f t="shared" si="45"/>
        <v>0</v>
      </c>
      <c r="AE328" s="147">
        <f t="shared" si="46"/>
        <v>0</v>
      </c>
      <c r="AF328" s="147">
        <f t="shared" si="47"/>
        <v>0</v>
      </c>
      <c r="AG328" s="152">
        <f t="shared" si="48"/>
        <v>0</v>
      </c>
    </row>
    <row r="329" spans="1:33" x14ac:dyDescent="0.25">
      <c r="A329" s="142" t="str">
        <f>IF(ISBLANK('B1'!A329),"",'B1'!A329)</f>
        <v/>
      </c>
      <c r="B329" s="1002" t="str">
        <f>IF(ISBLANK('B1'!B329),"",'B1'!B329)</f>
        <v/>
      </c>
      <c r="C329" s="1001" t="str">
        <f>IF(ISBLANK('B1'!C329),"",'B1'!C329)</f>
        <v/>
      </c>
      <c r="D329" s="264" t="str">
        <f>IF(ISBLANK('B1'!R329),"",'B1'!R329)</f>
        <v/>
      </c>
      <c r="E329" s="196"/>
      <c r="F329" s="197"/>
      <c r="G329" s="197"/>
      <c r="H329" s="197"/>
      <c r="I329" s="197"/>
      <c r="J329" s="197"/>
      <c r="K329" s="199"/>
      <c r="L329" s="478"/>
      <c r="M329" s="200"/>
      <c r="N329" s="198"/>
      <c r="O329" s="198"/>
      <c r="P329" s="198"/>
      <c r="Q329" s="198"/>
      <c r="R329" s="199"/>
      <c r="S329" s="197"/>
      <c r="T329" s="197"/>
      <c r="U329" s="197"/>
      <c r="V329" s="197"/>
      <c r="W329" s="200"/>
      <c r="Y329" s="151">
        <f t="shared" si="41"/>
        <v>0</v>
      </c>
      <c r="Z329" s="147">
        <f t="shared" si="42"/>
        <v>0</v>
      </c>
      <c r="AA329" s="147">
        <f t="shared" si="43"/>
        <v>0</v>
      </c>
      <c r="AB329" s="917">
        <f t="shared" si="44"/>
        <v>0</v>
      </c>
      <c r="AD329" s="151">
        <f t="shared" si="45"/>
        <v>0</v>
      </c>
      <c r="AE329" s="147">
        <f t="shared" si="46"/>
        <v>0</v>
      </c>
      <c r="AF329" s="147">
        <f t="shared" si="47"/>
        <v>0</v>
      </c>
      <c r="AG329" s="152">
        <f t="shared" si="48"/>
        <v>0</v>
      </c>
    </row>
    <row r="330" spans="1:33" x14ac:dyDescent="0.25">
      <c r="A330" s="142" t="str">
        <f>IF(ISBLANK('B1'!A330),"",'B1'!A330)</f>
        <v/>
      </c>
      <c r="B330" s="1002" t="str">
        <f>IF(ISBLANK('B1'!B330),"",'B1'!B330)</f>
        <v/>
      </c>
      <c r="C330" s="1001" t="str">
        <f>IF(ISBLANK('B1'!C330),"",'B1'!C330)</f>
        <v/>
      </c>
      <c r="D330" s="264" t="str">
        <f>IF(ISBLANK('B1'!R330),"",'B1'!R330)</f>
        <v/>
      </c>
      <c r="E330" s="196"/>
      <c r="F330" s="197"/>
      <c r="G330" s="197"/>
      <c r="H330" s="197"/>
      <c r="I330" s="197"/>
      <c r="J330" s="197"/>
      <c r="K330" s="199"/>
      <c r="L330" s="478"/>
      <c r="M330" s="200"/>
      <c r="N330" s="198"/>
      <c r="O330" s="198"/>
      <c r="P330" s="198"/>
      <c r="Q330" s="198"/>
      <c r="R330" s="199"/>
      <c r="S330" s="197"/>
      <c r="T330" s="197"/>
      <c r="U330" s="197"/>
      <c r="V330" s="197"/>
      <c r="W330" s="200"/>
      <c r="Y330" s="151">
        <f t="shared" si="41"/>
        <v>0</v>
      </c>
      <c r="Z330" s="147">
        <f t="shared" si="42"/>
        <v>0</v>
      </c>
      <c r="AA330" s="147">
        <f t="shared" si="43"/>
        <v>0</v>
      </c>
      <c r="AB330" s="917">
        <f t="shared" si="44"/>
        <v>0</v>
      </c>
      <c r="AD330" s="151">
        <f t="shared" si="45"/>
        <v>0</v>
      </c>
      <c r="AE330" s="147">
        <f t="shared" si="46"/>
        <v>0</v>
      </c>
      <c r="AF330" s="147">
        <f t="shared" si="47"/>
        <v>0</v>
      </c>
      <c r="AG330" s="152">
        <f t="shared" si="48"/>
        <v>0</v>
      </c>
    </row>
    <row r="331" spans="1:33" x14ac:dyDescent="0.25">
      <c r="A331" s="142" t="str">
        <f>IF(ISBLANK('B1'!A331),"",'B1'!A331)</f>
        <v/>
      </c>
      <c r="B331" s="1002" t="str">
        <f>IF(ISBLANK('B1'!B331),"",'B1'!B331)</f>
        <v/>
      </c>
      <c r="C331" s="1001" t="str">
        <f>IF(ISBLANK('B1'!C331),"",'B1'!C331)</f>
        <v/>
      </c>
      <c r="D331" s="264" t="str">
        <f>IF(ISBLANK('B1'!R331),"",'B1'!R331)</f>
        <v/>
      </c>
      <c r="E331" s="196"/>
      <c r="F331" s="197"/>
      <c r="G331" s="197"/>
      <c r="H331" s="197"/>
      <c r="I331" s="197"/>
      <c r="J331" s="197"/>
      <c r="K331" s="199"/>
      <c r="L331" s="478"/>
      <c r="M331" s="200"/>
      <c r="N331" s="198"/>
      <c r="O331" s="198"/>
      <c r="P331" s="198"/>
      <c r="Q331" s="198"/>
      <c r="R331" s="199"/>
      <c r="S331" s="197"/>
      <c r="T331" s="197"/>
      <c r="U331" s="197"/>
      <c r="V331" s="197"/>
      <c r="W331" s="200"/>
      <c r="Y331" s="151">
        <f t="shared" si="41"/>
        <v>0</v>
      </c>
      <c r="Z331" s="147">
        <f t="shared" si="42"/>
        <v>0</v>
      </c>
      <c r="AA331" s="147">
        <f t="shared" si="43"/>
        <v>0</v>
      </c>
      <c r="AB331" s="917">
        <f t="shared" si="44"/>
        <v>0</v>
      </c>
      <c r="AD331" s="151">
        <f t="shared" si="45"/>
        <v>0</v>
      </c>
      <c r="AE331" s="147">
        <f t="shared" si="46"/>
        <v>0</v>
      </c>
      <c r="AF331" s="147">
        <f t="shared" si="47"/>
        <v>0</v>
      </c>
      <c r="AG331" s="152">
        <f t="shared" si="48"/>
        <v>0</v>
      </c>
    </row>
    <row r="332" spans="1:33" x14ac:dyDescent="0.25">
      <c r="A332" s="142" t="str">
        <f>IF(ISBLANK('B1'!A332),"",'B1'!A332)</f>
        <v/>
      </c>
      <c r="B332" s="1002" t="str">
        <f>IF(ISBLANK('B1'!B332),"",'B1'!B332)</f>
        <v/>
      </c>
      <c r="C332" s="1001" t="str">
        <f>IF(ISBLANK('B1'!C332),"",'B1'!C332)</f>
        <v/>
      </c>
      <c r="D332" s="264" t="str">
        <f>IF(ISBLANK('B1'!R332),"",'B1'!R332)</f>
        <v/>
      </c>
      <c r="E332" s="196"/>
      <c r="F332" s="197"/>
      <c r="G332" s="197"/>
      <c r="H332" s="197"/>
      <c r="I332" s="197"/>
      <c r="J332" s="197"/>
      <c r="K332" s="199"/>
      <c r="L332" s="478"/>
      <c r="M332" s="200"/>
      <c r="N332" s="198"/>
      <c r="O332" s="198"/>
      <c r="P332" s="198"/>
      <c r="Q332" s="198"/>
      <c r="R332" s="199"/>
      <c r="S332" s="197"/>
      <c r="T332" s="197"/>
      <c r="U332" s="197"/>
      <c r="V332" s="197"/>
      <c r="W332" s="200"/>
      <c r="Y332" s="151">
        <f t="shared" si="41"/>
        <v>0</v>
      </c>
      <c r="Z332" s="147">
        <f t="shared" si="42"/>
        <v>0</v>
      </c>
      <c r="AA332" s="147">
        <f t="shared" si="43"/>
        <v>0</v>
      </c>
      <c r="AB332" s="917">
        <f t="shared" si="44"/>
        <v>0</v>
      </c>
      <c r="AD332" s="151">
        <f t="shared" si="45"/>
        <v>0</v>
      </c>
      <c r="AE332" s="147">
        <f t="shared" si="46"/>
        <v>0</v>
      </c>
      <c r="AF332" s="147">
        <f t="shared" si="47"/>
        <v>0</v>
      </c>
      <c r="AG332" s="152">
        <f t="shared" si="48"/>
        <v>0</v>
      </c>
    </row>
    <row r="333" spans="1:33" x14ac:dyDescent="0.25">
      <c r="A333" s="142" t="str">
        <f>IF(ISBLANK('B1'!A333),"",'B1'!A333)</f>
        <v/>
      </c>
      <c r="B333" s="1002" t="str">
        <f>IF(ISBLANK('B1'!B333),"",'B1'!B333)</f>
        <v/>
      </c>
      <c r="C333" s="1001" t="str">
        <f>IF(ISBLANK('B1'!C333),"",'B1'!C333)</f>
        <v/>
      </c>
      <c r="D333" s="264" t="str">
        <f>IF(ISBLANK('B1'!R333),"",'B1'!R333)</f>
        <v/>
      </c>
      <c r="E333" s="196"/>
      <c r="F333" s="197"/>
      <c r="G333" s="197"/>
      <c r="H333" s="197"/>
      <c r="I333" s="197"/>
      <c r="J333" s="197"/>
      <c r="K333" s="199"/>
      <c r="L333" s="478"/>
      <c r="M333" s="200"/>
      <c r="N333" s="198"/>
      <c r="O333" s="198"/>
      <c r="P333" s="198"/>
      <c r="Q333" s="198"/>
      <c r="R333" s="199"/>
      <c r="S333" s="197"/>
      <c r="T333" s="197"/>
      <c r="U333" s="197"/>
      <c r="V333" s="197"/>
      <c r="W333" s="200"/>
      <c r="Y333" s="151">
        <f t="shared" si="41"/>
        <v>0</v>
      </c>
      <c r="Z333" s="147">
        <f t="shared" si="42"/>
        <v>0</v>
      </c>
      <c r="AA333" s="147">
        <f t="shared" si="43"/>
        <v>0</v>
      </c>
      <c r="AB333" s="917">
        <f t="shared" si="44"/>
        <v>0</v>
      </c>
      <c r="AD333" s="151">
        <f t="shared" si="45"/>
        <v>0</v>
      </c>
      <c r="AE333" s="147">
        <f t="shared" si="46"/>
        <v>0</v>
      </c>
      <c r="AF333" s="147">
        <f t="shared" si="47"/>
        <v>0</v>
      </c>
      <c r="AG333" s="152">
        <f t="shared" si="48"/>
        <v>0</v>
      </c>
    </row>
    <row r="334" spans="1:33" x14ac:dyDescent="0.25">
      <c r="A334" s="142" t="str">
        <f>IF(ISBLANK('B1'!A334),"",'B1'!A334)</f>
        <v/>
      </c>
      <c r="B334" s="1002" t="str">
        <f>IF(ISBLANK('B1'!B334),"",'B1'!B334)</f>
        <v/>
      </c>
      <c r="C334" s="1001" t="str">
        <f>IF(ISBLANK('B1'!C334),"",'B1'!C334)</f>
        <v/>
      </c>
      <c r="D334" s="264" t="str">
        <f>IF(ISBLANK('B1'!R334),"",'B1'!R334)</f>
        <v/>
      </c>
      <c r="E334" s="196"/>
      <c r="F334" s="197"/>
      <c r="G334" s="197"/>
      <c r="H334" s="197"/>
      <c r="I334" s="197"/>
      <c r="J334" s="197"/>
      <c r="K334" s="199"/>
      <c r="L334" s="478"/>
      <c r="M334" s="200"/>
      <c r="N334" s="198"/>
      <c r="O334" s="198"/>
      <c r="P334" s="198"/>
      <c r="Q334" s="198"/>
      <c r="R334" s="199"/>
      <c r="S334" s="197"/>
      <c r="T334" s="197"/>
      <c r="U334" s="197"/>
      <c r="V334" s="197"/>
      <c r="W334" s="200"/>
      <c r="Y334" s="151">
        <f t="shared" si="41"/>
        <v>0</v>
      </c>
      <c r="Z334" s="147">
        <f t="shared" si="42"/>
        <v>0</v>
      </c>
      <c r="AA334" s="147">
        <f t="shared" si="43"/>
        <v>0</v>
      </c>
      <c r="AB334" s="917">
        <f t="shared" si="44"/>
        <v>0</v>
      </c>
      <c r="AD334" s="151">
        <f t="shared" si="45"/>
        <v>0</v>
      </c>
      <c r="AE334" s="147">
        <f t="shared" si="46"/>
        <v>0</v>
      </c>
      <c r="AF334" s="147">
        <f t="shared" si="47"/>
        <v>0</v>
      </c>
      <c r="AG334" s="152">
        <f t="shared" si="48"/>
        <v>0</v>
      </c>
    </row>
    <row r="335" spans="1:33" x14ac:dyDescent="0.25">
      <c r="A335" s="142" t="str">
        <f>IF(ISBLANK('B1'!A335),"",'B1'!A335)</f>
        <v/>
      </c>
      <c r="B335" s="1002" t="str">
        <f>IF(ISBLANK('B1'!B335),"",'B1'!B335)</f>
        <v/>
      </c>
      <c r="C335" s="1001" t="str">
        <f>IF(ISBLANK('B1'!C335),"",'B1'!C335)</f>
        <v/>
      </c>
      <c r="D335" s="264" t="str">
        <f>IF(ISBLANK('B1'!R335),"",'B1'!R335)</f>
        <v/>
      </c>
      <c r="E335" s="196"/>
      <c r="F335" s="197"/>
      <c r="G335" s="197"/>
      <c r="H335" s="197"/>
      <c r="I335" s="197"/>
      <c r="J335" s="197"/>
      <c r="K335" s="199"/>
      <c r="L335" s="478"/>
      <c r="M335" s="200"/>
      <c r="N335" s="198"/>
      <c r="O335" s="198"/>
      <c r="P335" s="198"/>
      <c r="Q335" s="198"/>
      <c r="R335" s="199"/>
      <c r="S335" s="197"/>
      <c r="T335" s="197"/>
      <c r="U335" s="197"/>
      <c r="V335" s="197"/>
      <c r="W335" s="200"/>
      <c r="Y335" s="151">
        <f t="shared" si="41"/>
        <v>0</v>
      </c>
      <c r="Z335" s="147">
        <f t="shared" si="42"/>
        <v>0</v>
      </c>
      <c r="AA335" s="147">
        <f t="shared" si="43"/>
        <v>0</v>
      </c>
      <c r="AB335" s="917">
        <f t="shared" si="44"/>
        <v>0</v>
      </c>
      <c r="AD335" s="151">
        <f t="shared" si="45"/>
        <v>0</v>
      </c>
      <c r="AE335" s="147">
        <f t="shared" si="46"/>
        <v>0</v>
      </c>
      <c r="AF335" s="147">
        <f t="shared" si="47"/>
        <v>0</v>
      </c>
      <c r="AG335" s="152">
        <f t="shared" si="48"/>
        <v>0</v>
      </c>
    </row>
    <row r="336" spans="1:33" x14ac:dyDescent="0.25">
      <c r="A336" s="142" t="str">
        <f>IF(ISBLANK('B1'!A336),"",'B1'!A336)</f>
        <v/>
      </c>
      <c r="B336" s="1002" t="str">
        <f>IF(ISBLANK('B1'!B336),"",'B1'!B336)</f>
        <v/>
      </c>
      <c r="C336" s="1001" t="str">
        <f>IF(ISBLANK('B1'!C336),"",'B1'!C336)</f>
        <v/>
      </c>
      <c r="D336" s="264" t="str">
        <f>IF(ISBLANK('B1'!R336),"",'B1'!R336)</f>
        <v/>
      </c>
      <c r="E336" s="196"/>
      <c r="F336" s="197"/>
      <c r="G336" s="197"/>
      <c r="H336" s="197"/>
      <c r="I336" s="197"/>
      <c r="J336" s="197"/>
      <c r="K336" s="199"/>
      <c r="L336" s="478"/>
      <c r="M336" s="200"/>
      <c r="N336" s="198"/>
      <c r="O336" s="198"/>
      <c r="P336" s="198"/>
      <c r="Q336" s="198"/>
      <c r="R336" s="199"/>
      <c r="S336" s="197"/>
      <c r="T336" s="197"/>
      <c r="U336" s="197"/>
      <c r="V336" s="197"/>
      <c r="W336" s="200"/>
      <c r="Y336" s="151">
        <f t="shared" si="41"/>
        <v>0</v>
      </c>
      <c r="Z336" s="147">
        <f t="shared" si="42"/>
        <v>0</v>
      </c>
      <c r="AA336" s="147">
        <f t="shared" si="43"/>
        <v>0</v>
      </c>
      <c r="AB336" s="917">
        <f t="shared" si="44"/>
        <v>0</v>
      </c>
      <c r="AD336" s="151">
        <f t="shared" si="45"/>
        <v>0</v>
      </c>
      <c r="AE336" s="147">
        <f t="shared" si="46"/>
        <v>0</v>
      </c>
      <c r="AF336" s="147">
        <f t="shared" si="47"/>
        <v>0</v>
      </c>
      <c r="AG336" s="152">
        <f t="shared" si="48"/>
        <v>0</v>
      </c>
    </row>
    <row r="337" spans="1:33" x14ac:dyDescent="0.25">
      <c r="A337" s="142" t="str">
        <f>IF(ISBLANK('B1'!A337),"",'B1'!A337)</f>
        <v/>
      </c>
      <c r="B337" s="1002" t="str">
        <f>IF(ISBLANK('B1'!B337),"",'B1'!B337)</f>
        <v/>
      </c>
      <c r="C337" s="1001" t="str">
        <f>IF(ISBLANK('B1'!C337),"",'B1'!C337)</f>
        <v/>
      </c>
      <c r="D337" s="264" t="str">
        <f>IF(ISBLANK('B1'!R337),"",'B1'!R337)</f>
        <v/>
      </c>
      <c r="E337" s="196"/>
      <c r="F337" s="197"/>
      <c r="G337" s="197"/>
      <c r="H337" s="197"/>
      <c r="I337" s="197"/>
      <c r="J337" s="197"/>
      <c r="K337" s="199"/>
      <c r="L337" s="478"/>
      <c r="M337" s="200"/>
      <c r="N337" s="198"/>
      <c r="O337" s="198"/>
      <c r="P337" s="198"/>
      <c r="Q337" s="198"/>
      <c r="R337" s="199"/>
      <c r="S337" s="197"/>
      <c r="T337" s="197"/>
      <c r="U337" s="197"/>
      <c r="V337" s="197"/>
      <c r="W337" s="200"/>
      <c r="Y337" s="151">
        <f t="shared" si="41"/>
        <v>0</v>
      </c>
      <c r="Z337" s="147">
        <f t="shared" si="42"/>
        <v>0</v>
      </c>
      <c r="AA337" s="147">
        <f t="shared" si="43"/>
        <v>0</v>
      </c>
      <c r="AB337" s="917">
        <f t="shared" si="44"/>
        <v>0</v>
      </c>
      <c r="AD337" s="151">
        <f t="shared" si="45"/>
        <v>0</v>
      </c>
      <c r="AE337" s="147">
        <f t="shared" si="46"/>
        <v>0</v>
      </c>
      <c r="AF337" s="147">
        <f t="shared" si="47"/>
        <v>0</v>
      </c>
      <c r="AG337" s="152">
        <f t="shared" si="48"/>
        <v>0</v>
      </c>
    </row>
    <row r="338" spans="1:33" x14ac:dyDescent="0.25">
      <c r="A338" s="142" t="str">
        <f>IF(ISBLANK('B1'!A338),"",'B1'!A338)</f>
        <v/>
      </c>
      <c r="B338" s="1002" t="str">
        <f>IF(ISBLANK('B1'!B338),"",'B1'!B338)</f>
        <v/>
      </c>
      <c r="C338" s="1001" t="str">
        <f>IF(ISBLANK('B1'!C338),"",'B1'!C338)</f>
        <v/>
      </c>
      <c r="D338" s="264" t="str">
        <f>IF(ISBLANK('B1'!R338),"",'B1'!R338)</f>
        <v/>
      </c>
      <c r="E338" s="196"/>
      <c r="F338" s="197"/>
      <c r="G338" s="197"/>
      <c r="H338" s="197"/>
      <c r="I338" s="197"/>
      <c r="J338" s="197"/>
      <c r="K338" s="199"/>
      <c r="L338" s="478"/>
      <c r="M338" s="200"/>
      <c r="N338" s="198"/>
      <c r="O338" s="198"/>
      <c r="P338" s="198"/>
      <c r="Q338" s="198"/>
      <c r="R338" s="199"/>
      <c r="S338" s="197"/>
      <c r="T338" s="197"/>
      <c r="U338" s="197"/>
      <c r="V338" s="197"/>
      <c r="W338" s="200"/>
      <c r="Y338" s="151">
        <f t="shared" si="41"/>
        <v>0</v>
      </c>
      <c r="Z338" s="147">
        <f t="shared" si="42"/>
        <v>0</v>
      </c>
      <c r="AA338" s="147">
        <f t="shared" si="43"/>
        <v>0</v>
      </c>
      <c r="AB338" s="917">
        <f t="shared" si="44"/>
        <v>0</v>
      </c>
      <c r="AD338" s="151">
        <f t="shared" si="45"/>
        <v>0</v>
      </c>
      <c r="AE338" s="147">
        <f t="shared" si="46"/>
        <v>0</v>
      </c>
      <c r="AF338" s="147">
        <f t="shared" si="47"/>
        <v>0</v>
      </c>
      <c r="AG338" s="152">
        <f t="shared" si="48"/>
        <v>0</v>
      </c>
    </row>
    <row r="339" spans="1:33" x14ac:dyDescent="0.25">
      <c r="A339" s="142" t="str">
        <f>IF(ISBLANK('B1'!A339),"",'B1'!A339)</f>
        <v/>
      </c>
      <c r="B339" s="1002" t="str">
        <f>IF(ISBLANK('B1'!B339),"",'B1'!B339)</f>
        <v/>
      </c>
      <c r="C339" s="1001" t="str">
        <f>IF(ISBLANK('B1'!C339),"",'B1'!C339)</f>
        <v/>
      </c>
      <c r="D339" s="264" t="str">
        <f>IF(ISBLANK('B1'!R339),"",'B1'!R339)</f>
        <v/>
      </c>
      <c r="E339" s="196"/>
      <c r="F339" s="197"/>
      <c r="G339" s="197"/>
      <c r="H339" s="197"/>
      <c r="I339" s="197"/>
      <c r="J339" s="197"/>
      <c r="K339" s="199"/>
      <c r="L339" s="478"/>
      <c r="M339" s="200"/>
      <c r="N339" s="198"/>
      <c r="O339" s="198"/>
      <c r="P339" s="198"/>
      <c r="Q339" s="198"/>
      <c r="R339" s="199"/>
      <c r="S339" s="197"/>
      <c r="T339" s="197"/>
      <c r="U339" s="197"/>
      <c r="V339" s="197"/>
      <c r="W339" s="200"/>
      <c r="Y339" s="151">
        <f t="shared" si="41"/>
        <v>0</v>
      </c>
      <c r="Z339" s="147">
        <f t="shared" si="42"/>
        <v>0</v>
      </c>
      <c r="AA339" s="147">
        <f t="shared" si="43"/>
        <v>0</v>
      </c>
      <c r="AB339" s="917">
        <f t="shared" si="44"/>
        <v>0</v>
      </c>
      <c r="AD339" s="151">
        <f t="shared" si="45"/>
        <v>0</v>
      </c>
      <c r="AE339" s="147">
        <f t="shared" si="46"/>
        <v>0</v>
      </c>
      <c r="AF339" s="147">
        <f t="shared" si="47"/>
        <v>0</v>
      </c>
      <c r="AG339" s="152">
        <f t="shared" si="48"/>
        <v>0</v>
      </c>
    </row>
    <row r="340" spans="1:33" x14ac:dyDescent="0.25">
      <c r="A340" s="142" t="str">
        <f>IF(ISBLANK('B1'!A340),"",'B1'!A340)</f>
        <v/>
      </c>
      <c r="B340" s="1002" t="str">
        <f>IF(ISBLANK('B1'!B340),"",'B1'!B340)</f>
        <v/>
      </c>
      <c r="C340" s="1001" t="str">
        <f>IF(ISBLANK('B1'!C340),"",'B1'!C340)</f>
        <v/>
      </c>
      <c r="D340" s="264" t="str">
        <f>IF(ISBLANK('B1'!R340),"",'B1'!R340)</f>
        <v/>
      </c>
      <c r="E340" s="196"/>
      <c r="F340" s="197"/>
      <c r="G340" s="197"/>
      <c r="H340" s="197"/>
      <c r="I340" s="197"/>
      <c r="J340" s="197"/>
      <c r="K340" s="199"/>
      <c r="L340" s="478"/>
      <c r="M340" s="200"/>
      <c r="N340" s="198"/>
      <c r="O340" s="198"/>
      <c r="P340" s="198"/>
      <c r="Q340" s="198"/>
      <c r="R340" s="199"/>
      <c r="S340" s="197"/>
      <c r="T340" s="197"/>
      <c r="U340" s="197"/>
      <c r="V340" s="197"/>
      <c r="W340" s="200"/>
      <c r="Y340" s="151">
        <f t="shared" si="41"/>
        <v>0</v>
      </c>
      <c r="Z340" s="147">
        <f t="shared" si="42"/>
        <v>0</v>
      </c>
      <c r="AA340" s="147">
        <f t="shared" si="43"/>
        <v>0</v>
      </c>
      <c r="AB340" s="917">
        <f t="shared" si="44"/>
        <v>0</v>
      </c>
      <c r="AD340" s="151">
        <f t="shared" si="45"/>
        <v>0</v>
      </c>
      <c r="AE340" s="147">
        <f t="shared" si="46"/>
        <v>0</v>
      </c>
      <c r="AF340" s="147">
        <f t="shared" si="47"/>
        <v>0</v>
      </c>
      <c r="AG340" s="152">
        <f t="shared" si="48"/>
        <v>0</v>
      </c>
    </row>
    <row r="341" spans="1:33" x14ac:dyDescent="0.25">
      <c r="A341" s="142" t="str">
        <f>IF(ISBLANK('B1'!A341),"",'B1'!A341)</f>
        <v/>
      </c>
      <c r="B341" s="1002" t="str">
        <f>IF(ISBLANK('B1'!B341),"",'B1'!B341)</f>
        <v/>
      </c>
      <c r="C341" s="1001" t="str">
        <f>IF(ISBLANK('B1'!C341),"",'B1'!C341)</f>
        <v/>
      </c>
      <c r="D341" s="264" t="str">
        <f>IF(ISBLANK('B1'!R341),"",'B1'!R341)</f>
        <v/>
      </c>
      <c r="E341" s="196"/>
      <c r="F341" s="197"/>
      <c r="G341" s="197"/>
      <c r="H341" s="197"/>
      <c r="I341" s="197"/>
      <c r="J341" s="197"/>
      <c r="K341" s="199"/>
      <c r="L341" s="478"/>
      <c r="M341" s="200"/>
      <c r="N341" s="198"/>
      <c r="O341" s="198"/>
      <c r="P341" s="198"/>
      <c r="Q341" s="198"/>
      <c r="R341" s="199"/>
      <c r="S341" s="197"/>
      <c r="T341" s="197"/>
      <c r="U341" s="197"/>
      <c r="V341" s="197"/>
      <c r="W341" s="200"/>
      <c r="Y341" s="151">
        <f t="shared" si="41"/>
        <v>0</v>
      </c>
      <c r="Z341" s="147">
        <f t="shared" si="42"/>
        <v>0</v>
      </c>
      <c r="AA341" s="147">
        <f t="shared" si="43"/>
        <v>0</v>
      </c>
      <c r="AB341" s="917">
        <f t="shared" si="44"/>
        <v>0</v>
      </c>
      <c r="AD341" s="151">
        <f t="shared" si="45"/>
        <v>0</v>
      </c>
      <c r="AE341" s="147">
        <f t="shared" si="46"/>
        <v>0</v>
      </c>
      <c r="AF341" s="147">
        <f t="shared" si="47"/>
        <v>0</v>
      </c>
      <c r="AG341" s="152">
        <f t="shared" si="48"/>
        <v>0</v>
      </c>
    </row>
    <row r="342" spans="1:33" x14ac:dyDescent="0.25">
      <c r="A342" s="142" t="str">
        <f>IF(ISBLANK('B1'!A342),"",'B1'!A342)</f>
        <v/>
      </c>
      <c r="B342" s="1002" t="str">
        <f>IF(ISBLANK('B1'!B342),"",'B1'!B342)</f>
        <v/>
      </c>
      <c r="C342" s="1001" t="str">
        <f>IF(ISBLANK('B1'!C342),"",'B1'!C342)</f>
        <v/>
      </c>
      <c r="D342" s="264" t="str">
        <f>IF(ISBLANK('B1'!R342),"",'B1'!R342)</f>
        <v/>
      </c>
      <c r="E342" s="196"/>
      <c r="F342" s="197"/>
      <c r="G342" s="197"/>
      <c r="H342" s="197"/>
      <c r="I342" s="197"/>
      <c r="J342" s="197"/>
      <c r="K342" s="199"/>
      <c r="L342" s="478"/>
      <c r="M342" s="200"/>
      <c r="N342" s="198"/>
      <c r="O342" s="198"/>
      <c r="P342" s="198"/>
      <c r="Q342" s="198"/>
      <c r="R342" s="199"/>
      <c r="S342" s="197"/>
      <c r="T342" s="197"/>
      <c r="U342" s="197"/>
      <c r="V342" s="197"/>
      <c r="W342" s="200"/>
      <c r="Y342" s="151">
        <f t="shared" si="41"/>
        <v>0</v>
      </c>
      <c r="Z342" s="147">
        <f t="shared" si="42"/>
        <v>0</v>
      </c>
      <c r="AA342" s="147">
        <f t="shared" si="43"/>
        <v>0</v>
      </c>
      <c r="AB342" s="917">
        <f t="shared" si="44"/>
        <v>0</v>
      </c>
      <c r="AD342" s="151">
        <f t="shared" si="45"/>
        <v>0</v>
      </c>
      <c r="AE342" s="147">
        <f t="shared" si="46"/>
        <v>0</v>
      </c>
      <c r="AF342" s="147">
        <f t="shared" si="47"/>
        <v>0</v>
      </c>
      <c r="AG342" s="152">
        <f t="shared" si="48"/>
        <v>0</v>
      </c>
    </row>
    <row r="343" spans="1:33" x14ac:dyDescent="0.25">
      <c r="A343" s="142" t="str">
        <f>IF(ISBLANK('B1'!A343),"",'B1'!A343)</f>
        <v/>
      </c>
      <c r="B343" s="1002" t="str">
        <f>IF(ISBLANK('B1'!B343),"",'B1'!B343)</f>
        <v/>
      </c>
      <c r="C343" s="1001" t="str">
        <f>IF(ISBLANK('B1'!C343),"",'B1'!C343)</f>
        <v/>
      </c>
      <c r="D343" s="264" t="str">
        <f>IF(ISBLANK('B1'!R343),"",'B1'!R343)</f>
        <v/>
      </c>
      <c r="E343" s="196"/>
      <c r="F343" s="197"/>
      <c r="G343" s="197"/>
      <c r="H343" s="197"/>
      <c r="I343" s="197"/>
      <c r="J343" s="197"/>
      <c r="K343" s="199"/>
      <c r="L343" s="478"/>
      <c r="M343" s="200"/>
      <c r="N343" s="198"/>
      <c r="O343" s="198"/>
      <c r="P343" s="198"/>
      <c r="Q343" s="198"/>
      <c r="R343" s="199"/>
      <c r="S343" s="197"/>
      <c r="T343" s="197"/>
      <c r="U343" s="197"/>
      <c r="V343" s="197"/>
      <c r="W343" s="200"/>
      <c r="Y343" s="151">
        <f t="shared" si="41"/>
        <v>0</v>
      </c>
      <c r="Z343" s="147">
        <f t="shared" si="42"/>
        <v>0</v>
      </c>
      <c r="AA343" s="147">
        <f t="shared" si="43"/>
        <v>0</v>
      </c>
      <c r="AB343" s="917">
        <f t="shared" si="44"/>
        <v>0</v>
      </c>
      <c r="AD343" s="151">
        <f t="shared" si="45"/>
        <v>0</v>
      </c>
      <c r="AE343" s="147">
        <f t="shared" si="46"/>
        <v>0</v>
      </c>
      <c r="AF343" s="147">
        <f t="shared" si="47"/>
        <v>0</v>
      </c>
      <c r="AG343" s="152">
        <f t="shared" si="48"/>
        <v>0</v>
      </c>
    </row>
    <row r="344" spans="1:33" x14ac:dyDescent="0.25">
      <c r="A344" s="142" t="str">
        <f>IF(ISBLANK('B1'!A344),"",'B1'!A344)</f>
        <v/>
      </c>
      <c r="B344" s="1002" t="str">
        <f>IF(ISBLANK('B1'!B344),"",'B1'!B344)</f>
        <v/>
      </c>
      <c r="C344" s="1001" t="str">
        <f>IF(ISBLANK('B1'!C344),"",'B1'!C344)</f>
        <v/>
      </c>
      <c r="D344" s="264" t="str">
        <f>IF(ISBLANK('B1'!R344),"",'B1'!R344)</f>
        <v/>
      </c>
      <c r="E344" s="196"/>
      <c r="F344" s="197"/>
      <c r="G344" s="197"/>
      <c r="H344" s="197"/>
      <c r="I344" s="197"/>
      <c r="J344" s="197"/>
      <c r="K344" s="199"/>
      <c r="L344" s="478"/>
      <c r="M344" s="200"/>
      <c r="N344" s="198"/>
      <c r="O344" s="198"/>
      <c r="P344" s="198"/>
      <c r="Q344" s="198"/>
      <c r="R344" s="199"/>
      <c r="S344" s="197"/>
      <c r="T344" s="197"/>
      <c r="U344" s="197"/>
      <c r="V344" s="197"/>
      <c r="W344" s="200"/>
      <c r="Y344" s="151">
        <f t="shared" si="41"/>
        <v>0</v>
      </c>
      <c r="Z344" s="147">
        <f t="shared" si="42"/>
        <v>0</v>
      </c>
      <c r="AA344" s="147">
        <f t="shared" si="43"/>
        <v>0</v>
      </c>
      <c r="AB344" s="917">
        <f t="shared" si="44"/>
        <v>0</v>
      </c>
      <c r="AD344" s="151">
        <f t="shared" si="45"/>
        <v>0</v>
      </c>
      <c r="AE344" s="147">
        <f t="shared" si="46"/>
        <v>0</v>
      </c>
      <c r="AF344" s="147">
        <f t="shared" si="47"/>
        <v>0</v>
      </c>
      <c r="AG344" s="152">
        <f t="shared" si="48"/>
        <v>0</v>
      </c>
    </row>
    <row r="345" spans="1:33" x14ac:dyDescent="0.25">
      <c r="A345" s="142" t="str">
        <f>IF(ISBLANK('B1'!A345),"",'B1'!A345)</f>
        <v/>
      </c>
      <c r="B345" s="1002" t="str">
        <f>IF(ISBLANK('B1'!B345),"",'B1'!B345)</f>
        <v/>
      </c>
      <c r="C345" s="1001" t="str">
        <f>IF(ISBLANK('B1'!C345),"",'B1'!C345)</f>
        <v/>
      </c>
      <c r="D345" s="264" t="str">
        <f>IF(ISBLANK('B1'!R345),"",'B1'!R345)</f>
        <v/>
      </c>
      <c r="E345" s="196"/>
      <c r="F345" s="197"/>
      <c r="G345" s="197"/>
      <c r="H345" s="197"/>
      <c r="I345" s="197"/>
      <c r="J345" s="197"/>
      <c r="K345" s="199"/>
      <c r="L345" s="478"/>
      <c r="M345" s="200"/>
      <c r="N345" s="198"/>
      <c r="O345" s="198"/>
      <c r="P345" s="198"/>
      <c r="Q345" s="198"/>
      <c r="R345" s="199"/>
      <c r="S345" s="197"/>
      <c r="T345" s="197"/>
      <c r="U345" s="197"/>
      <c r="V345" s="197"/>
      <c r="W345" s="200"/>
      <c r="Y345" s="151">
        <f t="shared" si="41"/>
        <v>0</v>
      </c>
      <c r="Z345" s="147">
        <f t="shared" si="42"/>
        <v>0</v>
      </c>
      <c r="AA345" s="147">
        <f t="shared" si="43"/>
        <v>0</v>
      </c>
      <c r="AB345" s="917">
        <f t="shared" si="44"/>
        <v>0</v>
      </c>
      <c r="AD345" s="151">
        <f t="shared" si="45"/>
        <v>0</v>
      </c>
      <c r="AE345" s="147">
        <f t="shared" si="46"/>
        <v>0</v>
      </c>
      <c r="AF345" s="147">
        <f t="shared" si="47"/>
        <v>0</v>
      </c>
      <c r="AG345" s="152">
        <f t="shared" si="48"/>
        <v>0</v>
      </c>
    </row>
    <row r="346" spans="1:33" x14ac:dyDescent="0.25">
      <c r="A346" s="142" t="str">
        <f>IF(ISBLANK('B1'!A346),"",'B1'!A346)</f>
        <v/>
      </c>
      <c r="B346" s="1002" t="str">
        <f>IF(ISBLANK('B1'!B346),"",'B1'!B346)</f>
        <v/>
      </c>
      <c r="C346" s="1001" t="str">
        <f>IF(ISBLANK('B1'!C346),"",'B1'!C346)</f>
        <v/>
      </c>
      <c r="D346" s="264" t="str">
        <f>IF(ISBLANK('B1'!R346),"",'B1'!R346)</f>
        <v/>
      </c>
      <c r="E346" s="196"/>
      <c r="F346" s="197"/>
      <c r="G346" s="197"/>
      <c r="H346" s="197"/>
      <c r="I346" s="197"/>
      <c r="J346" s="197"/>
      <c r="K346" s="199"/>
      <c r="L346" s="478"/>
      <c r="M346" s="200"/>
      <c r="N346" s="198"/>
      <c r="O346" s="198"/>
      <c r="P346" s="198"/>
      <c r="Q346" s="198"/>
      <c r="R346" s="199"/>
      <c r="S346" s="197"/>
      <c r="T346" s="197"/>
      <c r="U346" s="197"/>
      <c r="V346" s="197"/>
      <c r="W346" s="200"/>
      <c r="Y346" s="151">
        <f t="shared" si="41"/>
        <v>0</v>
      </c>
      <c r="Z346" s="147">
        <f t="shared" si="42"/>
        <v>0</v>
      </c>
      <c r="AA346" s="147">
        <f t="shared" si="43"/>
        <v>0</v>
      </c>
      <c r="AB346" s="917">
        <f t="shared" si="44"/>
        <v>0</v>
      </c>
      <c r="AD346" s="151">
        <f t="shared" si="45"/>
        <v>0</v>
      </c>
      <c r="AE346" s="147">
        <f t="shared" si="46"/>
        <v>0</v>
      </c>
      <c r="AF346" s="147">
        <f t="shared" si="47"/>
        <v>0</v>
      </c>
      <c r="AG346" s="152">
        <f t="shared" si="48"/>
        <v>0</v>
      </c>
    </row>
    <row r="347" spans="1:33" x14ac:dyDescent="0.25">
      <c r="A347" s="142" t="str">
        <f>IF(ISBLANK('B1'!A347),"",'B1'!A347)</f>
        <v/>
      </c>
      <c r="B347" s="1002" t="str">
        <f>IF(ISBLANK('B1'!B347),"",'B1'!B347)</f>
        <v/>
      </c>
      <c r="C347" s="1001" t="str">
        <f>IF(ISBLANK('B1'!C347),"",'B1'!C347)</f>
        <v/>
      </c>
      <c r="D347" s="264" t="str">
        <f>IF(ISBLANK('B1'!R347),"",'B1'!R347)</f>
        <v/>
      </c>
      <c r="E347" s="196"/>
      <c r="F347" s="197"/>
      <c r="G347" s="197"/>
      <c r="H347" s="197"/>
      <c r="I347" s="197"/>
      <c r="J347" s="197"/>
      <c r="K347" s="199"/>
      <c r="L347" s="478"/>
      <c r="M347" s="200"/>
      <c r="N347" s="198"/>
      <c r="O347" s="198"/>
      <c r="P347" s="198"/>
      <c r="Q347" s="198"/>
      <c r="R347" s="199"/>
      <c r="S347" s="197"/>
      <c r="T347" s="197"/>
      <c r="U347" s="197"/>
      <c r="V347" s="197"/>
      <c r="W347" s="200"/>
      <c r="Y347" s="151">
        <f t="shared" si="41"/>
        <v>0</v>
      </c>
      <c r="Z347" s="147">
        <f t="shared" si="42"/>
        <v>0</v>
      </c>
      <c r="AA347" s="147">
        <f t="shared" si="43"/>
        <v>0</v>
      </c>
      <c r="AB347" s="917">
        <f t="shared" si="44"/>
        <v>0</v>
      </c>
      <c r="AD347" s="151">
        <f t="shared" si="45"/>
        <v>0</v>
      </c>
      <c r="AE347" s="147">
        <f t="shared" si="46"/>
        <v>0</v>
      </c>
      <c r="AF347" s="147">
        <f t="shared" si="47"/>
        <v>0</v>
      </c>
      <c r="AG347" s="152">
        <f t="shared" si="48"/>
        <v>0</v>
      </c>
    </row>
    <row r="348" spans="1:33" x14ac:dyDescent="0.25">
      <c r="A348" s="142" t="str">
        <f>IF(ISBLANK('B1'!A348),"",'B1'!A348)</f>
        <v/>
      </c>
      <c r="B348" s="1002" t="str">
        <f>IF(ISBLANK('B1'!B348),"",'B1'!B348)</f>
        <v/>
      </c>
      <c r="C348" s="1001" t="str">
        <f>IF(ISBLANK('B1'!C348),"",'B1'!C348)</f>
        <v/>
      </c>
      <c r="D348" s="264" t="str">
        <f>IF(ISBLANK('B1'!R348),"",'B1'!R348)</f>
        <v/>
      </c>
      <c r="E348" s="196"/>
      <c r="F348" s="197"/>
      <c r="G348" s="197"/>
      <c r="H348" s="197"/>
      <c r="I348" s="197"/>
      <c r="J348" s="197"/>
      <c r="K348" s="199"/>
      <c r="L348" s="478"/>
      <c r="M348" s="200"/>
      <c r="N348" s="198"/>
      <c r="O348" s="198"/>
      <c r="P348" s="198"/>
      <c r="Q348" s="198"/>
      <c r="R348" s="199"/>
      <c r="S348" s="197"/>
      <c r="T348" s="197"/>
      <c r="U348" s="197"/>
      <c r="V348" s="197"/>
      <c r="W348" s="200"/>
      <c r="Y348" s="151">
        <f t="shared" si="41"/>
        <v>0</v>
      </c>
      <c r="Z348" s="147">
        <f t="shared" si="42"/>
        <v>0</v>
      </c>
      <c r="AA348" s="147">
        <f t="shared" si="43"/>
        <v>0</v>
      </c>
      <c r="AB348" s="917">
        <f t="shared" si="44"/>
        <v>0</v>
      </c>
      <c r="AD348" s="151">
        <f t="shared" si="45"/>
        <v>0</v>
      </c>
      <c r="AE348" s="147">
        <f t="shared" si="46"/>
        <v>0</v>
      </c>
      <c r="AF348" s="147">
        <f t="shared" si="47"/>
        <v>0</v>
      </c>
      <c r="AG348" s="152">
        <f t="shared" si="48"/>
        <v>0</v>
      </c>
    </row>
    <row r="349" spans="1:33" x14ac:dyDescent="0.25">
      <c r="A349" s="142" t="str">
        <f>IF(ISBLANK('B1'!A349),"",'B1'!A349)</f>
        <v/>
      </c>
      <c r="B349" s="1002" t="str">
        <f>IF(ISBLANK('B1'!B349),"",'B1'!B349)</f>
        <v/>
      </c>
      <c r="C349" s="1001" t="str">
        <f>IF(ISBLANK('B1'!C349),"",'B1'!C349)</f>
        <v/>
      </c>
      <c r="D349" s="264" t="str">
        <f>IF(ISBLANK('B1'!R349),"",'B1'!R349)</f>
        <v/>
      </c>
      <c r="E349" s="196"/>
      <c r="F349" s="197"/>
      <c r="G349" s="197"/>
      <c r="H349" s="197"/>
      <c r="I349" s="197"/>
      <c r="J349" s="197"/>
      <c r="K349" s="199"/>
      <c r="L349" s="478"/>
      <c r="M349" s="200"/>
      <c r="N349" s="198"/>
      <c r="O349" s="198"/>
      <c r="P349" s="198"/>
      <c r="Q349" s="198"/>
      <c r="R349" s="199"/>
      <c r="S349" s="197"/>
      <c r="T349" s="197"/>
      <c r="U349" s="197"/>
      <c r="V349" s="197"/>
      <c r="W349" s="200"/>
      <c r="Y349" s="151">
        <f t="shared" si="41"/>
        <v>0</v>
      </c>
      <c r="Z349" s="147">
        <f t="shared" si="42"/>
        <v>0</v>
      </c>
      <c r="AA349" s="147">
        <f t="shared" si="43"/>
        <v>0</v>
      </c>
      <c r="AB349" s="917">
        <f t="shared" si="44"/>
        <v>0</v>
      </c>
      <c r="AD349" s="151">
        <f t="shared" si="45"/>
        <v>0</v>
      </c>
      <c r="AE349" s="147">
        <f t="shared" si="46"/>
        <v>0</v>
      </c>
      <c r="AF349" s="147">
        <f t="shared" si="47"/>
        <v>0</v>
      </c>
      <c r="AG349" s="152">
        <f t="shared" si="48"/>
        <v>0</v>
      </c>
    </row>
    <row r="350" spans="1:33" ht="15.75" thickBot="1" x14ac:dyDescent="0.3">
      <c r="A350" s="143" t="str">
        <f>IF(ISBLANK('B1'!A376),"",'B1'!A376)</f>
        <v/>
      </c>
      <c r="B350" s="1003" t="str">
        <f>IF(ISBLANK('B1'!B350),"",'B1'!B350)</f>
        <v/>
      </c>
      <c r="C350" s="1004" t="str">
        <f>IF(ISBLANK('B1'!C376),"",'B1'!C376)</f>
        <v/>
      </c>
      <c r="D350" s="265" t="str">
        <f>IF(ISBLANK('B1'!R376),"",'B1'!R376)</f>
        <v/>
      </c>
      <c r="E350" s="202"/>
      <c r="F350" s="203"/>
      <c r="G350" s="203"/>
      <c r="H350" s="203"/>
      <c r="I350" s="203"/>
      <c r="J350" s="203"/>
      <c r="K350" s="205"/>
      <c r="L350" s="479"/>
      <c r="M350" s="206"/>
      <c r="N350" s="204"/>
      <c r="O350" s="204"/>
      <c r="P350" s="204"/>
      <c r="Q350" s="204"/>
      <c r="R350" s="205"/>
      <c r="S350" s="203"/>
      <c r="T350" s="203"/>
      <c r="U350" s="203"/>
      <c r="V350" s="203"/>
      <c r="W350" s="206"/>
      <c r="Y350" s="153">
        <f t="shared" si="41"/>
        <v>0</v>
      </c>
      <c r="Z350" s="154">
        <f t="shared" si="42"/>
        <v>0</v>
      </c>
      <c r="AA350" s="154">
        <f t="shared" si="43"/>
        <v>0</v>
      </c>
      <c r="AB350" s="918">
        <f t="shared" si="44"/>
        <v>0</v>
      </c>
      <c r="AD350" s="153">
        <f t="shared" si="45"/>
        <v>0</v>
      </c>
      <c r="AE350" s="154">
        <f t="shared" si="46"/>
        <v>0</v>
      </c>
      <c r="AF350" s="154">
        <f t="shared" si="47"/>
        <v>0</v>
      </c>
      <c r="AG350" s="155">
        <f t="shared" si="48"/>
        <v>0</v>
      </c>
    </row>
  </sheetData>
  <mergeCells count="10">
    <mergeCell ref="A10:D10"/>
    <mergeCell ref="A9:D9"/>
    <mergeCell ref="N13:Q13"/>
    <mergeCell ref="E13:J13"/>
    <mergeCell ref="K13:M13"/>
    <mergeCell ref="C12:C15"/>
    <mergeCell ref="D12:D15"/>
    <mergeCell ref="A12:A15"/>
    <mergeCell ref="E12:W12"/>
    <mergeCell ref="R13:W13"/>
  </mergeCells>
  <conditionalFormatting sqref="E17:J350">
    <cfRule type="expression" dxfId="13" priority="8">
      <formula>IF($AD17=0,FALSE,TRUE)</formula>
    </cfRule>
  </conditionalFormatting>
  <conditionalFormatting sqref="K17:M350">
    <cfRule type="expression" dxfId="12" priority="7">
      <formula>IF($AE17=0,FALSE,TRUE)</formula>
    </cfRule>
  </conditionalFormatting>
  <conditionalFormatting sqref="N17:Q350">
    <cfRule type="expression" dxfId="11" priority="6">
      <formula>IF($AF17=0,FALSE,TRUE)</formula>
    </cfRule>
  </conditionalFormatting>
  <conditionalFormatting sqref="R17:W350">
    <cfRule type="expression" dxfId="10"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700-000000000000}">
      <formula1>0</formula1>
    </dataValidation>
  </dataValidations>
  <pageMargins left="0.7" right="0.7" top="0.75" bottom="0.75" header="0.3" footer="0.3"/>
  <pageSetup paperSize="5" scale="48" fitToHeight="0"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tint="0.79998168889431442"/>
    <pageSetUpPr fitToPage="1"/>
  </sheetPr>
  <dimension ref="A1:AE196"/>
  <sheetViews>
    <sheetView workbookViewId="0"/>
  </sheetViews>
  <sheetFormatPr defaultColWidth="9.140625" defaultRowHeight="15" x14ac:dyDescent="0.25"/>
  <cols>
    <col min="1" max="1" width="40.7109375" style="43" customWidth="1"/>
    <col min="2" max="3" width="13.7109375" style="43" customWidth="1"/>
    <col min="4" max="21" width="9.7109375" style="43" customWidth="1"/>
    <col min="22" max="22" width="9.140625" style="43"/>
    <col min="23" max="26" width="10.7109375" style="43" hidden="1" customWidth="1"/>
    <col min="27" max="27" width="2.85546875" style="43" hidden="1" customWidth="1"/>
    <col min="28" max="31" width="10.7109375" style="43" hidden="1" customWidth="1"/>
    <col min="32" max="16384" width="9.140625" style="43"/>
  </cols>
  <sheetData>
    <row r="1" spans="1:31" s="41" customFormat="1" x14ac:dyDescent="0.25"/>
    <row r="2" spans="1:31" s="41" customFormat="1" x14ac:dyDescent="0.25"/>
    <row r="3" spans="1:31" s="41" customFormat="1" x14ac:dyDescent="0.25"/>
    <row r="4" spans="1:31" s="41" customFormat="1" x14ac:dyDescent="0.25"/>
    <row r="5" spans="1:31" s="41" customFormat="1" x14ac:dyDescent="0.25"/>
    <row r="6" spans="1:31" s="41" customFormat="1" x14ac:dyDescent="0.25"/>
    <row r="7" spans="1:31" s="41" customFormat="1" x14ac:dyDescent="0.25"/>
    <row r="8" spans="1:31" s="41" customFormat="1" x14ac:dyDescent="0.25"/>
    <row r="9" spans="1:31" ht="18.75" x14ac:dyDescent="0.25">
      <c r="A9" s="1141" t="s">
        <v>397</v>
      </c>
      <c r="B9" s="1141"/>
      <c r="C9" s="1141"/>
      <c r="D9" s="42"/>
      <c r="E9" s="42"/>
      <c r="F9" s="42"/>
      <c r="G9" s="42"/>
      <c r="H9" s="42"/>
      <c r="I9" s="42"/>
      <c r="J9" s="42"/>
      <c r="K9" s="42"/>
      <c r="L9" s="42"/>
      <c r="M9" s="42"/>
      <c r="N9" s="42"/>
      <c r="O9" s="42"/>
      <c r="P9" s="42"/>
      <c r="Q9" s="42"/>
      <c r="R9" s="42"/>
      <c r="S9" s="42"/>
      <c r="T9" s="42"/>
      <c r="U9" s="42"/>
    </row>
    <row r="10" spans="1:31" ht="18.75" x14ac:dyDescent="0.25">
      <c r="A10" s="1141" t="s">
        <v>279</v>
      </c>
      <c r="B10" s="1141"/>
      <c r="C10" s="1141"/>
      <c r="D10" s="42"/>
      <c r="E10" s="42"/>
      <c r="F10" s="42"/>
      <c r="G10" s="42"/>
      <c r="H10" s="42"/>
      <c r="I10" s="42"/>
      <c r="J10" s="42"/>
      <c r="K10" s="42"/>
      <c r="L10" s="42"/>
      <c r="M10" s="42"/>
      <c r="N10" s="42"/>
      <c r="O10" s="42"/>
      <c r="P10" s="42"/>
      <c r="Q10" s="42"/>
      <c r="R10" s="42"/>
      <c r="S10" s="42"/>
      <c r="T10" s="42"/>
      <c r="U10" s="42"/>
    </row>
    <row r="11" spans="1:31" ht="15.75" thickBot="1" x14ac:dyDescent="0.3">
      <c r="A11" s="42"/>
      <c r="B11" s="42"/>
      <c r="C11" s="42"/>
      <c r="D11" s="42"/>
      <c r="E11" s="42"/>
      <c r="F11" s="42"/>
      <c r="G11" s="42"/>
      <c r="H11" s="42"/>
      <c r="I11" s="42"/>
      <c r="J11" s="42"/>
      <c r="K11" s="42"/>
      <c r="L11" s="42"/>
      <c r="M11" s="42"/>
      <c r="N11" s="42"/>
      <c r="O11" s="42"/>
      <c r="P11" s="42"/>
      <c r="Q11" s="42"/>
      <c r="R11" s="42"/>
      <c r="S11" s="42"/>
      <c r="T11" s="42"/>
      <c r="U11" s="42"/>
    </row>
    <row r="12" spans="1:31" ht="45.75" customHeight="1" thickBot="1" x14ac:dyDescent="0.3">
      <c r="A12" s="1410" t="s">
        <v>263</v>
      </c>
      <c r="B12" s="1157" t="s">
        <v>26</v>
      </c>
      <c r="C12" s="1413" t="s">
        <v>288</v>
      </c>
      <c r="D12" s="1404" t="s">
        <v>608</v>
      </c>
      <c r="E12" s="1405"/>
      <c r="F12" s="1405"/>
      <c r="G12" s="1405"/>
      <c r="H12" s="1405"/>
      <c r="I12" s="1405"/>
      <c r="J12" s="1405"/>
      <c r="K12" s="1405"/>
      <c r="L12" s="1405"/>
      <c r="M12" s="1405"/>
      <c r="N12" s="1405"/>
      <c r="O12" s="1405"/>
      <c r="P12" s="1405"/>
      <c r="Q12" s="1405"/>
      <c r="R12" s="1405"/>
      <c r="S12" s="1405"/>
      <c r="T12" s="1405"/>
      <c r="U12" s="1406"/>
    </row>
    <row r="13" spans="1:31" x14ac:dyDescent="0.25">
      <c r="A13" s="1411"/>
      <c r="B13" s="1158"/>
      <c r="C13" s="1399"/>
      <c r="D13" s="1374" t="s">
        <v>275</v>
      </c>
      <c r="E13" s="1375"/>
      <c r="F13" s="1375"/>
      <c r="G13" s="1375"/>
      <c r="H13" s="1375"/>
      <c r="I13" s="1376"/>
      <c r="J13" s="1374" t="s">
        <v>169</v>
      </c>
      <c r="K13" s="1375"/>
      <c r="L13" s="1376"/>
      <c r="M13" s="1374" t="s">
        <v>274</v>
      </c>
      <c r="N13" s="1375"/>
      <c r="O13" s="1375"/>
      <c r="P13" s="1376"/>
      <c r="Q13" s="1407" t="s">
        <v>276</v>
      </c>
      <c r="R13" s="1408"/>
      <c r="S13" s="1408"/>
      <c r="T13" s="1408"/>
      <c r="U13" s="1409"/>
    </row>
    <row r="14" spans="1:31" ht="51.75" customHeight="1" thickBot="1" x14ac:dyDescent="0.3">
      <c r="A14" s="1411"/>
      <c r="B14" s="1158"/>
      <c r="C14" s="1399"/>
      <c r="D14" s="76" t="s">
        <v>264</v>
      </c>
      <c r="E14" s="77" t="s">
        <v>265</v>
      </c>
      <c r="F14" s="74" t="s">
        <v>266</v>
      </c>
      <c r="G14" s="74" t="s">
        <v>267</v>
      </c>
      <c r="H14" s="78" t="s">
        <v>268</v>
      </c>
      <c r="I14" s="89" t="s">
        <v>269</v>
      </c>
      <c r="J14" s="134" t="s">
        <v>171</v>
      </c>
      <c r="K14" s="476" t="s">
        <v>170</v>
      </c>
      <c r="L14" s="73" t="s">
        <v>470</v>
      </c>
      <c r="M14" s="135" t="s">
        <v>270</v>
      </c>
      <c r="N14" s="136" t="s">
        <v>271</v>
      </c>
      <c r="O14" s="136" t="s">
        <v>272</v>
      </c>
      <c r="P14" s="137" t="s">
        <v>273</v>
      </c>
      <c r="Q14" s="88" t="s">
        <v>217</v>
      </c>
      <c r="R14" s="138" t="s">
        <v>218</v>
      </c>
      <c r="S14" s="138" t="s">
        <v>220</v>
      </c>
      <c r="T14" s="139" t="s">
        <v>277</v>
      </c>
      <c r="U14" s="89" t="s">
        <v>278</v>
      </c>
    </row>
    <row r="15" spans="1:31" ht="15.75" thickBot="1" x14ac:dyDescent="0.3">
      <c r="A15" s="1412"/>
      <c r="B15" s="1159"/>
      <c r="C15" s="1400"/>
      <c r="D15" s="79" t="s">
        <v>179</v>
      </c>
      <c r="E15" s="82" t="s">
        <v>179</v>
      </c>
      <c r="F15" s="80" t="s">
        <v>179</v>
      </c>
      <c r="G15" s="80" t="s">
        <v>179</v>
      </c>
      <c r="H15" s="80" t="s">
        <v>179</v>
      </c>
      <c r="I15" s="81" t="s">
        <v>179</v>
      </c>
      <c r="J15" s="82" t="s">
        <v>179</v>
      </c>
      <c r="K15" s="80" t="s">
        <v>179</v>
      </c>
      <c r="L15" s="140" t="s">
        <v>179</v>
      </c>
      <c r="M15" s="79" t="s">
        <v>179</v>
      </c>
      <c r="N15" s="80" t="s">
        <v>179</v>
      </c>
      <c r="O15" s="80" t="s">
        <v>179</v>
      </c>
      <c r="P15" s="81" t="s">
        <v>179</v>
      </c>
      <c r="Q15" s="79" t="s">
        <v>179</v>
      </c>
      <c r="R15" s="80" t="s">
        <v>179</v>
      </c>
      <c r="S15" s="80" t="s">
        <v>179</v>
      </c>
      <c r="T15" s="80" t="s">
        <v>179</v>
      </c>
      <c r="U15" s="83" t="s">
        <v>179</v>
      </c>
      <c r="W15" s="144" t="s">
        <v>280</v>
      </c>
      <c r="X15" s="145" t="s">
        <v>281</v>
      </c>
      <c r="Y15" s="145" t="s">
        <v>282</v>
      </c>
      <c r="Z15" s="146" t="s">
        <v>283</v>
      </c>
      <c r="AB15" s="144" t="s">
        <v>284</v>
      </c>
      <c r="AC15" s="145" t="s">
        <v>285</v>
      </c>
      <c r="AD15" s="145" t="s">
        <v>286</v>
      </c>
      <c r="AE15" s="146" t="s">
        <v>287</v>
      </c>
    </row>
    <row r="16" spans="1:31" ht="15.75" thickBot="1" x14ac:dyDescent="0.3">
      <c r="A16" s="266"/>
      <c r="B16" s="267"/>
      <c r="C16" s="268" t="s">
        <v>174</v>
      </c>
      <c r="D16" s="232">
        <f>SUM(D17:D196)</f>
        <v>0</v>
      </c>
      <c r="E16" s="232">
        <f t="shared" ref="E16:U16" si="0">SUM(E17:E196)</f>
        <v>0</v>
      </c>
      <c r="F16" s="232">
        <f t="shared" si="0"/>
        <v>0</v>
      </c>
      <c r="G16" s="232">
        <f t="shared" si="0"/>
        <v>0</v>
      </c>
      <c r="H16" s="232">
        <f t="shared" si="0"/>
        <v>0</v>
      </c>
      <c r="I16" s="232">
        <f t="shared" si="0"/>
        <v>0</v>
      </c>
      <c r="J16" s="232">
        <f t="shared" si="0"/>
        <v>0</v>
      </c>
      <c r="K16" s="232">
        <f t="shared" si="0"/>
        <v>0</v>
      </c>
      <c r="L16" s="232">
        <f t="shared" si="0"/>
        <v>0</v>
      </c>
      <c r="M16" s="232">
        <f t="shared" si="0"/>
        <v>0</v>
      </c>
      <c r="N16" s="232">
        <f t="shared" si="0"/>
        <v>0</v>
      </c>
      <c r="O16" s="232">
        <f t="shared" si="0"/>
        <v>0</v>
      </c>
      <c r="P16" s="232">
        <f t="shared" si="0"/>
        <v>0</v>
      </c>
      <c r="Q16" s="232">
        <f t="shared" si="0"/>
        <v>0</v>
      </c>
      <c r="R16" s="232">
        <f t="shared" si="0"/>
        <v>0</v>
      </c>
      <c r="S16" s="232">
        <f t="shared" si="0"/>
        <v>0</v>
      </c>
      <c r="T16" s="232">
        <f t="shared" si="0"/>
        <v>0</v>
      </c>
      <c r="U16" s="232">
        <f t="shared" si="0"/>
        <v>0</v>
      </c>
    </row>
    <row r="17" spans="1:31" x14ac:dyDescent="0.25">
      <c r="A17" s="269" t="str">
        <f>IF(ISBLANK('A4'!A17),"",'A4'!A17)</f>
        <v/>
      </c>
      <c r="B17" s="270" t="str">
        <f>IF(ISBLANK('A4'!B17),"",'A4'!B17)</f>
        <v/>
      </c>
      <c r="C17" s="271" t="str">
        <f>IF(ISBLANK('A4'!U17),"",'A4'!U17)</f>
        <v/>
      </c>
      <c r="D17" s="272"/>
      <c r="E17" s="273"/>
      <c r="F17" s="273"/>
      <c r="G17" s="273"/>
      <c r="H17" s="273"/>
      <c r="I17" s="273"/>
      <c r="J17" s="274"/>
      <c r="K17" s="480"/>
      <c r="L17" s="275"/>
      <c r="M17" s="276"/>
      <c r="N17" s="276"/>
      <c r="O17" s="276"/>
      <c r="P17" s="276"/>
      <c r="Q17" s="274"/>
      <c r="R17" s="273"/>
      <c r="S17" s="273"/>
      <c r="T17" s="273"/>
      <c r="U17" s="275"/>
      <c r="W17" s="148">
        <f>SUM(D17:I17)</f>
        <v>0</v>
      </c>
      <c r="X17" s="149">
        <f>SUM(J17:L17)</f>
        <v>0</v>
      </c>
      <c r="Y17" s="149">
        <f>SUM(M17:P17)</f>
        <v>0</v>
      </c>
      <c r="Z17" s="150">
        <f>SUM(Q17:U17)</f>
        <v>0</v>
      </c>
      <c r="AB17" s="148">
        <f>IF(C17="",W17,C17-W17)</f>
        <v>0</v>
      </c>
      <c r="AC17" s="149">
        <f>IF(C17="",X17,C17-X17)</f>
        <v>0</v>
      </c>
      <c r="AD17" s="149">
        <f>IF(C17="",Y17,C17-Y17)</f>
        <v>0</v>
      </c>
      <c r="AE17" s="150">
        <f>IF(C17="",Z17,C17-Z17)</f>
        <v>0</v>
      </c>
    </row>
    <row r="18" spans="1:31" x14ac:dyDescent="0.25">
      <c r="A18" s="277" t="str">
        <f>IF(ISBLANK('A4'!A18),"",'A4'!A18)</f>
        <v/>
      </c>
      <c r="B18" s="278" t="str">
        <f>IF(ISBLANK('A4'!B18),"",'A4'!B18)</f>
        <v/>
      </c>
      <c r="C18" s="279" t="str">
        <f>IF(ISBLANK('A4'!U18),"",'A4'!U18)</f>
        <v/>
      </c>
      <c r="D18" s="280"/>
      <c r="E18" s="281"/>
      <c r="F18" s="281"/>
      <c r="G18" s="281"/>
      <c r="H18" s="281"/>
      <c r="I18" s="281"/>
      <c r="J18" s="282"/>
      <c r="K18" s="481"/>
      <c r="L18" s="283"/>
      <c r="M18" s="284"/>
      <c r="N18" s="284"/>
      <c r="O18" s="284"/>
      <c r="P18" s="284"/>
      <c r="Q18" s="282"/>
      <c r="R18" s="281"/>
      <c r="S18" s="281"/>
      <c r="T18" s="281"/>
      <c r="U18" s="283"/>
      <c r="W18" s="151">
        <f t="shared" ref="W18:W81" si="1">SUM(D18:I18)</f>
        <v>0</v>
      </c>
      <c r="X18" s="147">
        <f t="shared" ref="X18:X81" si="2">SUM(J18:L18)</f>
        <v>0</v>
      </c>
      <c r="Y18" s="147">
        <f t="shared" ref="Y18:Y81" si="3">SUM(M18:P18)</f>
        <v>0</v>
      </c>
      <c r="Z18" s="152">
        <f t="shared" ref="Z18:Z81" si="4">SUM(Q18:U18)</f>
        <v>0</v>
      </c>
      <c r="AB18" s="151">
        <f t="shared" ref="AB18:AB81" si="5">IF(C18="",W18,C18-W18)</f>
        <v>0</v>
      </c>
      <c r="AC18" s="147">
        <f t="shared" ref="AC18:AC81" si="6">IF(C18="",X18,C18-X18)</f>
        <v>0</v>
      </c>
      <c r="AD18" s="147">
        <f t="shared" ref="AD18:AD81" si="7">IF(C18="",Y18,C18-Y18)</f>
        <v>0</v>
      </c>
      <c r="AE18" s="152">
        <f t="shared" ref="AE18:AE81" si="8">IF(C18="",Z18,C18-Z18)</f>
        <v>0</v>
      </c>
    </row>
    <row r="19" spans="1:31" x14ac:dyDescent="0.25">
      <c r="A19" s="277" t="str">
        <f>IF(ISBLANK('A4'!A19),"",'A4'!A19)</f>
        <v/>
      </c>
      <c r="B19" s="278" t="str">
        <f>IF(ISBLANK('A4'!B19),"",'A4'!B19)</f>
        <v/>
      </c>
      <c r="C19" s="279" t="str">
        <f>IF(ISBLANK('A4'!U19),"",'A4'!U19)</f>
        <v/>
      </c>
      <c r="D19" s="280"/>
      <c r="E19" s="281"/>
      <c r="F19" s="281"/>
      <c r="G19" s="281"/>
      <c r="H19" s="281"/>
      <c r="I19" s="281"/>
      <c r="J19" s="282"/>
      <c r="K19" s="481"/>
      <c r="L19" s="283"/>
      <c r="M19" s="284"/>
      <c r="N19" s="284"/>
      <c r="O19" s="284"/>
      <c r="P19" s="284"/>
      <c r="Q19" s="282"/>
      <c r="R19" s="281"/>
      <c r="S19" s="281"/>
      <c r="T19" s="281"/>
      <c r="U19" s="283"/>
      <c r="W19" s="151">
        <f t="shared" si="1"/>
        <v>0</v>
      </c>
      <c r="X19" s="147">
        <f t="shared" si="2"/>
        <v>0</v>
      </c>
      <c r="Y19" s="147">
        <f t="shared" si="3"/>
        <v>0</v>
      </c>
      <c r="Z19" s="152">
        <f t="shared" si="4"/>
        <v>0</v>
      </c>
      <c r="AB19" s="151">
        <f t="shared" si="5"/>
        <v>0</v>
      </c>
      <c r="AC19" s="147">
        <f t="shared" si="6"/>
        <v>0</v>
      </c>
      <c r="AD19" s="147">
        <f t="shared" si="7"/>
        <v>0</v>
      </c>
      <c r="AE19" s="152">
        <f t="shared" si="8"/>
        <v>0</v>
      </c>
    </row>
    <row r="20" spans="1:31" x14ac:dyDescent="0.25">
      <c r="A20" s="277" t="str">
        <f>IF(ISBLANK('A4'!A20),"",'A4'!A20)</f>
        <v/>
      </c>
      <c r="B20" s="278" t="str">
        <f>IF(ISBLANK('A4'!B20),"",'A4'!B20)</f>
        <v/>
      </c>
      <c r="C20" s="279" t="str">
        <f>IF(ISBLANK('A4'!U20),"",'A4'!U20)</f>
        <v/>
      </c>
      <c r="D20" s="280"/>
      <c r="E20" s="281"/>
      <c r="F20" s="281"/>
      <c r="G20" s="281"/>
      <c r="H20" s="281"/>
      <c r="I20" s="281"/>
      <c r="J20" s="282"/>
      <c r="K20" s="481"/>
      <c r="L20" s="283"/>
      <c r="M20" s="284"/>
      <c r="N20" s="284"/>
      <c r="O20" s="284"/>
      <c r="P20" s="284"/>
      <c r="Q20" s="282"/>
      <c r="R20" s="281"/>
      <c r="S20" s="281"/>
      <c r="T20" s="281"/>
      <c r="U20" s="283"/>
      <c r="W20" s="151">
        <f t="shared" si="1"/>
        <v>0</v>
      </c>
      <c r="X20" s="147">
        <f t="shared" si="2"/>
        <v>0</v>
      </c>
      <c r="Y20" s="147">
        <f t="shared" si="3"/>
        <v>0</v>
      </c>
      <c r="Z20" s="152">
        <f t="shared" si="4"/>
        <v>0</v>
      </c>
      <c r="AB20" s="151">
        <f t="shared" si="5"/>
        <v>0</v>
      </c>
      <c r="AC20" s="147">
        <f t="shared" si="6"/>
        <v>0</v>
      </c>
      <c r="AD20" s="147">
        <f t="shared" si="7"/>
        <v>0</v>
      </c>
      <c r="AE20" s="152">
        <f t="shared" si="8"/>
        <v>0</v>
      </c>
    </row>
    <row r="21" spans="1:31" x14ac:dyDescent="0.25">
      <c r="A21" s="277" t="str">
        <f>IF(ISBLANK('A4'!A21),"",'A4'!A21)</f>
        <v/>
      </c>
      <c r="B21" s="278" t="str">
        <f>IF(ISBLANK('A4'!B21),"",'A4'!B21)</f>
        <v/>
      </c>
      <c r="C21" s="279" t="str">
        <f>IF(ISBLANK('A4'!U21),"",'A4'!U21)</f>
        <v/>
      </c>
      <c r="D21" s="280"/>
      <c r="E21" s="281"/>
      <c r="F21" s="281"/>
      <c r="G21" s="281"/>
      <c r="H21" s="281"/>
      <c r="I21" s="281"/>
      <c r="J21" s="282"/>
      <c r="K21" s="481"/>
      <c r="L21" s="283"/>
      <c r="M21" s="284"/>
      <c r="N21" s="284"/>
      <c r="O21" s="284"/>
      <c r="P21" s="284"/>
      <c r="Q21" s="282"/>
      <c r="R21" s="281"/>
      <c r="S21" s="281"/>
      <c r="T21" s="281"/>
      <c r="U21" s="283"/>
      <c r="W21" s="151">
        <f t="shared" si="1"/>
        <v>0</v>
      </c>
      <c r="X21" s="147">
        <f t="shared" si="2"/>
        <v>0</v>
      </c>
      <c r="Y21" s="147">
        <f t="shared" si="3"/>
        <v>0</v>
      </c>
      <c r="Z21" s="152">
        <f t="shared" si="4"/>
        <v>0</v>
      </c>
      <c r="AB21" s="151">
        <f t="shared" si="5"/>
        <v>0</v>
      </c>
      <c r="AC21" s="147">
        <f t="shared" si="6"/>
        <v>0</v>
      </c>
      <c r="AD21" s="147">
        <f t="shared" si="7"/>
        <v>0</v>
      </c>
      <c r="AE21" s="152">
        <f t="shared" si="8"/>
        <v>0</v>
      </c>
    </row>
    <row r="22" spans="1:31" x14ac:dyDescent="0.25">
      <c r="A22" s="277" t="str">
        <f>IF(ISBLANK('A4'!A22),"",'A4'!A22)</f>
        <v/>
      </c>
      <c r="B22" s="278" t="str">
        <f>IF(ISBLANK('A4'!B22),"",'A4'!B22)</f>
        <v/>
      </c>
      <c r="C22" s="279" t="str">
        <f>IF(ISBLANK('A4'!U22),"",'A4'!U22)</f>
        <v/>
      </c>
      <c r="D22" s="280"/>
      <c r="E22" s="281"/>
      <c r="F22" s="281"/>
      <c r="G22" s="281"/>
      <c r="H22" s="281"/>
      <c r="I22" s="281"/>
      <c r="J22" s="282"/>
      <c r="K22" s="481"/>
      <c r="L22" s="283"/>
      <c r="M22" s="284"/>
      <c r="N22" s="284"/>
      <c r="O22" s="284"/>
      <c r="P22" s="284"/>
      <c r="Q22" s="282"/>
      <c r="R22" s="281"/>
      <c r="S22" s="281"/>
      <c r="T22" s="281"/>
      <c r="U22" s="283"/>
      <c r="W22" s="151">
        <f t="shared" si="1"/>
        <v>0</v>
      </c>
      <c r="X22" s="147">
        <f t="shared" si="2"/>
        <v>0</v>
      </c>
      <c r="Y22" s="147">
        <f t="shared" si="3"/>
        <v>0</v>
      </c>
      <c r="Z22" s="152">
        <f t="shared" si="4"/>
        <v>0</v>
      </c>
      <c r="AB22" s="151">
        <f t="shared" si="5"/>
        <v>0</v>
      </c>
      <c r="AC22" s="147">
        <f t="shared" si="6"/>
        <v>0</v>
      </c>
      <c r="AD22" s="147">
        <f t="shared" si="7"/>
        <v>0</v>
      </c>
      <c r="AE22" s="152">
        <f t="shared" si="8"/>
        <v>0</v>
      </c>
    </row>
    <row r="23" spans="1:31" x14ac:dyDescent="0.25">
      <c r="A23" s="277" t="str">
        <f>IF(ISBLANK('A4'!A23),"",'A4'!A23)</f>
        <v/>
      </c>
      <c r="B23" s="278" t="str">
        <f>IF(ISBLANK('A4'!B23),"",'A4'!B23)</f>
        <v/>
      </c>
      <c r="C23" s="279" t="str">
        <f>IF(ISBLANK('A4'!U23),"",'A4'!U23)</f>
        <v/>
      </c>
      <c r="D23" s="280"/>
      <c r="E23" s="281"/>
      <c r="F23" s="281"/>
      <c r="G23" s="281"/>
      <c r="H23" s="281"/>
      <c r="I23" s="281"/>
      <c r="J23" s="282"/>
      <c r="K23" s="481"/>
      <c r="L23" s="283"/>
      <c r="M23" s="284"/>
      <c r="N23" s="284"/>
      <c r="O23" s="284"/>
      <c r="P23" s="284"/>
      <c r="Q23" s="282"/>
      <c r="R23" s="281"/>
      <c r="S23" s="281"/>
      <c r="T23" s="281"/>
      <c r="U23" s="283"/>
      <c r="W23" s="151">
        <f t="shared" si="1"/>
        <v>0</v>
      </c>
      <c r="X23" s="147">
        <f t="shared" si="2"/>
        <v>0</v>
      </c>
      <c r="Y23" s="147">
        <f t="shared" si="3"/>
        <v>0</v>
      </c>
      <c r="Z23" s="152">
        <f t="shared" si="4"/>
        <v>0</v>
      </c>
      <c r="AB23" s="151">
        <f t="shared" si="5"/>
        <v>0</v>
      </c>
      <c r="AC23" s="147">
        <f t="shared" si="6"/>
        <v>0</v>
      </c>
      <c r="AD23" s="147">
        <f t="shared" si="7"/>
        <v>0</v>
      </c>
      <c r="AE23" s="152">
        <f t="shared" si="8"/>
        <v>0</v>
      </c>
    </row>
    <row r="24" spans="1:31" x14ac:dyDescent="0.25">
      <c r="A24" s="277" t="str">
        <f>IF(ISBLANK('A4'!A24),"",'A4'!A24)</f>
        <v/>
      </c>
      <c r="B24" s="278" t="str">
        <f>IF(ISBLANK('A4'!B24),"",'A4'!B24)</f>
        <v/>
      </c>
      <c r="C24" s="279" t="str">
        <f>IF(ISBLANK('A4'!U24),"",'A4'!U24)</f>
        <v/>
      </c>
      <c r="D24" s="280"/>
      <c r="E24" s="281"/>
      <c r="F24" s="281"/>
      <c r="G24" s="281"/>
      <c r="H24" s="281"/>
      <c r="I24" s="281"/>
      <c r="J24" s="282"/>
      <c r="K24" s="481"/>
      <c r="L24" s="283"/>
      <c r="M24" s="284"/>
      <c r="N24" s="284"/>
      <c r="O24" s="284"/>
      <c r="P24" s="284"/>
      <c r="Q24" s="282"/>
      <c r="R24" s="281"/>
      <c r="S24" s="281"/>
      <c r="T24" s="281"/>
      <c r="U24" s="283"/>
      <c r="W24" s="151">
        <f t="shared" si="1"/>
        <v>0</v>
      </c>
      <c r="X24" s="147">
        <f t="shared" si="2"/>
        <v>0</v>
      </c>
      <c r="Y24" s="147">
        <f t="shared" si="3"/>
        <v>0</v>
      </c>
      <c r="Z24" s="152">
        <f t="shared" si="4"/>
        <v>0</v>
      </c>
      <c r="AB24" s="151">
        <f t="shared" si="5"/>
        <v>0</v>
      </c>
      <c r="AC24" s="147">
        <f t="shared" si="6"/>
        <v>0</v>
      </c>
      <c r="AD24" s="147">
        <f t="shared" si="7"/>
        <v>0</v>
      </c>
      <c r="AE24" s="152">
        <f t="shared" si="8"/>
        <v>0</v>
      </c>
    </row>
    <row r="25" spans="1:31" x14ac:dyDescent="0.25">
      <c r="A25" s="277" t="str">
        <f>IF(ISBLANK('A4'!A25),"",'A4'!A25)</f>
        <v/>
      </c>
      <c r="B25" s="278" t="str">
        <f>IF(ISBLANK('A4'!B25),"",'A4'!B25)</f>
        <v/>
      </c>
      <c r="C25" s="279" t="str">
        <f>IF(ISBLANK('A4'!U25),"",'A4'!U25)</f>
        <v/>
      </c>
      <c r="D25" s="280"/>
      <c r="E25" s="281"/>
      <c r="F25" s="281"/>
      <c r="G25" s="281"/>
      <c r="H25" s="281"/>
      <c r="I25" s="281"/>
      <c r="J25" s="282"/>
      <c r="K25" s="481"/>
      <c r="L25" s="283"/>
      <c r="M25" s="284"/>
      <c r="N25" s="284"/>
      <c r="O25" s="284"/>
      <c r="P25" s="284"/>
      <c r="Q25" s="282"/>
      <c r="R25" s="281"/>
      <c r="S25" s="281"/>
      <c r="T25" s="281"/>
      <c r="U25" s="283"/>
      <c r="W25" s="151">
        <f t="shared" si="1"/>
        <v>0</v>
      </c>
      <c r="X25" s="147">
        <f t="shared" si="2"/>
        <v>0</v>
      </c>
      <c r="Y25" s="147">
        <f t="shared" si="3"/>
        <v>0</v>
      </c>
      <c r="Z25" s="152">
        <f t="shared" si="4"/>
        <v>0</v>
      </c>
      <c r="AB25" s="151">
        <f t="shared" si="5"/>
        <v>0</v>
      </c>
      <c r="AC25" s="147">
        <f t="shared" si="6"/>
        <v>0</v>
      </c>
      <c r="AD25" s="147">
        <f t="shared" si="7"/>
        <v>0</v>
      </c>
      <c r="AE25" s="152">
        <f t="shared" si="8"/>
        <v>0</v>
      </c>
    </row>
    <row r="26" spans="1:31" x14ac:dyDescent="0.25">
      <c r="A26" s="277" t="str">
        <f>IF(ISBLANK('A4'!A26),"",'A4'!A26)</f>
        <v/>
      </c>
      <c r="B26" s="278" t="str">
        <f>IF(ISBLANK('A4'!B26),"",'A4'!B26)</f>
        <v/>
      </c>
      <c r="C26" s="279" t="str">
        <f>IF(ISBLANK('A4'!U26),"",'A4'!U26)</f>
        <v/>
      </c>
      <c r="D26" s="280"/>
      <c r="E26" s="281"/>
      <c r="F26" s="281"/>
      <c r="G26" s="281"/>
      <c r="H26" s="281"/>
      <c r="I26" s="281"/>
      <c r="J26" s="282"/>
      <c r="K26" s="481"/>
      <c r="L26" s="283"/>
      <c r="M26" s="284"/>
      <c r="N26" s="284"/>
      <c r="O26" s="284"/>
      <c r="P26" s="284"/>
      <c r="Q26" s="282"/>
      <c r="R26" s="281"/>
      <c r="S26" s="281"/>
      <c r="T26" s="281"/>
      <c r="U26" s="283"/>
      <c r="W26" s="151">
        <f t="shared" si="1"/>
        <v>0</v>
      </c>
      <c r="X26" s="147">
        <f t="shared" si="2"/>
        <v>0</v>
      </c>
      <c r="Y26" s="147">
        <f t="shared" si="3"/>
        <v>0</v>
      </c>
      <c r="Z26" s="152">
        <f t="shared" si="4"/>
        <v>0</v>
      </c>
      <c r="AB26" s="151">
        <f t="shared" si="5"/>
        <v>0</v>
      </c>
      <c r="AC26" s="147">
        <f t="shared" si="6"/>
        <v>0</v>
      </c>
      <c r="AD26" s="147">
        <f t="shared" si="7"/>
        <v>0</v>
      </c>
      <c r="AE26" s="152">
        <f t="shared" si="8"/>
        <v>0</v>
      </c>
    </row>
    <row r="27" spans="1:31" x14ac:dyDescent="0.25">
      <c r="A27" s="277" t="str">
        <f>IF(ISBLANK('A4'!A27),"",'A4'!A27)</f>
        <v/>
      </c>
      <c r="B27" s="278" t="str">
        <f>IF(ISBLANK('A4'!B27),"",'A4'!B27)</f>
        <v/>
      </c>
      <c r="C27" s="279" t="str">
        <f>IF(ISBLANK('A4'!U27),"",'A4'!U27)</f>
        <v/>
      </c>
      <c r="D27" s="280"/>
      <c r="E27" s="281"/>
      <c r="F27" s="281"/>
      <c r="G27" s="281"/>
      <c r="H27" s="281"/>
      <c r="I27" s="281"/>
      <c r="J27" s="282"/>
      <c r="K27" s="481"/>
      <c r="L27" s="283"/>
      <c r="M27" s="284"/>
      <c r="N27" s="284"/>
      <c r="O27" s="284"/>
      <c r="P27" s="284"/>
      <c r="Q27" s="282"/>
      <c r="R27" s="281"/>
      <c r="S27" s="281"/>
      <c r="T27" s="281"/>
      <c r="U27" s="283"/>
      <c r="W27" s="151">
        <f t="shared" si="1"/>
        <v>0</v>
      </c>
      <c r="X27" s="147">
        <f t="shared" si="2"/>
        <v>0</v>
      </c>
      <c r="Y27" s="147">
        <f t="shared" si="3"/>
        <v>0</v>
      </c>
      <c r="Z27" s="152">
        <f t="shared" si="4"/>
        <v>0</v>
      </c>
      <c r="AB27" s="151">
        <f t="shared" si="5"/>
        <v>0</v>
      </c>
      <c r="AC27" s="147">
        <f t="shared" si="6"/>
        <v>0</v>
      </c>
      <c r="AD27" s="147">
        <f t="shared" si="7"/>
        <v>0</v>
      </c>
      <c r="AE27" s="152">
        <f t="shared" si="8"/>
        <v>0</v>
      </c>
    </row>
    <row r="28" spans="1:31" x14ac:dyDescent="0.25">
      <c r="A28" s="277" t="str">
        <f>IF(ISBLANK('A4'!A28),"",'A4'!A28)</f>
        <v/>
      </c>
      <c r="B28" s="278" t="str">
        <f>IF(ISBLANK('A4'!B28),"",'A4'!B28)</f>
        <v/>
      </c>
      <c r="C28" s="279" t="str">
        <f>IF(ISBLANK('A4'!U28),"",'A4'!U28)</f>
        <v/>
      </c>
      <c r="D28" s="280"/>
      <c r="E28" s="281"/>
      <c r="F28" s="281"/>
      <c r="G28" s="281"/>
      <c r="H28" s="281"/>
      <c r="I28" s="281"/>
      <c r="J28" s="282"/>
      <c r="K28" s="481"/>
      <c r="L28" s="283"/>
      <c r="M28" s="284"/>
      <c r="N28" s="284"/>
      <c r="O28" s="284"/>
      <c r="P28" s="284"/>
      <c r="Q28" s="282"/>
      <c r="R28" s="281"/>
      <c r="S28" s="281"/>
      <c r="T28" s="281"/>
      <c r="U28" s="283"/>
      <c r="W28" s="151">
        <f t="shared" si="1"/>
        <v>0</v>
      </c>
      <c r="X28" s="147">
        <f t="shared" si="2"/>
        <v>0</v>
      </c>
      <c r="Y28" s="147">
        <f t="shared" si="3"/>
        <v>0</v>
      </c>
      <c r="Z28" s="152">
        <f t="shared" si="4"/>
        <v>0</v>
      </c>
      <c r="AB28" s="151">
        <f t="shared" si="5"/>
        <v>0</v>
      </c>
      <c r="AC28" s="147">
        <f t="shared" si="6"/>
        <v>0</v>
      </c>
      <c r="AD28" s="147">
        <f t="shared" si="7"/>
        <v>0</v>
      </c>
      <c r="AE28" s="152">
        <f t="shared" si="8"/>
        <v>0</v>
      </c>
    </row>
    <row r="29" spans="1:31" x14ac:dyDescent="0.25">
      <c r="A29" s="277" t="str">
        <f>IF(ISBLANK('A4'!A29),"",'A4'!A29)</f>
        <v/>
      </c>
      <c r="B29" s="278" t="str">
        <f>IF(ISBLANK('A4'!B29),"",'A4'!B29)</f>
        <v/>
      </c>
      <c r="C29" s="279" t="str">
        <f>IF(ISBLANK('A4'!U29),"",'A4'!U29)</f>
        <v/>
      </c>
      <c r="D29" s="280"/>
      <c r="E29" s="281"/>
      <c r="F29" s="281"/>
      <c r="G29" s="281"/>
      <c r="H29" s="281"/>
      <c r="I29" s="281"/>
      <c r="J29" s="282"/>
      <c r="K29" s="481"/>
      <c r="L29" s="283"/>
      <c r="M29" s="284"/>
      <c r="N29" s="284"/>
      <c r="O29" s="284"/>
      <c r="P29" s="284"/>
      <c r="Q29" s="282"/>
      <c r="R29" s="281"/>
      <c r="S29" s="281"/>
      <c r="T29" s="281"/>
      <c r="U29" s="283"/>
      <c r="W29" s="151">
        <f t="shared" si="1"/>
        <v>0</v>
      </c>
      <c r="X29" s="147">
        <f t="shared" si="2"/>
        <v>0</v>
      </c>
      <c r="Y29" s="147">
        <f t="shared" si="3"/>
        <v>0</v>
      </c>
      <c r="Z29" s="152">
        <f t="shared" si="4"/>
        <v>0</v>
      </c>
      <c r="AB29" s="151">
        <f t="shared" si="5"/>
        <v>0</v>
      </c>
      <c r="AC29" s="147">
        <f t="shared" si="6"/>
        <v>0</v>
      </c>
      <c r="AD29" s="147">
        <f t="shared" si="7"/>
        <v>0</v>
      </c>
      <c r="AE29" s="152">
        <f t="shared" si="8"/>
        <v>0</v>
      </c>
    </row>
    <row r="30" spans="1:31" x14ac:dyDescent="0.25">
      <c r="A30" s="277" t="str">
        <f>IF(ISBLANK('A4'!A30),"",'A4'!A30)</f>
        <v/>
      </c>
      <c r="B30" s="278" t="str">
        <f>IF(ISBLANK('A4'!B30),"",'A4'!B30)</f>
        <v/>
      </c>
      <c r="C30" s="279" t="str">
        <f>IF(ISBLANK('A4'!U30),"",'A4'!U30)</f>
        <v/>
      </c>
      <c r="D30" s="280"/>
      <c r="E30" s="281"/>
      <c r="F30" s="281"/>
      <c r="G30" s="281"/>
      <c r="H30" s="281"/>
      <c r="I30" s="281"/>
      <c r="J30" s="282"/>
      <c r="K30" s="481"/>
      <c r="L30" s="283"/>
      <c r="M30" s="284"/>
      <c r="N30" s="284"/>
      <c r="O30" s="284"/>
      <c r="P30" s="284"/>
      <c r="Q30" s="282"/>
      <c r="R30" s="281"/>
      <c r="S30" s="281"/>
      <c r="T30" s="281"/>
      <c r="U30" s="283"/>
      <c r="W30" s="151">
        <f t="shared" si="1"/>
        <v>0</v>
      </c>
      <c r="X30" s="147">
        <f t="shared" si="2"/>
        <v>0</v>
      </c>
      <c r="Y30" s="147">
        <f t="shared" si="3"/>
        <v>0</v>
      </c>
      <c r="Z30" s="152">
        <f t="shared" si="4"/>
        <v>0</v>
      </c>
      <c r="AB30" s="151">
        <f t="shared" si="5"/>
        <v>0</v>
      </c>
      <c r="AC30" s="147">
        <f t="shared" si="6"/>
        <v>0</v>
      </c>
      <c r="AD30" s="147">
        <f t="shared" si="7"/>
        <v>0</v>
      </c>
      <c r="AE30" s="152">
        <f t="shared" si="8"/>
        <v>0</v>
      </c>
    </row>
    <row r="31" spans="1:31" x14ac:dyDescent="0.25">
      <c r="A31" s="277" t="str">
        <f>IF(ISBLANK('A4'!A31),"",'A4'!A31)</f>
        <v/>
      </c>
      <c r="B31" s="278" t="str">
        <f>IF(ISBLANK('A4'!B31),"",'A4'!B31)</f>
        <v/>
      </c>
      <c r="C31" s="279" t="str">
        <f>IF(ISBLANK('A4'!U31),"",'A4'!U31)</f>
        <v/>
      </c>
      <c r="D31" s="280"/>
      <c r="E31" s="281"/>
      <c r="F31" s="281"/>
      <c r="G31" s="281"/>
      <c r="H31" s="281"/>
      <c r="I31" s="281"/>
      <c r="J31" s="282"/>
      <c r="K31" s="481"/>
      <c r="L31" s="283"/>
      <c r="M31" s="284"/>
      <c r="N31" s="284"/>
      <c r="O31" s="284"/>
      <c r="P31" s="284"/>
      <c r="Q31" s="282"/>
      <c r="R31" s="281"/>
      <c r="S31" s="281"/>
      <c r="T31" s="281"/>
      <c r="U31" s="283"/>
      <c r="W31" s="151">
        <f t="shared" si="1"/>
        <v>0</v>
      </c>
      <c r="X31" s="147">
        <f t="shared" si="2"/>
        <v>0</v>
      </c>
      <c r="Y31" s="147">
        <f t="shared" si="3"/>
        <v>0</v>
      </c>
      <c r="Z31" s="152">
        <f t="shared" si="4"/>
        <v>0</v>
      </c>
      <c r="AB31" s="151">
        <f t="shared" si="5"/>
        <v>0</v>
      </c>
      <c r="AC31" s="147">
        <f t="shared" si="6"/>
        <v>0</v>
      </c>
      <c r="AD31" s="147">
        <f t="shared" si="7"/>
        <v>0</v>
      </c>
      <c r="AE31" s="152">
        <f t="shared" si="8"/>
        <v>0</v>
      </c>
    </row>
    <row r="32" spans="1:31" x14ac:dyDescent="0.25">
      <c r="A32" s="277" t="str">
        <f>IF(ISBLANK('A4'!A32),"",'A4'!A32)</f>
        <v/>
      </c>
      <c r="B32" s="278" t="str">
        <f>IF(ISBLANK('A4'!B32),"",'A4'!B32)</f>
        <v/>
      </c>
      <c r="C32" s="279" t="str">
        <f>IF(ISBLANK('A4'!U32),"",'A4'!U32)</f>
        <v/>
      </c>
      <c r="D32" s="280"/>
      <c r="E32" s="281"/>
      <c r="F32" s="281"/>
      <c r="G32" s="281"/>
      <c r="H32" s="281"/>
      <c r="I32" s="281"/>
      <c r="J32" s="282"/>
      <c r="K32" s="481"/>
      <c r="L32" s="283"/>
      <c r="M32" s="284"/>
      <c r="N32" s="284"/>
      <c r="O32" s="284"/>
      <c r="P32" s="284"/>
      <c r="Q32" s="282"/>
      <c r="R32" s="281"/>
      <c r="S32" s="281"/>
      <c r="T32" s="281"/>
      <c r="U32" s="283"/>
      <c r="W32" s="151">
        <f t="shared" si="1"/>
        <v>0</v>
      </c>
      <c r="X32" s="147">
        <f t="shared" si="2"/>
        <v>0</v>
      </c>
      <c r="Y32" s="147">
        <f t="shared" si="3"/>
        <v>0</v>
      </c>
      <c r="Z32" s="152">
        <f t="shared" si="4"/>
        <v>0</v>
      </c>
      <c r="AB32" s="151">
        <f t="shared" si="5"/>
        <v>0</v>
      </c>
      <c r="AC32" s="147">
        <f t="shared" si="6"/>
        <v>0</v>
      </c>
      <c r="AD32" s="147">
        <f t="shared" si="7"/>
        <v>0</v>
      </c>
      <c r="AE32" s="152">
        <f t="shared" si="8"/>
        <v>0</v>
      </c>
    </row>
    <row r="33" spans="1:31" x14ac:dyDescent="0.25">
      <c r="A33" s="277" t="str">
        <f>IF(ISBLANK('A4'!A33),"",'A4'!A33)</f>
        <v/>
      </c>
      <c r="B33" s="278" t="str">
        <f>IF(ISBLANK('A4'!B33),"",'A4'!B33)</f>
        <v/>
      </c>
      <c r="C33" s="279" t="str">
        <f>IF(ISBLANK('A4'!U33),"",'A4'!U33)</f>
        <v/>
      </c>
      <c r="D33" s="280"/>
      <c r="E33" s="281"/>
      <c r="F33" s="281"/>
      <c r="G33" s="281"/>
      <c r="H33" s="281"/>
      <c r="I33" s="281"/>
      <c r="J33" s="282"/>
      <c r="K33" s="481"/>
      <c r="L33" s="283"/>
      <c r="M33" s="284"/>
      <c r="N33" s="284"/>
      <c r="O33" s="284"/>
      <c r="P33" s="284"/>
      <c r="Q33" s="282"/>
      <c r="R33" s="281"/>
      <c r="S33" s="281"/>
      <c r="T33" s="281"/>
      <c r="U33" s="283"/>
      <c r="W33" s="151">
        <f t="shared" si="1"/>
        <v>0</v>
      </c>
      <c r="X33" s="147">
        <f t="shared" si="2"/>
        <v>0</v>
      </c>
      <c r="Y33" s="147">
        <f t="shared" si="3"/>
        <v>0</v>
      </c>
      <c r="Z33" s="152">
        <f t="shared" si="4"/>
        <v>0</v>
      </c>
      <c r="AB33" s="151">
        <f t="shared" si="5"/>
        <v>0</v>
      </c>
      <c r="AC33" s="147">
        <f t="shared" si="6"/>
        <v>0</v>
      </c>
      <c r="AD33" s="147">
        <f t="shared" si="7"/>
        <v>0</v>
      </c>
      <c r="AE33" s="152">
        <f t="shared" si="8"/>
        <v>0</v>
      </c>
    </row>
    <row r="34" spans="1:31" x14ac:dyDescent="0.25">
      <c r="A34" s="277" t="str">
        <f>IF(ISBLANK('A4'!A34),"",'A4'!A34)</f>
        <v/>
      </c>
      <c r="B34" s="278" t="str">
        <f>IF(ISBLANK('A4'!B34),"",'A4'!B34)</f>
        <v/>
      </c>
      <c r="C34" s="279" t="str">
        <f>IF(ISBLANK('A4'!U34),"",'A4'!U34)</f>
        <v/>
      </c>
      <c r="D34" s="280"/>
      <c r="E34" s="281"/>
      <c r="F34" s="281"/>
      <c r="G34" s="281"/>
      <c r="H34" s="281"/>
      <c r="I34" s="281"/>
      <c r="J34" s="282"/>
      <c r="K34" s="481"/>
      <c r="L34" s="283"/>
      <c r="M34" s="284"/>
      <c r="N34" s="284"/>
      <c r="O34" s="284"/>
      <c r="P34" s="284"/>
      <c r="Q34" s="282"/>
      <c r="R34" s="281"/>
      <c r="S34" s="281"/>
      <c r="T34" s="281"/>
      <c r="U34" s="283"/>
      <c r="W34" s="151">
        <f t="shared" si="1"/>
        <v>0</v>
      </c>
      <c r="X34" s="147">
        <f t="shared" si="2"/>
        <v>0</v>
      </c>
      <c r="Y34" s="147">
        <f t="shared" si="3"/>
        <v>0</v>
      </c>
      <c r="Z34" s="152">
        <f t="shared" si="4"/>
        <v>0</v>
      </c>
      <c r="AB34" s="151">
        <f t="shared" si="5"/>
        <v>0</v>
      </c>
      <c r="AC34" s="147">
        <f t="shared" si="6"/>
        <v>0</v>
      </c>
      <c r="AD34" s="147">
        <f t="shared" si="7"/>
        <v>0</v>
      </c>
      <c r="AE34" s="152">
        <f t="shared" si="8"/>
        <v>0</v>
      </c>
    </row>
    <row r="35" spans="1:31" x14ac:dyDescent="0.25">
      <c r="A35" s="277" t="str">
        <f>IF(ISBLANK('A4'!A35),"",'A4'!A35)</f>
        <v/>
      </c>
      <c r="B35" s="278" t="str">
        <f>IF(ISBLANK('A4'!B35),"",'A4'!B35)</f>
        <v/>
      </c>
      <c r="C35" s="279" t="str">
        <f>IF(ISBLANK('A4'!U35),"",'A4'!U35)</f>
        <v/>
      </c>
      <c r="D35" s="280"/>
      <c r="E35" s="281"/>
      <c r="F35" s="281"/>
      <c r="G35" s="281"/>
      <c r="H35" s="281"/>
      <c r="I35" s="281"/>
      <c r="J35" s="282"/>
      <c r="K35" s="481"/>
      <c r="L35" s="283"/>
      <c r="M35" s="284"/>
      <c r="N35" s="284"/>
      <c r="O35" s="284"/>
      <c r="P35" s="284"/>
      <c r="Q35" s="282"/>
      <c r="R35" s="281"/>
      <c r="S35" s="281"/>
      <c r="T35" s="281"/>
      <c r="U35" s="283"/>
      <c r="W35" s="151">
        <f t="shared" si="1"/>
        <v>0</v>
      </c>
      <c r="X35" s="147">
        <f t="shared" si="2"/>
        <v>0</v>
      </c>
      <c r="Y35" s="147">
        <f t="shared" si="3"/>
        <v>0</v>
      </c>
      <c r="Z35" s="152">
        <f t="shared" si="4"/>
        <v>0</v>
      </c>
      <c r="AB35" s="151">
        <f t="shared" si="5"/>
        <v>0</v>
      </c>
      <c r="AC35" s="147">
        <f t="shared" si="6"/>
        <v>0</v>
      </c>
      <c r="AD35" s="147">
        <f t="shared" si="7"/>
        <v>0</v>
      </c>
      <c r="AE35" s="152">
        <f t="shared" si="8"/>
        <v>0</v>
      </c>
    </row>
    <row r="36" spans="1:31" x14ac:dyDescent="0.25">
      <c r="A36" s="277" t="str">
        <f>IF(ISBLANK('A4'!A36),"",'A4'!A36)</f>
        <v/>
      </c>
      <c r="B36" s="278" t="str">
        <f>IF(ISBLANK('A4'!B36),"",'A4'!B36)</f>
        <v/>
      </c>
      <c r="C36" s="279" t="str">
        <f>IF(ISBLANK('A4'!U36),"",'A4'!U36)</f>
        <v/>
      </c>
      <c r="D36" s="280"/>
      <c r="E36" s="281"/>
      <c r="F36" s="281"/>
      <c r="G36" s="281"/>
      <c r="H36" s="281"/>
      <c r="I36" s="281"/>
      <c r="J36" s="282"/>
      <c r="K36" s="481"/>
      <c r="L36" s="283"/>
      <c r="M36" s="284"/>
      <c r="N36" s="284"/>
      <c r="O36" s="284"/>
      <c r="P36" s="284"/>
      <c r="Q36" s="282"/>
      <c r="R36" s="281"/>
      <c r="S36" s="281"/>
      <c r="T36" s="281"/>
      <c r="U36" s="283"/>
      <c r="W36" s="151">
        <f t="shared" si="1"/>
        <v>0</v>
      </c>
      <c r="X36" s="147">
        <f t="shared" si="2"/>
        <v>0</v>
      </c>
      <c r="Y36" s="147">
        <f t="shared" si="3"/>
        <v>0</v>
      </c>
      <c r="Z36" s="152">
        <f t="shared" si="4"/>
        <v>0</v>
      </c>
      <c r="AB36" s="151">
        <f t="shared" si="5"/>
        <v>0</v>
      </c>
      <c r="AC36" s="147">
        <f t="shared" si="6"/>
        <v>0</v>
      </c>
      <c r="AD36" s="147">
        <f t="shared" si="7"/>
        <v>0</v>
      </c>
      <c r="AE36" s="152">
        <f t="shared" si="8"/>
        <v>0</v>
      </c>
    </row>
    <row r="37" spans="1:31" x14ac:dyDescent="0.25">
      <c r="A37" s="277" t="str">
        <f>IF(ISBLANK('A4'!A37),"",'A4'!A37)</f>
        <v/>
      </c>
      <c r="B37" s="278" t="str">
        <f>IF(ISBLANK('A4'!B37),"",'A4'!B37)</f>
        <v/>
      </c>
      <c r="C37" s="279" t="str">
        <f>IF(ISBLANK('A4'!U37),"",'A4'!U37)</f>
        <v/>
      </c>
      <c r="D37" s="280"/>
      <c r="E37" s="281"/>
      <c r="F37" s="281"/>
      <c r="G37" s="281"/>
      <c r="H37" s="281"/>
      <c r="I37" s="281"/>
      <c r="J37" s="282"/>
      <c r="K37" s="481"/>
      <c r="L37" s="283"/>
      <c r="M37" s="284"/>
      <c r="N37" s="284"/>
      <c r="O37" s="284"/>
      <c r="P37" s="284"/>
      <c r="Q37" s="282"/>
      <c r="R37" s="281"/>
      <c r="S37" s="281"/>
      <c r="T37" s="281"/>
      <c r="U37" s="283"/>
      <c r="W37" s="151">
        <f t="shared" si="1"/>
        <v>0</v>
      </c>
      <c r="X37" s="147">
        <f t="shared" si="2"/>
        <v>0</v>
      </c>
      <c r="Y37" s="147">
        <f t="shared" si="3"/>
        <v>0</v>
      </c>
      <c r="Z37" s="152">
        <f t="shared" si="4"/>
        <v>0</v>
      </c>
      <c r="AB37" s="151">
        <f t="shared" si="5"/>
        <v>0</v>
      </c>
      <c r="AC37" s="147">
        <f t="shared" si="6"/>
        <v>0</v>
      </c>
      <c r="AD37" s="147">
        <f t="shared" si="7"/>
        <v>0</v>
      </c>
      <c r="AE37" s="152">
        <f t="shared" si="8"/>
        <v>0</v>
      </c>
    </row>
    <row r="38" spans="1:31" x14ac:dyDescent="0.25">
      <c r="A38" s="277" t="str">
        <f>IF(ISBLANK('A4'!A38),"",'A4'!A38)</f>
        <v/>
      </c>
      <c r="B38" s="278" t="str">
        <f>IF(ISBLANK('A4'!B38),"",'A4'!B38)</f>
        <v/>
      </c>
      <c r="C38" s="279" t="str">
        <f>IF(ISBLANK('A4'!U38),"",'A4'!U38)</f>
        <v/>
      </c>
      <c r="D38" s="280"/>
      <c r="E38" s="281"/>
      <c r="F38" s="281"/>
      <c r="G38" s="281"/>
      <c r="H38" s="281"/>
      <c r="I38" s="281"/>
      <c r="J38" s="282"/>
      <c r="K38" s="481"/>
      <c r="L38" s="283"/>
      <c r="M38" s="284"/>
      <c r="N38" s="284"/>
      <c r="O38" s="284"/>
      <c r="P38" s="284"/>
      <c r="Q38" s="282"/>
      <c r="R38" s="281"/>
      <c r="S38" s="281"/>
      <c r="T38" s="281"/>
      <c r="U38" s="283"/>
      <c r="W38" s="151">
        <f t="shared" si="1"/>
        <v>0</v>
      </c>
      <c r="X38" s="147">
        <f t="shared" si="2"/>
        <v>0</v>
      </c>
      <c r="Y38" s="147">
        <f t="shared" si="3"/>
        <v>0</v>
      </c>
      <c r="Z38" s="152">
        <f t="shared" si="4"/>
        <v>0</v>
      </c>
      <c r="AB38" s="151">
        <f t="shared" si="5"/>
        <v>0</v>
      </c>
      <c r="AC38" s="147">
        <f t="shared" si="6"/>
        <v>0</v>
      </c>
      <c r="AD38" s="147">
        <f t="shared" si="7"/>
        <v>0</v>
      </c>
      <c r="AE38" s="152">
        <f t="shared" si="8"/>
        <v>0</v>
      </c>
    </row>
    <row r="39" spans="1:31" x14ac:dyDescent="0.25">
      <c r="A39" s="277" t="str">
        <f>IF(ISBLANK('A4'!A39),"",'A4'!A39)</f>
        <v/>
      </c>
      <c r="B39" s="278" t="str">
        <f>IF(ISBLANK('A4'!B39),"",'A4'!B39)</f>
        <v/>
      </c>
      <c r="C39" s="279" t="str">
        <f>IF(ISBLANK('A4'!U39),"",'A4'!U39)</f>
        <v/>
      </c>
      <c r="D39" s="280"/>
      <c r="E39" s="281"/>
      <c r="F39" s="281"/>
      <c r="G39" s="281"/>
      <c r="H39" s="281"/>
      <c r="I39" s="281"/>
      <c r="J39" s="282"/>
      <c r="K39" s="481"/>
      <c r="L39" s="283"/>
      <c r="M39" s="284"/>
      <c r="N39" s="284"/>
      <c r="O39" s="284"/>
      <c r="P39" s="284"/>
      <c r="Q39" s="282"/>
      <c r="R39" s="281"/>
      <c r="S39" s="281"/>
      <c r="T39" s="281"/>
      <c r="U39" s="283"/>
      <c r="W39" s="151">
        <f t="shared" si="1"/>
        <v>0</v>
      </c>
      <c r="X39" s="147">
        <f t="shared" si="2"/>
        <v>0</v>
      </c>
      <c r="Y39" s="147">
        <f t="shared" si="3"/>
        <v>0</v>
      </c>
      <c r="Z39" s="152">
        <f t="shared" si="4"/>
        <v>0</v>
      </c>
      <c r="AB39" s="151">
        <f t="shared" si="5"/>
        <v>0</v>
      </c>
      <c r="AC39" s="147">
        <f t="shared" si="6"/>
        <v>0</v>
      </c>
      <c r="AD39" s="147">
        <f t="shared" si="7"/>
        <v>0</v>
      </c>
      <c r="AE39" s="152">
        <f t="shared" si="8"/>
        <v>0</v>
      </c>
    </row>
    <row r="40" spans="1:31" x14ac:dyDescent="0.25">
      <c r="A40" s="277" t="str">
        <f>IF(ISBLANK('A4'!A40),"",'A4'!A40)</f>
        <v/>
      </c>
      <c r="B40" s="278" t="str">
        <f>IF(ISBLANK('A4'!B40),"",'A4'!B40)</f>
        <v/>
      </c>
      <c r="C40" s="279" t="str">
        <f>IF(ISBLANK('A4'!U40),"",'A4'!U40)</f>
        <v/>
      </c>
      <c r="D40" s="280"/>
      <c r="E40" s="281"/>
      <c r="F40" s="281"/>
      <c r="G40" s="281"/>
      <c r="H40" s="281"/>
      <c r="I40" s="281"/>
      <c r="J40" s="282"/>
      <c r="K40" s="481"/>
      <c r="L40" s="283"/>
      <c r="M40" s="284"/>
      <c r="N40" s="284"/>
      <c r="O40" s="284"/>
      <c r="P40" s="284"/>
      <c r="Q40" s="282"/>
      <c r="R40" s="281"/>
      <c r="S40" s="281"/>
      <c r="T40" s="281"/>
      <c r="U40" s="283"/>
      <c r="W40" s="151">
        <f t="shared" si="1"/>
        <v>0</v>
      </c>
      <c r="X40" s="147">
        <f t="shared" si="2"/>
        <v>0</v>
      </c>
      <c r="Y40" s="147">
        <f t="shared" si="3"/>
        <v>0</v>
      </c>
      <c r="Z40" s="152">
        <f t="shared" si="4"/>
        <v>0</v>
      </c>
      <c r="AB40" s="151">
        <f t="shared" si="5"/>
        <v>0</v>
      </c>
      <c r="AC40" s="147">
        <f t="shared" si="6"/>
        <v>0</v>
      </c>
      <c r="AD40" s="147">
        <f t="shared" si="7"/>
        <v>0</v>
      </c>
      <c r="AE40" s="152">
        <f t="shared" si="8"/>
        <v>0</v>
      </c>
    </row>
    <row r="41" spans="1:31" x14ac:dyDescent="0.25">
      <c r="A41" s="277" t="str">
        <f>IF(ISBLANK('A4'!A41),"",'A4'!A41)</f>
        <v/>
      </c>
      <c r="B41" s="278" t="str">
        <f>IF(ISBLANK('A4'!B41),"",'A4'!B41)</f>
        <v/>
      </c>
      <c r="C41" s="279" t="str">
        <f>IF(ISBLANK('A4'!U41),"",'A4'!U41)</f>
        <v/>
      </c>
      <c r="D41" s="280"/>
      <c r="E41" s="281"/>
      <c r="F41" s="281"/>
      <c r="G41" s="281"/>
      <c r="H41" s="281"/>
      <c r="I41" s="281"/>
      <c r="J41" s="282"/>
      <c r="K41" s="481"/>
      <c r="L41" s="283"/>
      <c r="M41" s="284"/>
      <c r="N41" s="284"/>
      <c r="O41" s="284"/>
      <c r="P41" s="284"/>
      <c r="Q41" s="282"/>
      <c r="R41" s="281"/>
      <c r="S41" s="281"/>
      <c r="T41" s="281"/>
      <c r="U41" s="283"/>
      <c r="W41" s="151">
        <f t="shared" si="1"/>
        <v>0</v>
      </c>
      <c r="X41" s="147">
        <f t="shared" si="2"/>
        <v>0</v>
      </c>
      <c r="Y41" s="147">
        <f t="shared" si="3"/>
        <v>0</v>
      </c>
      <c r="Z41" s="152">
        <f t="shared" si="4"/>
        <v>0</v>
      </c>
      <c r="AB41" s="151">
        <f t="shared" si="5"/>
        <v>0</v>
      </c>
      <c r="AC41" s="147">
        <f t="shared" si="6"/>
        <v>0</v>
      </c>
      <c r="AD41" s="147">
        <f t="shared" si="7"/>
        <v>0</v>
      </c>
      <c r="AE41" s="152">
        <f t="shared" si="8"/>
        <v>0</v>
      </c>
    </row>
    <row r="42" spans="1:31" x14ac:dyDescent="0.25">
      <c r="A42" s="277" t="str">
        <f>IF(ISBLANK('A4'!A42),"",'A4'!A42)</f>
        <v/>
      </c>
      <c r="B42" s="278" t="str">
        <f>IF(ISBLANK('A4'!B42),"",'A4'!B42)</f>
        <v/>
      </c>
      <c r="C42" s="279" t="str">
        <f>IF(ISBLANK('A4'!U42),"",'A4'!U42)</f>
        <v/>
      </c>
      <c r="D42" s="280"/>
      <c r="E42" s="281"/>
      <c r="F42" s="281"/>
      <c r="G42" s="281"/>
      <c r="H42" s="281"/>
      <c r="I42" s="281"/>
      <c r="J42" s="282"/>
      <c r="K42" s="481"/>
      <c r="L42" s="283"/>
      <c r="M42" s="284"/>
      <c r="N42" s="284"/>
      <c r="O42" s="284"/>
      <c r="P42" s="284"/>
      <c r="Q42" s="282"/>
      <c r="R42" s="281"/>
      <c r="S42" s="281"/>
      <c r="T42" s="281"/>
      <c r="U42" s="283"/>
      <c r="W42" s="151">
        <f t="shared" si="1"/>
        <v>0</v>
      </c>
      <c r="X42" s="147">
        <f t="shared" si="2"/>
        <v>0</v>
      </c>
      <c r="Y42" s="147">
        <f t="shared" si="3"/>
        <v>0</v>
      </c>
      <c r="Z42" s="152">
        <f t="shared" si="4"/>
        <v>0</v>
      </c>
      <c r="AB42" s="151">
        <f t="shared" si="5"/>
        <v>0</v>
      </c>
      <c r="AC42" s="147">
        <f t="shared" si="6"/>
        <v>0</v>
      </c>
      <c r="AD42" s="147">
        <f t="shared" si="7"/>
        <v>0</v>
      </c>
      <c r="AE42" s="152">
        <f t="shared" si="8"/>
        <v>0</v>
      </c>
    </row>
    <row r="43" spans="1:31" x14ac:dyDescent="0.25">
      <c r="A43" s="277" t="str">
        <f>IF(ISBLANK('A4'!A43),"",'A4'!A43)</f>
        <v/>
      </c>
      <c r="B43" s="278" t="str">
        <f>IF(ISBLANK('A4'!B43),"",'A4'!B43)</f>
        <v/>
      </c>
      <c r="C43" s="279" t="str">
        <f>IF(ISBLANK('A4'!U43),"",'A4'!U43)</f>
        <v/>
      </c>
      <c r="D43" s="280"/>
      <c r="E43" s="281"/>
      <c r="F43" s="281"/>
      <c r="G43" s="281"/>
      <c r="H43" s="281"/>
      <c r="I43" s="281"/>
      <c r="J43" s="282"/>
      <c r="K43" s="481"/>
      <c r="L43" s="283"/>
      <c r="M43" s="284"/>
      <c r="N43" s="284"/>
      <c r="O43" s="284"/>
      <c r="P43" s="284"/>
      <c r="Q43" s="282"/>
      <c r="R43" s="281"/>
      <c r="S43" s="281"/>
      <c r="T43" s="281"/>
      <c r="U43" s="283"/>
      <c r="W43" s="151">
        <f t="shared" si="1"/>
        <v>0</v>
      </c>
      <c r="X43" s="147">
        <f t="shared" si="2"/>
        <v>0</v>
      </c>
      <c r="Y43" s="147">
        <f t="shared" si="3"/>
        <v>0</v>
      </c>
      <c r="Z43" s="152">
        <f t="shared" si="4"/>
        <v>0</v>
      </c>
      <c r="AB43" s="151">
        <f t="shared" si="5"/>
        <v>0</v>
      </c>
      <c r="AC43" s="147">
        <f t="shared" si="6"/>
        <v>0</v>
      </c>
      <c r="AD43" s="147">
        <f t="shared" si="7"/>
        <v>0</v>
      </c>
      <c r="AE43" s="152">
        <f t="shared" si="8"/>
        <v>0</v>
      </c>
    </row>
    <row r="44" spans="1:31" x14ac:dyDescent="0.25">
      <c r="A44" s="277" t="str">
        <f>IF(ISBLANK('A4'!A44),"",'A4'!A44)</f>
        <v/>
      </c>
      <c r="B44" s="278" t="str">
        <f>IF(ISBLANK('A4'!B44),"",'A4'!B44)</f>
        <v/>
      </c>
      <c r="C44" s="279" t="str">
        <f>IF(ISBLANK('A4'!U44),"",'A4'!U44)</f>
        <v/>
      </c>
      <c r="D44" s="280"/>
      <c r="E44" s="281"/>
      <c r="F44" s="281"/>
      <c r="G44" s="281"/>
      <c r="H44" s="281"/>
      <c r="I44" s="281"/>
      <c r="J44" s="282"/>
      <c r="K44" s="481"/>
      <c r="L44" s="283"/>
      <c r="M44" s="284"/>
      <c r="N44" s="284"/>
      <c r="O44" s="284"/>
      <c r="P44" s="284"/>
      <c r="Q44" s="282"/>
      <c r="R44" s="281"/>
      <c r="S44" s="281"/>
      <c r="T44" s="281"/>
      <c r="U44" s="283"/>
      <c r="W44" s="151">
        <f t="shared" si="1"/>
        <v>0</v>
      </c>
      <c r="X44" s="147">
        <f t="shared" si="2"/>
        <v>0</v>
      </c>
      <c r="Y44" s="147">
        <f t="shared" si="3"/>
        <v>0</v>
      </c>
      <c r="Z44" s="152">
        <f t="shared" si="4"/>
        <v>0</v>
      </c>
      <c r="AB44" s="151">
        <f t="shared" si="5"/>
        <v>0</v>
      </c>
      <c r="AC44" s="147">
        <f t="shared" si="6"/>
        <v>0</v>
      </c>
      <c r="AD44" s="147">
        <f t="shared" si="7"/>
        <v>0</v>
      </c>
      <c r="AE44" s="152">
        <f t="shared" si="8"/>
        <v>0</v>
      </c>
    </row>
    <row r="45" spans="1:31" x14ac:dyDescent="0.25">
      <c r="A45" s="277" t="str">
        <f>IF(ISBLANK('A4'!A45),"",'A4'!A45)</f>
        <v/>
      </c>
      <c r="B45" s="278" t="str">
        <f>IF(ISBLANK('A4'!B45),"",'A4'!B45)</f>
        <v/>
      </c>
      <c r="C45" s="279" t="str">
        <f>IF(ISBLANK('A4'!U45),"",'A4'!U45)</f>
        <v/>
      </c>
      <c r="D45" s="280"/>
      <c r="E45" s="281"/>
      <c r="F45" s="281"/>
      <c r="G45" s="281"/>
      <c r="H45" s="281"/>
      <c r="I45" s="281"/>
      <c r="J45" s="282"/>
      <c r="K45" s="481"/>
      <c r="L45" s="283"/>
      <c r="M45" s="284"/>
      <c r="N45" s="284"/>
      <c r="O45" s="284"/>
      <c r="P45" s="284"/>
      <c r="Q45" s="282"/>
      <c r="R45" s="281"/>
      <c r="S45" s="281"/>
      <c r="T45" s="281"/>
      <c r="U45" s="283"/>
      <c r="W45" s="151">
        <f t="shared" si="1"/>
        <v>0</v>
      </c>
      <c r="X45" s="147">
        <f t="shared" si="2"/>
        <v>0</v>
      </c>
      <c r="Y45" s="147">
        <f t="shared" si="3"/>
        <v>0</v>
      </c>
      <c r="Z45" s="152">
        <f t="shared" si="4"/>
        <v>0</v>
      </c>
      <c r="AB45" s="151">
        <f t="shared" si="5"/>
        <v>0</v>
      </c>
      <c r="AC45" s="147">
        <f t="shared" si="6"/>
        <v>0</v>
      </c>
      <c r="AD45" s="147">
        <f t="shared" si="7"/>
        <v>0</v>
      </c>
      <c r="AE45" s="152">
        <f t="shared" si="8"/>
        <v>0</v>
      </c>
    </row>
    <row r="46" spans="1:31" x14ac:dyDescent="0.25">
      <c r="A46" s="277" t="str">
        <f>IF(ISBLANK('A4'!A46),"",'A4'!A46)</f>
        <v/>
      </c>
      <c r="B46" s="278" t="str">
        <f>IF(ISBLANK('A4'!B46),"",'A4'!B46)</f>
        <v/>
      </c>
      <c r="C46" s="279" t="str">
        <f>IF(ISBLANK('A4'!U46),"",'A4'!U46)</f>
        <v/>
      </c>
      <c r="D46" s="280"/>
      <c r="E46" s="281"/>
      <c r="F46" s="281"/>
      <c r="G46" s="281"/>
      <c r="H46" s="281"/>
      <c r="I46" s="281"/>
      <c r="J46" s="282"/>
      <c r="K46" s="481"/>
      <c r="L46" s="283"/>
      <c r="M46" s="284"/>
      <c r="N46" s="284"/>
      <c r="O46" s="284"/>
      <c r="P46" s="284"/>
      <c r="Q46" s="282"/>
      <c r="R46" s="281"/>
      <c r="S46" s="281"/>
      <c r="T46" s="281"/>
      <c r="U46" s="283"/>
      <c r="W46" s="151">
        <f t="shared" si="1"/>
        <v>0</v>
      </c>
      <c r="X46" s="147">
        <f t="shared" si="2"/>
        <v>0</v>
      </c>
      <c r="Y46" s="147">
        <f t="shared" si="3"/>
        <v>0</v>
      </c>
      <c r="Z46" s="152">
        <f t="shared" si="4"/>
        <v>0</v>
      </c>
      <c r="AB46" s="151">
        <f t="shared" si="5"/>
        <v>0</v>
      </c>
      <c r="AC46" s="147">
        <f t="shared" si="6"/>
        <v>0</v>
      </c>
      <c r="AD46" s="147">
        <f t="shared" si="7"/>
        <v>0</v>
      </c>
      <c r="AE46" s="152">
        <f t="shared" si="8"/>
        <v>0</v>
      </c>
    </row>
    <row r="47" spans="1:31" x14ac:dyDescent="0.25">
      <c r="A47" s="277" t="str">
        <f>IF(ISBLANK('A4'!A47),"",'A4'!A47)</f>
        <v/>
      </c>
      <c r="B47" s="278" t="str">
        <f>IF(ISBLANK('A4'!B47),"",'A4'!B47)</f>
        <v/>
      </c>
      <c r="C47" s="279" t="str">
        <f>IF(ISBLANK('A4'!U47),"",'A4'!U47)</f>
        <v/>
      </c>
      <c r="D47" s="280"/>
      <c r="E47" s="281"/>
      <c r="F47" s="281"/>
      <c r="G47" s="281"/>
      <c r="H47" s="281"/>
      <c r="I47" s="281"/>
      <c r="J47" s="282"/>
      <c r="K47" s="481"/>
      <c r="L47" s="283"/>
      <c r="M47" s="284"/>
      <c r="N47" s="284"/>
      <c r="O47" s="284"/>
      <c r="P47" s="284"/>
      <c r="Q47" s="282"/>
      <c r="R47" s="281"/>
      <c r="S47" s="281"/>
      <c r="T47" s="281"/>
      <c r="U47" s="283"/>
      <c r="W47" s="151">
        <f t="shared" si="1"/>
        <v>0</v>
      </c>
      <c r="X47" s="147">
        <f t="shared" si="2"/>
        <v>0</v>
      </c>
      <c r="Y47" s="147">
        <f t="shared" si="3"/>
        <v>0</v>
      </c>
      <c r="Z47" s="152">
        <f t="shared" si="4"/>
        <v>0</v>
      </c>
      <c r="AB47" s="151">
        <f t="shared" si="5"/>
        <v>0</v>
      </c>
      <c r="AC47" s="147">
        <f t="shared" si="6"/>
        <v>0</v>
      </c>
      <c r="AD47" s="147">
        <f t="shared" si="7"/>
        <v>0</v>
      </c>
      <c r="AE47" s="152">
        <f t="shared" si="8"/>
        <v>0</v>
      </c>
    </row>
    <row r="48" spans="1:31" x14ac:dyDescent="0.25">
      <c r="A48" s="277" t="str">
        <f>IF(ISBLANK('A4'!A48),"",'A4'!A48)</f>
        <v/>
      </c>
      <c r="B48" s="278" t="str">
        <f>IF(ISBLANK('A4'!B48),"",'A4'!B48)</f>
        <v/>
      </c>
      <c r="C48" s="279" t="str">
        <f>IF(ISBLANK('A4'!U48),"",'A4'!U48)</f>
        <v/>
      </c>
      <c r="D48" s="280"/>
      <c r="E48" s="281"/>
      <c r="F48" s="281"/>
      <c r="G48" s="281"/>
      <c r="H48" s="281"/>
      <c r="I48" s="281"/>
      <c r="J48" s="282"/>
      <c r="K48" s="481"/>
      <c r="L48" s="283"/>
      <c r="M48" s="284"/>
      <c r="N48" s="284"/>
      <c r="O48" s="284"/>
      <c r="P48" s="284"/>
      <c r="Q48" s="282"/>
      <c r="R48" s="281"/>
      <c r="S48" s="281"/>
      <c r="T48" s="281"/>
      <c r="U48" s="283"/>
      <c r="W48" s="151">
        <f t="shared" si="1"/>
        <v>0</v>
      </c>
      <c r="X48" s="147">
        <f t="shared" si="2"/>
        <v>0</v>
      </c>
      <c r="Y48" s="147">
        <f t="shared" si="3"/>
        <v>0</v>
      </c>
      <c r="Z48" s="152">
        <f t="shared" si="4"/>
        <v>0</v>
      </c>
      <c r="AB48" s="151">
        <f t="shared" si="5"/>
        <v>0</v>
      </c>
      <c r="AC48" s="147">
        <f t="shared" si="6"/>
        <v>0</v>
      </c>
      <c r="AD48" s="147">
        <f t="shared" si="7"/>
        <v>0</v>
      </c>
      <c r="AE48" s="152">
        <f t="shared" si="8"/>
        <v>0</v>
      </c>
    </row>
    <row r="49" spans="1:31" x14ac:dyDescent="0.25">
      <c r="A49" s="277" t="str">
        <f>IF(ISBLANK('A4'!A49),"",'A4'!A49)</f>
        <v/>
      </c>
      <c r="B49" s="278" t="str">
        <f>IF(ISBLANK('A4'!B49),"",'A4'!B49)</f>
        <v/>
      </c>
      <c r="C49" s="279" t="str">
        <f>IF(ISBLANK('A4'!U49),"",'A4'!U49)</f>
        <v/>
      </c>
      <c r="D49" s="280"/>
      <c r="E49" s="281"/>
      <c r="F49" s="281"/>
      <c r="G49" s="281"/>
      <c r="H49" s="281"/>
      <c r="I49" s="281"/>
      <c r="J49" s="282"/>
      <c r="K49" s="481"/>
      <c r="L49" s="283"/>
      <c r="M49" s="284"/>
      <c r="N49" s="284"/>
      <c r="O49" s="284"/>
      <c r="P49" s="284"/>
      <c r="Q49" s="282"/>
      <c r="R49" s="281"/>
      <c r="S49" s="281"/>
      <c r="T49" s="281"/>
      <c r="U49" s="283"/>
      <c r="W49" s="151">
        <f t="shared" si="1"/>
        <v>0</v>
      </c>
      <c r="X49" s="147">
        <f t="shared" si="2"/>
        <v>0</v>
      </c>
      <c r="Y49" s="147">
        <f t="shared" si="3"/>
        <v>0</v>
      </c>
      <c r="Z49" s="152">
        <f t="shared" si="4"/>
        <v>0</v>
      </c>
      <c r="AB49" s="151">
        <f t="shared" si="5"/>
        <v>0</v>
      </c>
      <c r="AC49" s="147">
        <f t="shared" si="6"/>
        <v>0</v>
      </c>
      <c r="AD49" s="147">
        <f t="shared" si="7"/>
        <v>0</v>
      </c>
      <c r="AE49" s="152">
        <f t="shared" si="8"/>
        <v>0</v>
      </c>
    </row>
    <row r="50" spans="1:31" x14ac:dyDescent="0.25">
      <c r="A50" s="277" t="str">
        <f>IF(ISBLANK('A4'!A50),"",'A4'!A50)</f>
        <v/>
      </c>
      <c r="B50" s="278" t="str">
        <f>IF(ISBLANK('A4'!B50),"",'A4'!B50)</f>
        <v/>
      </c>
      <c r="C50" s="279" t="str">
        <f>IF(ISBLANK('A4'!U50),"",'A4'!U50)</f>
        <v/>
      </c>
      <c r="D50" s="280"/>
      <c r="E50" s="281"/>
      <c r="F50" s="281"/>
      <c r="G50" s="281"/>
      <c r="H50" s="281"/>
      <c r="I50" s="281"/>
      <c r="J50" s="282"/>
      <c r="K50" s="481"/>
      <c r="L50" s="283"/>
      <c r="M50" s="284"/>
      <c r="N50" s="284"/>
      <c r="O50" s="284"/>
      <c r="P50" s="284"/>
      <c r="Q50" s="282"/>
      <c r="R50" s="281"/>
      <c r="S50" s="281"/>
      <c r="T50" s="281"/>
      <c r="U50" s="283"/>
      <c r="W50" s="151">
        <f t="shared" si="1"/>
        <v>0</v>
      </c>
      <c r="X50" s="147">
        <f t="shared" si="2"/>
        <v>0</v>
      </c>
      <c r="Y50" s="147">
        <f t="shared" si="3"/>
        <v>0</v>
      </c>
      <c r="Z50" s="152">
        <f t="shared" si="4"/>
        <v>0</v>
      </c>
      <c r="AB50" s="151">
        <f t="shared" si="5"/>
        <v>0</v>
      </c>
      <c r="AC50" s="147">
        <f t="shared" si="6"/>
        <v>0</v>
      </c>
      <c r="AD50" s="147">
        <f t="shared" si="7"/>
        <v>0</v>
      </c>
      <c r="AE50" s="152">
        <f t="shared" si="8"/>
        <v>0</v>
      </c>
    </row>
    <row r="51" spans="1:31" x14ac:dyDescent="0.25">
      <c r="A51" s="277" t="str">
        <f>IF(ISBLANK('A4'!A51),"",'A4'!A51)</f>
        <v/>
      </c>
      <c r="B51" s="278" t="str">
        <f>IF(ISBLANK('A4'!B51),"",'A4'!B51)</f>
        <v/>
      </c>
      <c r="C51" s="279" t="str">
        <f>IF(ISBLANK('A4'!U51),"",'A4'!U51)</f>
        <v/>
      </c>
      <c r="D51" s="280"/>
      <c r="E51" s="281"/>
      <c r="F51" s="281"/>
      <c r="G51" s="281"/>
      <c r="H51" s="281"/>
      <c r="I51" s="281"/>
      <c r="J51" s="282"/>
      <c r="K51" s="481"/>
      <c r="L51" s="283"/>
      <c r="M51" s="284"/>
      <c r="N51" s="284"/>
      <c r="O51" s="284"/>
      <c r="P51" s="284"/>
      <c r="Q51" s="282"/>
      <c r="R51" s="281"/>
      <c r="S51" s="281"/>
      <c r="T51" s="281"/>
      <c r="U51" s="283"/>
      <c r="W51" s="151">
        <f t="shared" si="1"/>
        <v>0</v>
      </c>
      <c r="X51" s="147">
        <f t="shared" si="2"/>
        <v>0</v>
      </c>
      <c r="Y51" s="147">
        <f t="shared" si="3"/>
        <v>0</v>
      </c>
      <c r="Z51" s="152">
        <f t="shared" si="4"/>
        <v>0</v>
      </c>
      <c r="AB51" s="151">
        <f t="shared" si="5"/>
        <v>0</v>
      </c>
      <c r="AC51" s="147">
        <f t="shared" si="6"/>
        <v>0</v>
      </c>
      <c r="AD51" s="147">
        <f t="shared" si="7"/>
        <v>0</v>
      </c>
      <c r="AE51" s="152">
        <f t="shared" si="8"/>
        <v>0</v>
      </c>
    </row>
    <row r="52" spans="1:31" x14ac:dyDescent="0.25">
      <c r="A52" s="277" t="str">
        <f>IF(ISBLANK('A4'!A52),"",'A4'!A52)</f>
        <v/>
      </c>
      <c r="B52" s="278" t="str">
        <f>IF(ISBLANK('A4'!B52),"",'A4'!B52)</f>
        <v/>
      </c>
      <c r="C52" s="279" t="str">
        <f>IF(ISBLANK('A4'!U52),"",'A4'!U52)</f>
        <v/>
      </c>
      <c r="D52" s="280"/>
      <c r="E52" s="281"/>
      <c r="F52" s="281"/>
      <c r="G52" s="281"/>
      <c r="H52" s="281"/>
      <c r="I52" s="281"/>
      <c r="J52" s="282"/>
      <c r="K52" s="481"/>
      <c r="L52" s="283"/>
      <c r="M52" s="284"/>
      <c r="N52" s="284"/>
      <c r="O52" s="284"/>
      <c r="P52" s="284"/>
      <c r="Q52" s="282"/>
      <c r="R52" s="281"/>
      <c r="S52" s="281"/>
      <c r="T52" s="281"/>
      <c r="U52" s="283"/>
      <c r="W52" s="151">
        <f t="shared" si="1"/>
        <v>0</v>
      </c>
      <c r="X52" s="147">
        <f t="shared" si="2"/>
        <v>0</v>
      </c>
      <c r="Y52" s="147">
        <f t="shared" si="3"/>
        <v>0</v>
      </c>
      <c r="Z52" s="152">
        <f t="shared" si="4"/>
        <v>0</v>
      </c>
      <c r="AB52" s="151">
        <f t="shared" si="5"/>
        <v>0</v>
      </c>
      <c r="AC52" s="147">
        <f t="shared" si="6"/>
        <v>0</v>
      </c>
      <c r="AD52" s="147">
        <f t="shared" si="7"/>
        <v>0</v>
      </c>
      <c r="AE52" s="152">
        <f t="shared" si="8"/>
        <v>0</v>
      </c>
    </row>
    <row r="53" spans="1:31" x14ac:dyDescent="0.25">
      <c r="A53" s="277" t="str">
        <f>IF(ISBLANK('A4'!A53),"",'A4'!A53)</f>
        <v/>
      </c>
      <c r="B53" s="278" t="str">
        <f>IF(ISBLANK('A4'!B53),"",'A4'!B53)</f>
        <v/>
      </c>
      <c r="C53" s="279" t="str">
        <f>IF(ISBLANK('A4'!U53),"",'A4'!U53)</f>
        <v/>
      </c>
      <c r="D53" s="280"/>
      <c r="E53" s="281"/>
      <c r="F53" s="281"/>
      <c r="G53" s="281"/>
      <c r="H53" s="281"/>
      <c r="I53" s="281"/>
      <c r="J53" s="282"/>
      <c r="K53" s="481"/>
      <c r="L53" s="283"/>
      <c r="M53" s="284"/>
      <c r="N53" s="284"/>
      <c r="O53" s="284"/>
      <c r="P53" s="284"/>
      <c r="Q53" s="282"/>
      <c r="R53" s="281"/>
      <c r="S53" s="281"/>
      <c r="T53" s="281"/>
      <c r="U53" s="283"/>
      <c r="W53" s="151">
        <f t="shared" si="1"/>
        <v>0</v>
      </c>
      <c r="X53" s="147">
        <f t="shared" si="2"/>
        <v>0</v>
      </c>
      <c r="Y53" s="147">
        <f t="shared" si="3"/>
        <v>0</v>
      </c>
      <c r="Z53" s="152">
        <f t="shared" si="4"/>
        <v>0</v>
      </c>
      <c r="AB53" s="151">
        <f t="shared" si="5"/>
        <v>0</v>
      </c>
      <c r="AC53" s="147">
        <f t="shared" si="6"/>
        <v>0</v>
      </c>
      <c r="AD53" s="147">
        <f t="shared" si="7"/>
        <v>0</v>
      </c>
      <c r="AE53" s="152">
        <f t="shared" si="8"/>
        <v>0</v>
      </c>
    </row>
    <row r="54" spans="1:31" x14ac:dyDescent="0.25">
      <c r="A54" s="277" t="str">
        <f>IF(ISBLANK('A4'!A54),"",'A4'!A54)</f>
        <v/>
      </c>
      <c r="B54" s="278" t="str">
        <f>IF(ISBLANK('A4'!B54),"",'A4'!B54)</f>
        <v/>
      </c>
      <c r="C54" s="279" t="str">
        <f>IF(ISBLANK('A4'!U54),"",'A4'!U54)</f>
        <v/>
      </c>
      <c r="D54" s="280"/>
      <c r="E54" s="281"/>
      <c r="F54" s="281"/>
      <c r="G54" s="281"/>
      <c r="H54" s="281"/>
      <c r="I54" s="281"/>
      <c r="J54" s="282"/>
      <c r="K54" s="481"/>
      <c r="L54" s="283"/>
      <c r="M54" s="284"/>
      <c r="N54" s="284"/>
      <c r="O54" s="284"/>
      <c r="P54" s="284"/>
      <c r="Q54" s="282"/>
      <c r="R54" s="281"/>
      <c r="S54" s="281"/>
      <c r="T54" s="281"/>
      <c r="U54" s="283"/>
      <c r="W54" s="151">
        <f t="shared" si="1"/>
        <v>0</v>
      </c>
      <c r="X54" s="147">
        <f t="shared" si="2"/>
        <v>0</v>
      </c>
      <c r="Y54" s="147">
        <f t="shared" si="3"/>
        <v>0</v>
      </c>
      <c r="Z54" s="152">
        <f t="shared" si="4"/>
        <v>0</v>
      </c>
      <c r="AB54" s="151">
        <f t="shared" si="5"/>
        <v>0</v>
      </c>
      <c r="AC54" s="147">
        <f t="shared" si="6"/>
        <v>0</v>
      </c>
      <c r="AD54" s="147">
        <f t="shared" si="7"/>
        <v>0</v>
      </c>
      <c r="AE54" s="152">
        <f t="shared" si="8"/>
        <v>0</v>
      </c>
    </row>
    <row r="55" spans="1:31" x14ac:dyDescent="0.25">
      <c r="A55" s="277" t="str">
        <f>IF(ISBLANK('A4'!A55),"",'A4'!A55)</f>
        <v/>
      </c>
      <c r="B55" s="278" t="str">
        <f>IF(ISBLANK('A4'!B55),"",'A4'!B55)</f>
        <v/>
      </c>
      <c r="C55" s="279" t="str">
        <f>IF(ISBLANK('A4'!U55),"",'A4'!U55)</f>
        <v/>
      </c>
      <c r="D55" s="280"/>
      <c r="E55" s="281"/>
      <c r="F55" s="281"/>
      <c r="G55" s="281"/>
      <c r="H55" s="281"/>
      <c r="I55" s="281"/>
      <c r="J55" s="282"/>
      <c r="K55" s="481"/>
      <c r="L55" s="283"/>
      <c r="M55" s="284"/>
      <c r="N55" s="284"/>
      <c r="O55" s="284"/>
      <c r="P55" s="284"/>
      <c r="Q55" s="282"/>
      <c r="R55" s="281"/>
      <c r="S55" s="281"/>
      <c r="T55" s="281"/>
      <c r="U55" s="283"/>
      <c r="W55" s="151">
        <f t="shared" si="1"/>
        <v>0</v>
      </c>
      <c r="X55" s="147">
        <f t="shared" si="2"/>
        <v>0</v>
      </c>
      <c r="Y55" s="147">
        <f t="shared" si="3"/>
        <v>0</v>
      </c>
      <c r="Z55" s="152">
        <f t="shared" si="4"/>
        <v>0</v>
      </c>
      <c r="AB55" s="151">
        <f t="shared" si="5"/>
        <v>0</v>
      </c>
      <c r="AC55" s="147">
        <f t="shared" si="6"/>
        <v>0</v>
      </c>
      <c r="AD55" s="147">
        <f t="shared" si="7"/>
        <v>0</v>
      </c>
      <c r="AE55" s="152">
        <f t="shared" si="8"/>
        <v>0</v>
      </c>
    </row>
    <row r="56" spans="1:31" x14ac:dyDescent="0.25">
      <c r="A56" s="277" t="str">
        <f>IF(ISBLANK('A4'!A56),"",'A4'!A56)</f>
        <v/>
      </c>
      <c r="B56" s="278" t="str">
        <f>IF(ISBLANK('A4'!B56),"",'A4'!B56)</f>
        <v/>
      </c>
      <c r="C56" s="279" t="str">
        <f>IF(ISBLANK('A4'!U56),"",'A4'!U56)</f>
        <v/>
      </c>
      <c r="D56" s="280"/>
      <c r="E56" s="281"/>
      <c r="F56" s="281"/>
      <c r="G56" s="281"/>
      <c r="H56" s="281"/>
      <c r="I56" s="281"/>
      <c r="J56" s="282"/>
      <c r="K56" s="481"/>
      <c r="L56" s="283"/>
      <c r="M56" s="284"/>
      <c r="N56" s="284"/>
      <c r="O56" s="284"/>
      <c r="P56" s="284"/>
      <c r="Q56" s="282"/>
      <c r="R56" s="281"/>
      <c r="S56" s="281"/>
      <c r="T56" s="281"/>
      <c r="U56" s="283"/>
      <c r="W56" s="151">
        <f t="shared" si="1"/>
        <v>0</v>
      </c>
      <c r="X56" s="147">
        <f t="shared" si="2"/>
        <v>0</v>
      </c>
      <c r="Y56" s="147">
        <f t="shared" si="3"/>
        <v>0</v>
      </c>
      <c r="Z56" s="152">
        <f t="shared" si="4"/>
        <v>0</v>
      </c>
      <c r="AB56" s="151">
        <f t="shared" si="5"/>
        <v>0</v>
      </c>
      <c r="AC56" s="147">
        <f t="shared" si="6"/>
        <v>0</v>
      </c>
      <c r="AD56" s="147">
        <f t="shared" si="7"/>
        <v>0</v>
      </c>
      <c r="AE56" s="152">
        <f t="shared" si="8"/>
        <v>0</v>
      </c>
    </row>
    <row r="57" spans="1:31" x14ac:dyDescent="0.25">
      <c r="A57" s="277" t="str">
        <f>IF(ISBLANK('A4'!A57),"",'A4'!A57)</f>
        <v/>
      </c>
      <c r="B57" s="278" t="str">
        <f>IF(ISBLANK('A4'!B57),"",'A4'!B57)</f>
        <v/>
      </c>
      <c r="C57" s="279" t="str">
        <f>IF(ISBLANK('A4'!U57),"",'A4'!U57)</f>
        <v/>
      </c>
      <c r="D57" s="280"/>
      <c r="E57" s="281"/>
      <c r="F57" s="281"/>
      <c r="G57" s="281"/>
      <c r="H57" s="281"/>
      <c r="I57" s="281"/>
      <c r="J57" s="282"/>
      <c r="K57" s="481"/>
      <c r="L57" s="283"/>
      <c r="M57" s="284"/>
      <c r="N57" s="284"/>
      <c r="O57" s="284"/>
      <c r="P57" s="284"/>
      <c r="Q57" s="282"/>
      <c r="R57" s="281"/>
      <c r="S57" s="281"/>
      <c r="T57" s="281"/>
      <c r="U57" s="283"/>
      <c r="W57" s="151">
        <f t="shared" si="1"/>
        <v>0</v>
      </c>
      <c r="X57" s="147">
        <f t="shared" si="2"/>
        <v>0</v>
      </c>
      <c r="Y57" s="147">
        <f t="shared" si="3"/>
        <v>0</v>
      </c>
      <c r="Z57" s="152">
        <f t="shared" si="4"/>
        <v>0</v>
      </c>
      <c r="AB57" s="151">
        <f t="shared" si="5"/>
        <v>0</v>
      </c>
      <c r="AC57" s="147">
        <f t="shared" si="6"/>
        <v>0</v>
      </c>
      <c r="AD57" s="147">
        <f t="shared" si="7"/>
        <v>0</v>
      </c>
      <c r="AE57" s="152">
        <f t="shared" si="8"/>
        <v>0</v>
      </c>
    </row>
    <row r="58" spans="1:31" x14ac:dyDescent="0.25">
      <c r="A58" s="277" t="str">
        <f>IF(ISBLANK('A4'!A58),"",'A4'!A58)</f>
        <v/>
      </c>
      <c r="B58" s="278" t="str">
        <f>IF(ISBLANK('A4'!B58),"",'A4'!B58)</f>
        <v/>
      </c>
      <c r="C58" s="279" t="str">
        <f>IF(ISBLANK('A4'!U58),"",'A4'!U58)</f>
        <v/>
      </c>
      <c r="D58" s="280"/>
      <c r="E58" s="281"/>
      <c r="F58" s="281"/>
      <c r="G58" s="281"/>
      <c r="H58" s="281"/>
      <c r="I58" s="281"/>
      <c r="J58" s="282"/>
      <c r="K58" s="481"/>
      <c r="L58" s="283"/>
      <c r="M58" s="284"/>
      <c r="N58" s="284"/>
      <c r="O58" s="284"/>
      <c r="P58" s="284"/>
      <c r="Q58" s="282"/>
      <c r="R58" s="281"/>
      <c r="S58" s="281"/>
      <c r="T58" s="281"/>
      <c r="U58" s="283"/>
      <c r="W58" s="151">
        <f t="shared" si="1"/>
        <v>0</v>
      </c>
      <c r="X58" s="147">
        <f t="shared" si="2"/>
        <v>0</v>
      </c>
      <c r="Y58" s="147">
        <f t="shared" si="3"/>
        <v>0</v>
      </c>
      <c r="Z58" s="152">
        <f t="shared" si="4"/>
        <v>0</v>
      </c>
      <c r="AB58" s="151">
        <f t="shared" si="5"/>
        <v>0</v>
      </c>
      <c r="AC58" s="147">
        <f t="shared" si="6"/>
        <v>0</v>
      </c>
      <c r="AD58" s="147">
        <f t="shared" si="7"/>
        <v>0</v>
      </c>
      <c r="AE58" s="152">
        <f t="shared" si="8"/>
        <v>0</v>
      </c>
    </row>
    <row r="59" spans="1:31" x14ac:dyDescent="0.25">
      <c r="A59" s="277" t="str">
        <f>IF(ISBLANK('A4'!A59),"",'A4'!A59)</f>
        <v/>
      </c>
      <c r="B59" s="278" t="str">
        <f>IF(ISBLANK('A4'!B59),"",'A4'!B59)</f>
        <v/>
      </c>
      <c r="C59" s="279" t="str">
        <f>IF(ISBLANK('A4'!U59),"",'A4'!U59)</f>
        <v/>
      </c>
      <c r="D59" s="280"/>
      <c r="E59" s="281"/>
      <c r="F59" s="281"/>
      <c r="G59" s="281"/>
      <c r="H59" s="281"/>
      <c r="I59" s="281"/>
      <c r="J59" s="282"/>
      <c r="K59" s="481"/>
      <c r="L59" s="283"/>
      <c r="M59" s="284"/>
      <c r="N59" s="284"/>
      <c r="O59" s="284"/>
      <c r="P59" s="284"/>
      <c r="Q59" s="282"/>
      <c r="R59" s="281"/>
      <c r="S59" s="281"/>
      <c r="T59" s="281"/>
      <c r="U59" s="283"/>
      <c r="W59" s="151">
        <f t="shared" si="1"/>
        <v>0</v>
      </c>
      <c r="X59" s="147">
        <f t="shared" si="2"/>
        <v>0</v>
      </c>
      <c r="Y59" s="147">
        <f t="shared" si="3"/>
        <v>0</v>
      </c>
      <c r="Z59" s="152">
        <f t="shared" si="4"/>
        <v>0</v>
      </c>
      <c r="AB59" s="151">
        <f t="shared" si="5"/>
        <v>0</v>
      </c>
      <c r="AC59" s="147">
        <f t="shared" si="6"/>
        <v>0</v>
      </c>
      <c r="AD59" s="147">
        <f t="shared" si="7"/>
        <v>0</v>
      </c>
      <c r="AE59" s="152">
        <f t="shared" si="8"/>
        <v>0</v>
      </c>
    </row>
    <row r="60" spans="1:31" x14ac:dyDescent="0.25">
      <c r="A60" s="277" t="str">
        <f>IF(ISBLANK('A4'!A60),"",'A4'!A60)</f>
        <v/>
      </c>
      <c r="B60" s="278" t="str">
        <f>IF(ISBLANK('A4'!B60),"",'A4'!B60)</f>
        <v/>
      </c>
      <c r="C60" s="279" t="str">
        <f>IF(ISBLANK('A4'!U60),"",'A4'!U60)</f>
        <v/>
      </c>
      <c r="D60" s="280"/>
      <c r="E60" s="281"/>
      <c r="F60" s="281"/>
      <c r="G60" s="281"/>
      <c r="H60" s="281"/>
      <c r="I60" s="281"/>
      <c r="J60" s="282"/>
      <c r="K60" s="481"/>
      <c r="L60" s="283"/>
      <c r="M60" s="284"/>
      <c r="N60" s="284"/>
      <c r="O60" s="284"/>
      <c r="P60" s="284"/>
      <c r="Q60" s="282"/>
      <c r="R60" s="281"/>
      <c r="S60" s="281"/>
      <c r="T60" s="281"/>
      <c r="U60" s="283"/>
      <c r="W60" s="151">
        <f t="shared" si="1"/>
        <v>0</v>
      </c>
      <c r="X60" s="147">
        <f t="shared" si="2"/>
        <v>0</v>
      </c>
      <c r="Y60" s="147">
        <f t="shared" si="3"/>
        <v>0</v>
      </c>
      <c r="Z60" s="152">
        <f t="shared" si="4"/>
        <v>0</v>
      </c>
      <c r="AB60" s="151">
        <f t="shared" si="5"/>
        <v>0</v>
      </c>
      <c r="AC60" s="147">
        <f t="shared" si="6"/>
        <v>0</v>
      </c>
      <c r="AD60" s="147">
        <f t="shared" si="7"/>
        <v>0</v>
      </c>
      <c r="AE60" s="152">
        <f t="shared" si="8"/>
        <v>0</v>
      </c>
    </row>
    <row r="61" spans="1:31" x14ac:dyDescent="0.25">
      <c r="A61" s="277" t="str">
        <f>IF(ISBLANK('A4'!A61),"",'A4'!A61)</f>
        <v/>
      </c>
      <c r="B61" s="278" t="str">
        <f>IF(ISBLANK('A4'!B61),"",'A4'!B61)</f>
        <v/>
      </c>
      <c r="C61" s="279" t="str">
        <f>IF(ISBLANK('A4'!U61),"",'A4'!U61)</f>
        <v/>
      </c>
      <c r="D61" s="280"/>
      <c r="E61" s="281"/>
      <c r="F61" s="281"/>
      <c r="G61" s="281"/>
      <c r="H61" s="281"/>
      <c r="I61" s="281"/>
      <c r="J61" s="282"/>
      <c r="K61" s="481"/>
      <c r="L61" s="283"/>
      <c r="M61" s="284"/>
      <c r="N61" s="284"/>
      <c r="O61" s="284"/>
      <c r="P61" s="284"/>
      <c r="Q61" s="282"/>
      <c r="R61" s="281"/>
      <c r="S61" s="281"/>
      <c r="T61" s="281"/>
      <c r="U61" s="283"/>
      <c r="W61" s="151">
        <f t="shared" si="1"/>
        <v>0</v>
      </c>
      <c r="X61" s="147">
        <f t="shared" si="2"/>
        <v>0</v>
      </c>
      <c r="Y61" s="147">
        <f t="shared" si="3"/>
        <v>0</v>
      </c>
      <c r="Z61" s="152">
        <f t="shared" si="4"/>
        <v>0</v>
      </c>
      <c r="AB61" s="151">
        <f t="shared" si="5"/>
        <v>0</v>
      </c>
      <c r="AC61" s="147">
        <f t="shared" si="6"/>
        <v>0</v>
      </c>
      <c r="AD61" s="147">
        <f t="shared" si="7"/>
        <v>0</v>
      </c>
      <c r="AE61" s="152">
        <f t="shared" si="8"/>
        <v>0</v>
      </c>
    </row>
    <row r="62" spans="1:31" x14ac:dyDescent="0.25">
      <c r="A62" s="277" t="str">
        <f>IF(ISBLANK('A4'!A62),"",'A4'!A62)</f>
        <v/>
      </c>
      <c r="B62" s="278" t="str">
        <f>IF(ISBLANK('A4'!B62),"",'A4'!B62)</f>
        <v/>
      </c>
      <c r="C62" s="279" t="str">
        <f>IF(ISBLANK('A4'!U62),"",'A4'!U62)</f>
        <v/>
      </c>
      <c r="D62" s="280"/>
      <c r="E62" s="281"/>
      <c r="F62" s="281"/>
      <c r="G62" s="281"/>
      <c r="H62" s="281"/>
      <c r="I62" s="281"/>
      <c r="J62" s="282"/>
      <c r="K62" s="481"/>
      <c r="L62" s="283"/>
      <c r="M62" s="284"/>
      <c r="N62" s="284"/>
      <c r="O62" s="284"/>
      <c r="P62" s="284"/>
      <c r="Q62" s="282"/>
      <c r="R62" s="281"/>
      <c r="S62" s="281"/>
      <c r="T62" s="281"/>
      <c r="U62" s="283"/>
      <c r="W62" s="151">
        <f t="shared" si="1"/>
        <v>0</v>
      </c>
      <c r="X62" s="147">
        <f t="shared" si="2"/>
        <v>0</v>
      </c>
      <c r="Y62" s="147">
        <f t="shared" si="3"/>
        <v>0</v>
      </c>
      <c r="Z62" s="152">
        <f t="shared" si="4"/>
        <v>0</v>
      </c>
      <c r="AB62" s="151">
        <f t="shared" si="5"/>
        <v>0</v>
      </c>
      <c r="AC62" s="147">
        <f t="shared" si="6"/>
        <v>0</v>
      </c>
      <c r="AD62" s="147">
        <f t="shared" si="7"/>
        <v>0</v>
      </c>
      <c r="AE62" s="152">
        <f t="shared" si="8"/>
        <v>0</v>
      </c>
    </row>
    <row r="63" spans="1:31" x14ac:dyDescent="0.25">
      <c r="A63" s="277" t="str">
        <f>IF(ISBLANK('A4'!A63),"",'A4'!A63)</f>
        <v/>
      </c>
      <c r="B63" s="278" t="str">
        <f>IF(ISBLANK('A4'!B63),"",'A4'!B63)</f>
        <v/>
      </c>
      <c r="C63" s="279" t="str">
        <f>IF(ISBLANK('A4'!U63),"",'A4'!U63)</f>
        <v/>
      </c>
      <c r="D63" s="280"/>
      <c r="E63" s="281"/>
      <c r="F63" s="281"/>
      <c r="G63" s="281"/>
      <c r="H63" s="281"/>
      <c r="I63" s="281"/>
      <c r="J63" s="282"/>
      <c r="K63" s="481"/>
      <c r="L63" s="283"/>
      <c r="M63" s="284"/>
      <c r="N63" s="284"/>
      <c r="O63" s="284"/>
      <c r="P63" s="284"/>
      <c r="Q63" s="282"/>
      <c r="R63" s="281"/>
      <c r="S63" s="281"/>
      <c r="T63" s="281"/>
      <c r="U63" s="283"/>
      <c r="W63" s="151">
        <f t="shared" si="1"/>
        <v>0</v>
      </c>
      <c r="X63" s="147">
        <f t="shared" si="2"/>
        <v>0</v>
      </c>
      <c r="Y63" s="147">
        <f t="shared" si="3"/>
        <v>0</v>
      </c>
      <c r="Z63" s="152">
        <f t="shared" si="4"/>
        <v>0</v>
      </c>
      <c r="AB63" s="151">
        <f t="shared" si="5"/>
        <v>0</v>
      </c>
      <c r="AC63" s="147">
        <f t="shared" si="6"/>
        <v>0</v>
      </c>
      <c r="AD63" s="147">
        <f t="shared" si="7"/>
        <v>0</v>
      </c>
      <c r="AE63" s="152">
        <f t="shared" si="8"/>
        <v>0</v>
      </c>
    </row>
    <row r="64" spans="1:31" x14ac:dyDescent="0.25">
      <c r="A64" s="277" t="str">
        <f>IF(ISBLANK('A4'!A64),"",'A4'!A64)</f>
        <v/>
      </c>
      <c r="B64" s="278" t="str">
        <f>IF(ISBLANK('A4'!B64),"",'A4'!B64)</f>
        <v/>
      </c>
      <c r="C64" s="279" t="str">
        <f>IF(ISBLANK('A4'!U64),"",'A4'!U64)</f>
        <v/>
      </c>
      <c r="D64" s="280"/>
      <c r="E64" s="281"/>
      <c r="F64" s="281"/>
      <c r="G64" s="281"/>
      <c r="H64" s="281"/>
      <c r="I64" s="281"/>
      <c r="J64" s="282"/>
      <c r="K64" s="481"/>
      <c r="L64" s="283"/>
      <c r="M64" s="284"/>
      <c r="N64" s="284"/>
      <c r="O64" s="284"/>
      <c r="P64" s="284"/>
      <c r="Q64" s="282"/>
      <c r="R64" s="281"/>
      <c r="S64" s="281"/>
      <c r="T64" s="281"/>
      <c r="U64" s="283"/>
      <c r="W64" s="151">
        <f t="shared" si="1"/>
        <v>0</v>
      </c>
      <c r="X64" s="147">
        <f t="shared" si="2"/>
        <v>0</v>
      </c>
      <c r="Y64" s="147">
        <f t="shared" si="3"/>
        <v>0</v>
      </c>
      <c r="Z64" s="152">
        <f t="shared" si="4"/>
        <v>0</v>
      </c>
      <c r="AB64" s="151">
        <f t="shared" si="5"/>
        <v>0</v>
      </c>
      <c r="AC64" s="147">
        <f t="shared" si="6"/>
        <v>0</v>
      </c>
      <c r="AD64" s="147">
        <f t="shared" si="7"/>
        <v>0</v>
      </c>
      <c r="AE64" s="152">
        <f t="shared" si="8"/>
        <v>0</v>
      </c>
    </row>
    <row r="65" spans="1:31" x14ac:dyDescent="0.25">
      <c r="A65" s="277" t="str">
        <f>IF(ISBLANK('A4'!A65),"",'A4'!A65)</f>
        <v/>
      </c>
      <c r="B65" s="278" t="str">
        <f>IF(ISBLANK('A4'!B65),"",'A4'!B65)</f>
        <v/>
      </c>
      <c r="C65" s="279" t="str">
        <f>IF(ISBLANK('A4'!U65),"",'A4'!U65)</f>
        <v/>
      </c>
      <c r="D65" s="280"/>
      <c r="E65" s="281"/>
      <c r="F65" s="281"/>
      <c r="G65" s="281"/>
      <c r="H65" s="281"/>
      <c r="I65" s="281"/>
      <c r="J65" s="282"/>
      <c r="K65" s="481"/>
      <c r="L65" s="283"/>
      <c r="M65" s="284"/>
      <c r="N65" s="284"/>
      <c r="O65" s="284"/>
      <c r="P65" s="284"/>
      <c r="Q65" s="282"/>
      <c r="R65" s="281"/>
      <c r="S65" s="281"/>
      <c r="T65" s="281"/>
      <c r="U65" s="283"/>
      <c r="W65" s="151">
        <f t="shared" si="1"/>
        <v>0</v>
      </c>
      <c r="X65" s="147">
        <f t="shared" si="2"/>
        <v>0</v>
      </c>
      <c r="Y65" s="147">
        <f t="shared" si="3"/>
        <v>0</v>
      </c>
      <c r="Z65" s="152">
        <f t="shared" si="4"/>
        <v>0</v>
      </c>
      <c r="AB65" s="151">
        <f t="shared" si="5"/>
        <v>0</v>
      </c>
      <c r="AC65" s="147">
        <f t="shared" si="6"/>
        <v>0</v>
      </c>
      <c r="AD65" s="147">
        <f t="shared" si="7"/>
        <v>0</v>
      </c>
      <c r="AE65" s="152">
        <f t="shared" si="8"/>
        <v>0</v>
      </c>
    </row>
    <row r="66" spans="1:31" x14ac:dyDescent="0.25">
      <c r="A66" s="277" t="str">
        <f>IF(ISBLANK('A4'!A66),"",'A4'!A66)</f>
        <v/>
      </c>
      <c r="B66" s="278" t="str">
        <f>IF(ISBLANK('A4'!B66),"",'A4'!B66)</f>
        <v/>
      </c>
      <c r="C66" s="279" t="str">
        <f>IF(ISBLANK('A4'!U66),"",'A4'!U66)</f>
        <v/>
      </c>
      <c r="D66" s="280"/>
      <c r="E66" s="281"/>
      <c r="F66" s="281"/>
      <c r="G66" s="281"/>
      <c r="H66" s="281"/>
      <c r="I66" s="281"/>
      <c r="J66" s="282"/>
      <c r="K66" s="481"/>
      <c r="L66" s="283"/>
      <c r="M66" s="284"/>
      <c r="N66" s="284"/>
      <c r="O66" s="284"/>
      <c r="P66" s="284"/>
      <c r="Q66" s="282"/>
      <c r="R66" s="281"/>
      <c r="S66" s="281"/>
      <c r="T66" s="281"/>
      <c r="U66" s="283"/>
      <c r="W66" s="151">
        <f t="shared" si="1"/>
        <v>0</v>
      </c>
      <c r="X66" s="147">
        <f t="shared" si="2"/>
        <v>0</v>
      </c>
      <c r="Y66" s="147">
        <f t="shared" si="3"/>
        <v>0</v>
      </c>
      <c r="Z66" s="152">
        <f t="shared" si="4"/>
        <v>0</v>
      </c>
      <c r="AB66" s="151">
        <f t="shared" si="5"/>
        <v>0</v>
      </c>
      <c r="AC66" s="147">
        <f t="shared" si="6"/>
        <v>0</v>
      </c>
      <c r="AD66" s="147">
        <f t="shared" si="7"/>
        <v>0</v>
      </c>
      <c r="AE66" s="152">
        <f t="shared" si="8"/>
        <v>0</v>
      </c>
    </row>
    <row r="67" spans="1:31" x14ac:dyDescent="0.25">
      <c r="A67" s="277" t="str">
        <f>IF(ISBLANK('A4'!A67),"",'A4'!A67)</f>
        <v/>
      </c>
      <c r="B67" s="278" t="str">
        <f>IF(ISBLANK('A4'!B67),"",'A4'!B67)</f>
        <v/>
      </c>
      <c r="C67" s="279" t="str">
        <f>IF(ISBLANK('A4'!U67),"",'A4'!U67)</f>
        <v/>
      </c>
      <c r="D67" s="280"/>
      <c r="E67" s="281"/>
      <c r="F67" s="281"/>
      <c r="G67" s="281"/>
      <c r="H67" s="281"/>
      <c r="I67" s="281"/>
      <c r="J67" s="282"/>
      <c r="K67" s="481"/>
      <c r="L67" s="283"/>
      <c r="M67" s="284"/>
      <c r="N67" s="284"/>
      <c r="O67" s="284"/>
      <c r="P67" s="284"/>
      <c r="Q67" s="282"/>
      <c r="R67" s="281"/>
      <c r="S67" s="281"/>
      <c r="T67" s="281"/>
      <c r="U67" s="283"/>
      <c r="W67" s="151">
        <f t="shared" si="1"/>
        <v>0</v>
      </c>
      <c r="X67" s="147">
        <f t="shared" si="2"/>
        <v>0</v>
      </c>
      <c r="Y67" s="147">
        <f t="shared" si="3"/>
        <v>0</v>
      </c>
      <c r="Z67" s="152">
        <f t="shared" si="4"/>
        <v>0</v>
      </c>
      <c r="AB67" s="151">
        <f t="shared" si="5"/>
        <v>0</v>
      </c>
      <c r="AC67" s="147">
        <f t="shared" si="6"/>
        <v>0</v>
      </c>
      <c r="AD67" s="147">
        <f t="shared" si="7"/>
        <v>0</v>
      </c>
      <c r="AE67" s="152">
        <f t="shared" si="8"/>
        <v>0</v>
      </c>
    </row>
    <row r="68" spans="1:31" x14ac:dyDescent="0.25">
      <c r="A68" s="277" t="str">
        <f>IF(ISBLANK('A4'!A68),"",'A4'!A68)</f>
        <v/>
      </c>
      <c r="B68" s="278" t="str">
        <f>IF(ISBLANK('A4'!B68),"",'A4'!B68)</f>
        <v/>
      </c>
      <c r="C68" s="279" t="str">
        <f>IF(ISBLANK('A4'!U68),"",'A4'!U68)</f>
        <v/>
      </c>
      <c r="D68" s="280"/>
      <c r="E68" s="281"/>
      <c r="F68" s="281"/>
      <c r="G68" s="281"/>
      <c r="H68" s="281"/>
      <c r="I68" s="281"/>
      <c r="J68" s="282"/>
      <c r="K68" s="481"/>
      <c r="L68" s="283"/>
      <c r="M68" s="284"/>
      <c r="N68" s="284"/>
      <c r="O68" s="284"/>
      <c r="P68" s="284"/>
      <c r="Q68" s="282"/>
      <c r="R68" s="281"/>
      <c r="S68" s="281"/>
      <c r="T68" s="281"/>
      <c r="U68" s="283"/>
      <c r="W68" s="151">
        <f t="shared" si="1"/>
        <v>0</v>
      </c>
      <c r="X68" s="147">
        <f t="shared" si="2"/>
        <v>0</v>
      </c>
      <c r="Y68" s="147">
        <f t="shared" si="3"/>
        <v>0</v>
      </c>
      <c r="Z68" s="152">
        <f t="shared" si="4"/>
        <v>0</v>
      </c>
      <c r="AB68" s="151">
        <f t="shared" si="5"/>
        <v>0</v>
      </c>
      <c r="AC68" s="147">
        <f t="shared" si="6"/>
        <v>0</v>
      </c>
      <c r="AD68" s="147">
        <f t="shared" si="7"/>
        <v>0</v>
      </c>
      <c r="AE68" s="152">
        <f t="shared" si="8"/>
        <v>0</v>
      </c>
    </row>
    <row r="69" spans="1:31" x14ac:dyDescent="0.25">
      <c r="A69" s="277" t="str">
        <f>IF(ISBLANK('A4'!A69),"",'A4'!A69)</f>
        <v/>
      </c>
      <c r="B69" s="278" t="str">
        <f>IF(ISBLANK('A4'!B69),"",'A4'!B69)</f>
        <v/>
      </c>
      <c r="C69" s="279" t="str">
        <f>IF(ISBLANK('A4'!U69),"",'A4'!U69)</f>
        <v/>
      </c>
      <c r="D69" s="280"/>
      <c r="E69" s="281"/>
      <c r="F69" s="281"/>
      <c r="G69" s="281"/>
      <c r="H69" s="281"/>
      <c r="I69" s="281"/>
      <c r="J69" s="282"/>
      <c r="K69" s="481"/>
      <c r="L69" s="283"/>
      <c r="M69" s="284"/>
      <c r="N69" s="284"/>
      <c r="O69" s="284"/>
      <c r="P69" s="284"/>
      <c r="Q69" s="282"/>
      <c r="R69" s="281"/>
      <c r="S69" s="281"/>
      <c r="T69" s="281"/>
      <c r="U69" s="283"/>
      <c r="W69" s="151">
        <f t="shared" si="1"/>
        <v>0</v>
      </c>
      <c r="X69" s="147">
        <f t="shared" si="2"/>
        <v>0</v>
      </c>
      <c r="Y69" s="147">
        <f t="shared" si="3"/>
        <v>0</v>
      </c>
      <c r="Z69" s="152">
        <f t="shared" si="4"/>
        <v>0</v>
      </c>
      <c r="AB69" s="151">
        <f t="shared" si="5"/>
        <v>0</v>
      </c>
      <c r="AC69" s="147">
        <f t="shared" si="6"/>
        <v>0</v>
      </c>
      <c r="AD69" s="147">
        <f t="shared" si="7"/>
        <v>0</v>
      </c>
      <c r="AE69" s="152">
        <f t="shared" si="8"/>
        <v>0</v>
      </c>
    </row>
    <row r="70" spans="1:31" x14ac:dyDescent="0.25">
      <c r="A70" s="277" t="str">
        <f>IF(ISBLANK('A4'!A70),"",'A4'!A70)</f>
        <v/>
      </c>
      <c r="B70" s="278" t="str">
        <f>IF(ISBLANK('A4'!B70),"",'A4'!B70)</f>
        <v/>
      </c>
      <c r="C70" s="279" t="str">
        <f>IF(ISBLANK('A4'!U70),"",'A4'!U70)</f>
        <v/>
      </c>
      <c r="D70" s="280"/>
      <c r="E70" s="281"/>
      <c r="F70" s="281"/>
      <c r="G70" s="281"/>
      <c r="H70" s="281"/>
      <c r="I70" s="281"/>
      <c r="J70" s="282"/>
      <c r="K70" s="481"/>
      <c r="L70" s="283"/>
      <c r="M70" s="284"/>
      <c r="N70" s="284"/>
      <c r="O70" s="284"/>
      <c r="P70" s="284"/>
      <c r="Q70" s="282"/>
      <c r="R70" s="281"/>
      <c r="S70" s="281"/>
      <c r="T70" s="281"/>
      <c r="U70" s="283"/>
      <c r="W70" s="151">
        <f t="shared" si="1"/>
        <v>0</v>
      </c>
      <c r="X70" s="147">
        <f t="shared" si="2"/>
        <v>0</v>
      </c>
      <c r="Y70" s="147">
        <f t="shared" si="3"/>
        <v>0</v>
      </c>
      <c r="Z70" s="152">
        <f t="shared" si="4"/>
        <v>0</v>
      </c>
      <c r="AB70" s="151">
        <f t="shared" si="5"/>
        <v>0</v>
      </c>
      <c r="AC70" s="147">
        <f t="shared" si="6"/>
        <v>0</v>
      </c>
      <c r="AD70" s="147">
        <f t="shared" si="7"/>
        <v>0</v>
      </c>
      <c r="AE70" s="152">
        <f t="shared" si="8"/>
        <v>0</v>
      </c>
    </row>
    <row r="71" spans="1:31" x14ac:dyDescent="0.25">
      <c r="A71" s="277" t="str">
        <f>IF(ISBLANK('A4'!A71),"",'A4'!A71)</f>
        <v/>
      </c>
      <c r="B71" s="278" t="str">
        <f>IF(ISBLANK('A4'!B71),"",'A4'!B71)</f>
        <v/>
      </c>
      <c r="C71" s="279" t="str">
        <f>IF(ISBLANK('A4'!U71),"",'A4'!U71)</f>
        <v/>
      </c>
      <c r="D71" s="280"/>
      <c r="E71" s="281"/>
      <c r="F71" s="281"/>
      <c r="G71" s="281"/>
      <c r="H71" s="281"/>
      <c r="I71" s="281"/>
      <c r="J71" s="282"/>
      <c r="K71" s="481"/>
      <c r="L71" s="283"/>
      <c r="M71" s="284"/>
      <c r="N71" s="284"/>
      <c r="O71" s="284"/>
      <c r="P71" s="284"/>
      <c r="Q71" s="282"/>
      <c r="R71" s="281"/>
      <c r="S71" s="281"/>
      <c r="T71" s="281"/>
      <c r="U71" s="283"/>
      <c r="W71" s="151">
        <f t="shared" si="1"/>
        <v>0</v>
      </c>
      <c r="X71" s="147">
        <f t="shared" si="2"/>
        <v>0</v>
      </c>
      <c r="Y71" s="147">
        <f t="shared" si="3"/>
        <v>0</v>
      </c>
      <c r="Z71" s="152">
        <f t="shared" si="4"/>
        <v>0</v>
      </c>
      <c r="AB71" s="151">
        <f t="shared" si="5"/>
        <v>0</v>
      </c>
      <c r="AC71" s="147">
        <f t="shared" si="6"/>
        <v>0</v>
      </c>
      <c r="AD71" s="147">
        <f t="shared" si="7"/>
        <v>0</v>
      </c>
      <c r="AE71" s="152">
        <f t="shared" si="8"/>
        <v>0</v>
      </c>
    </row>
    <row r="72" spans="1:31" x14ac:dyDescent="0.25">
      <c r="A72" s="277" t="str">
        <f>IF(ISBLANK('A4'!A72),"",'A4'!A72)</f>
        <v/>
      </c>
      <c r="B72" s="278" t="str">
        <f>IF(ISBLANK('A4'!B72),"",'A4'!B72)</f>
        <v/>
      </c>
      <c r="C72" s="279" t="str">
        <f>IF(ISBLANK('A4'!U72),"",'A4'!U72)</f>
        <v/>
      </c>
      <c r="D72" s="280"/>
      <c r="E72" s="281"/>
      <c r="F72" s="281"/>
      <c r="G72" s="281"/>
      <c r="H72" s="281"/>
      <c r="I72" s="281"/>
      <c r="J72" s="282"/>
      <c r="K72" s="481"/>
      <c r="L72" s="283"/>
      <c r="M72" s="284"/>
      <c r="N72" s="284"/>
      <c r="O72" s="284"/>
      <c r="P72" s="284"/>
      <c r="Q72" s="282"/>
      <c r="R72" s="281"/>
      <c r="S72" s="281"/>
      <c r="T72" s="281"/>
      <c r="U72" s="283"/>
      <c r="W72" s="151">
        <f t="shared" si="1"/>
        <v>0</v>
      </c>
      <c r="X72" s="147">
        <f t="shared" si="2"/>
        <v>0</v>
      </c>
      <c r="Y72" s="147">
        <f t="shared" si="3"/>
        <v>0</v>
      </c>
      <c r="Z72" s="152">
        <f t="shared" si="4"/>
        <v>0</v>
      </c>
      <c r="AB72" s="151">
        <f t="shared" si="5"/>
        <v>0</v>
      </c>
      <c r="AC72" s="147">
        <f t="shared" si="6"/>
        <v>0</v>
      </c>
      <c r="AD72" s="147">
        <f t="shared" si="7"/>
        <v>0</v>
      </c>
      <c r="AE72" s="152">
        <f t="shared" si="8"/>
        <v>0</v>
      </c>
    </row>
    <row r="73" spans="1:31" x14ac:dyDescent="0.25">
      <c r="A73" s="277" t="str">
        <f>IF(ISBLANK('A4'!A73),"",'A4'!A73)</f>
        <v/>
      </c>
      <c r="B73" s="278" t="str">
        <f>IF(ISBLANK('A4'!B73),"",'A4'!B73)</f>
        <v/>
      </c>
      <c r="C73" s="279" t="str">
        <f>IF(ISBLANK('A4'!U73),"",'A4'!U73)</f>
        <v/>
      </c>
      <c r="D73" s="280"/>
      <c r="E73" s="281"/>
      <c r="F73" s="281"/>
      <c r="G73" s="281"/>
      <c r="H73" s="281"/>
      <c r="I73" s="281"/>
      <c r="J73" s="282"/>
      <c r="K73" s="481"/>
      <c r="L73" s="283"/>
      <c r="M73" s="284"/>
      <c r="N73" s="284"/>
      <c r="O73" s="284"/>
      <c r="P73" s="284"/>
      <c r="Q73" s="282"/>
      <c r="R73" s="281"/>
      <c r="S73" s="281"/>
      <c r="T73" s="281"/>
      <c r="U73" s="283"/>
      <c r="W73" s="151">
        <f t="shared" si="1"/>
        <v>0</v>
      </c>
      <c r="X73" s="147">
        <f t="shared" si="2"/>
        <v>0</v>
      </c>
      <c r="Y73" s="147">
        <f t="shared" si="3"/>
        <v>0</v>
      </c>
      <c r="Z73" s="152">
        <f t="shared" si="4"/>
        <v>0</v>
      </c>
      <c r="AB73" s="151">
        <f t="shared" si="5"/>
        <v>0</v>
      </c>
      <c r="AC73" s="147">
        <f t="shared" si="6"/>
        <v>0</v>
      </c>
      <c r="AD73" s="147">
        <f t="shared" si="7"/>
        <v>0</v>
      </c>
      <c r="AE73" s="152">
        <f t="shared" si="8"/>
        <v>0</v>
      </c>
    </row>
    <row r="74" spans="1:31" x14ac:dyDescent="0.25">
      <c r="A74" s="277" t="str">
        <f>IF(ISBLANK('A4'!A74),"",'A4'!A74)</f>
        <v/>
      </c>
      <c r="B74" s="278" t="str">
        <f>IF(ISBLANK('A4'!B74),"",'A4'!B74)</f>
        <v/>
      </c>
      <c r="C74" s="279" t="str">
        <f>IF(ISBLANK('A4'!U74),"",'A4'!U74)</f>
        <v/>
      </c>
      <c r="D74" s="280"/>
      <c r="E74" s="281"/>
      <c r="F74" s="281"/>
      <c r="G74" s="281"/>
      <c r="H74" s="281"/>
      <c r="I74" s="281"/>
      <c r="J74" s="282"/>
      <c r="K74" s="481"/>
      <c r="L74" s="283"/>
      <c r="M74" s="284"/>
      <c r="N74" s="284"/>
      <c r="O74" s="284"/>
      <c r="P74" s="284"/>
      <c r="Q74" s="282"/>
      <c r="R74" s="281"/>
      <c r="S74" s="281"/>
      <c r="T74" s="281"/>
      <c r="U74" s="283"/>
      <c r="W74" s="151">
        <f t="shared" si="1"/>
        <v>0</v>
      </c>
      <c r="X74" s="147">
        <f t="shared" si="2"/>
        <v>0</v>
      </c>
      <c r="Y74" s="147">
        <f t="shared" si="3"/>
        <v>0</v>
      </c>
      <c r="Z74" s="152">
        <f t="shared" si="4"/>
        <v>0</v>
      </c>
      <c r="AB74" s="151">
        <f t="shared" si="5"/>
        <v>0</v>
      </c>
      <c r="AC74" s="147">
        <f t="shared" si="6"/>
        <v>0</v>
      </c>
      <c r="AD74" s="147">
        <f t="shared" si="7"/>
        <v>0</v>
      </c>
      <c r="AE74" s="152">
        <f t="shared" si="8"/>
        <v>0</v>
      </c>
    </row>
    <row r="75" spans="1:31" x14ac:dyDescent="0.25">
      <c r="A75" s="277" t="str">
        <f>IF(ISBLANK('A4'!A75),"",'A4'!A75)</f>
        <v/>
      </c>
      <c r="B75" s="278" t="str">
        <f>IF(ISBLANK('A4'!B75),"",'A4'!B75)</f>
        <v/>
      </c>
      <c r="C75" s="279" t="str">
        <f>IF(ISBLANK('A4'!U75),"",'A4'!U75)</f>
        <v/>
      </c>
      <c r="D75" s="280"/>
      <c r="E75" s="281"/>
      <c r="F75" s="281"/>
      <c r="G75" s="281"/>
      <c r="H75" s="281"/>
      <c r="I75" s="281"/>
      <c r="J75" s="282"/>
      <c r="K75" s="481"/>
      <c r="L75" s="283"/>
      <c r="M75" s="284"/>
      <c r="N75" s="284"/>
      <c r="O75" s="284"/>
      <c r="P75" s="284"/>
      <c r="Q75" s="282"/>
      <c r="R75" s="281"/>
      <c r="S75" s="281"/>
      <c r="T75" s="281"/>
      <c r="U75" s="283"/>
      <c r="W75" s="151">
        <f t="shared" si="1"/>
        <v>0</v>
      </c>
      <c r="X75" s="147">
        <f t="shared" si="2"/>
        <v>0</v>
      </c>
      <c r="Y75" s="147">
        <f t="shared" si="3"/>
        <v>0</v>
      </c>
      <c r="Z75" s="152">
        <f t="shared" si="4"/>
        <v>0</v>
      </c>
      <c r="AB75" s="151">
        <f t="shared" si="5"/>
        <v>0</v>
      </c>
      <c r="AC75" s="147">
        <f t="shared" si="6"/>
        <v>0</v>
      </c>
      <c r="AD75" s="147">
        <f t="shared" si="7"/>
        <v>0</v>
      </c>
      <c r="AE75" s="152">
        <f t="shared" si="8"/>
        <v>0</v>
      </c>
    </row>
    <row r="76" spans="1:31" x14ac:dyDescent="0.25">
      <c r="A76" s="277" t="str">
        <f>IF(ISBLANK('A4'!A76),"",'A4'!A76)</f>
        <v/>
      </c>
      <c r="B76" s="278" t="str">
        <f>IF(ISBLANK('A4'!B76),"",'A4'!B76)</f>
        <v/>
      </c>
      <c r="C76" s="279" t="str">
        <f>IF(ISBLANK('A4'!U76),"",'A4'!U76)</f>
        <v/>
      </c>
      <c r="D76" s="280"/>
      <c r="E76" s="281"/>
      <c r="F76" s="281"/>
      <c r="G76" s="281"/>
      <c r="H76" s="281"/>
      <c r="I76" s="281"/>
      <c r="J76" s="282"/>
      <c r="K76" s="481"/>
      <c r="L76" s="283"/>
      <c r="M76" s="284"/>
      <c r="N76" s="284"/>
      <c r="O76" s="284"/>
      <c r="P76" s="284"/>
      <c r="Q76" s="282"/>
      <c r="R76" s="281"/>
      <c r="S76" s="281"/>
      <c r="T76" s="281"/>
      <c r="U76" s="283"/>
      <c r="W76" s="151">
        <f t="shared" si="1"/>
        <v>0</v>
      </c>
      <c r="X76" s="147">
        <f t="shared" si="2"/>
        <v>0</v>
      </c>
      <c r="Y76" s="147">
        <f t="shared" si="3"/>
        <v>0</v>
      </c>
      <c r="Z76" s="152">
        <f t="shared" si="4"/>
        <v>0</v>
      </c>
      <c r="AB76" s="151">
        <f t="shared" si="5"/>
        <v>0</v>
      </c>
      <c r="AC76" s="147">
        <f t="shared" si="6"/>
        <v>0</v>
      </c>
      <c r="AD76" s="147">
        <f t="shared" si="7"/>
        <v>0</v>
      </c>
      <c r="AE76" s="152">
        <f t="shared" si="8"/>
        <v>0</v>
      </c>
    </row>
    <row r="77" spans="1:31" x14ac:dyDescent="0.25">
      <c r="A77" s="277" t="str">
        <f>IF(ISBLANK('A4'!A77),"",'A4'!A77)</f>
        <v/>
      </c>
      <c r="B77" s="278" t="str">
        <f>IF(ISBLANK('A4'!B77),"",'A4'!B77)</f>
        <v/>
      </c>
      <c r="C77" s="279" t="str">
        <f>IF(ISBLANK('A4'!U77),"",'A4'!U77)</f>
        <v/>
      </c>
      <c r="D77" s="280"/>
      <c r="E77" s="281"/>
      <c r="F77" s="281"/>
      <c r="G77" s="281"/>
      <c r="H77" s="281"/>
      <c r="I77" s="281"/>
      <c r="J77" s="282"/>
      <c r="K77" s="481"/>
      <c r="L77" s="283"/>
      <c r="M77" s="284"/>
      <c r="N77" s="284"/>
      <c r="O77" s="284"/>
      <c r="P77" s="284"/>
      <c r="Q77" s="282"/>
      <c r="R77" s="281"/>
      <c r="S77" s="281"/>
      <c r="T77" s="281"/>
      <c r="U77" s="283"/>
      <c r="W77" s="151">
        <f t="shared" si="1"/>
        <v>0</v>
      </c>
      <c r="X77" s="147">
        <f t="shared" si="2"/>
        <v>0</v>
      </c>
      <c r="Y77" s="147">
        <f t="shared" si="3"/>
        <v>0</v>
      </c>
      <c r="Z77" s="152">
        <f t="shared" si="4"/>
        <v>0</v>
      </c>
      <c r="AB77" s="151">
        <f t="shared" si="5"/>
        <v>0</v>
      </c>
      <c r="AC77" s="147">
        <f t="shared" si="6"/>
        <v>0</v>
      </c>
      <c r="AD77" s="147">
        <f t="shared" si="7"/>
        <v>0</v>
      </c>
      <c r="AE77" s="152">
        <f t="shared" si="8"/>
        <v>0</v>
      </c>
    </row>
    <row r="78" spans="1:31" x14ac:dyDescent="0.25">
      <c r="A78" s="277" t="str">
        <f>IF(ISBLANK('A4'!A78),"",'A4'!A78)</f>
        <v/>
      </c>
      <c r="B78" s="278" t="str">
        <f>IF(ISBLANK('A4'!B78),"",'A4'!B78)</f>
        <v/>
      </c>
      <c r="C78" s="279" t="str">
        <f>IF(ISBLANK('A4'!U78),"",'A4'!U78)</f>
        <v/>
      </c>
      <c r="D78" s="280"/>
      <c r="E78" s="281"/>
      <c r="F78" s="281"/>
      <c r="G78" s="281"/>
      <c r="H78" s="281"/>
      <c r="I78" s="281"/>
      <c r="J78" s="282"/>
      <c r="K78" s="481"/>
      <c r="L78" s="283"/>
      <c r="M78" s="284"/>
      <c r="N78" s="284"/>
      <c r="O78" s="284"/>
      <c r="P78" s="284"/>
      <c r="Q78" s="282"/>
      <c r="R78" s="281"/>
      <c r="S78" s="281"/>
      <c r="T78" s="281"/>
      <c r="U78" s="283"/>
      <c r="W78" s="151">
        <f t="shared" si="1"/>
        <v>0</v>
      </c>
      <c r="X78" s="147">
        <f t="shared" si="2"/>
        <v>0</v>
      </c>
      <c r="Y78" s="147">
        <f t="shared" si="3"/>
        <v>0</v>
      </c>
      <c r="Z78" s="152">
        <f t="shared" si="4"/>
        <v>0</v>
      </c>
      <c r="AB78" s="151">
        <f t="shared" si="5"/>
        <v>0</v>
      </c>
      <c r="AC78" s="147">
        <f t="shared" si="6"/>
        <v>0</v>
      </c>
      <c r="AD78" s="147">
        <f t="shared" si="7"/>
        <v>0</v>
      </c>
      <c r="AE78" s="152">
        <f t="shared" si="8"/>
        <v>0</v>
      </c>
    </row>
    <row r="79" spans="1:31" x14ac:dyDescent="0.25">
      <c r="A79" s="277" t="str">
        <f>IF(ISBLANK('A4'!A79),"",'A4'!A79)</f>
        <v/>
      </c>
      <c r="B79" s="278" t="str">
        <f>IF(ISBLANK('A4'!B79),"",'A4'!B79)</f>
        <v/>
      </c>
      <c r="C79" s="279" t="str">
        <f>IF(ISBLANK('A4'!U79),"",'A4'!U79)</f>
        <v/>
      </c>
      <c r="D79" s="280"/>
      <c r="E79" s="281"/>
      <c r="F79" s="281"/>
      <c r="G79" s="281"/>
      <c r="H79" s="281"/>
      <c r="I79" s="281"/>
      <c r="J79" s="282"/>
      <c r="K79" s="481"/>
      <c r="L79" s="283"/>
      <c r="M79" s="284"/>
      <c r="N79" s="284"/>
      <c r="O79" s="284"/>
      <c r="P79" s="284"/>
      <c r="Q79" s="282"/>
      <c r="R79" s="281"/>
      <c r="S79" s="281"/>
      <c r="T79" s="281"/>
      <c r="U79" s="283"/>
      <c r="W79" s="151">
        <f t="shared" si="1"/>
        <v>0</v>
      </c>
      <c r="X79" s="147">
        <f t="shared" si="2"/>
        <v>0</v>
      </c>
      <c r="Y79" s="147">
        <f t="shared" si="3"/>
        <v>0</v>
      </c>
      <c r="Z79" s="152">
        <f t="shared" si="4"/>
        <v>0</v>
      </c>
      <c r="AB79" s="151">
        <f t="shared" si="5"/>
        <v>0</v>
      </c>
      <c r="AC79" s="147">
        <f t="shared" si="6"/>
        <v>0</v>
      </c>
      <c r="AD79" s="147">
        <f t="shared" si="7"/>
        <v>0</v>
      </c>
      <c r="AE79" s="152">
        <f t="shared" si="8"/>
        <v>0</v>
      </c>
    </row>
    <row r="80" spans="1:31" x14ac:dyDescent="0.25">
      <c r="A80" s="277" t="str">
        <f>IF(ISBLANK('A4'!A80),"",'A4'!A80)</f>
        <v/>
      </c>
      <c r="B80" s="278" t="str">
        <f>IF(ISBLANK('A4'!B80),"",'A4'!B80)</f>
        <v/>
      </c>
      <c r="C80" s="279" t="str">
        <f>IF(ISBLANK('A4'!U80),"",'A4'!U80)</f>
        <v/>
      </c>
      <c r="D80" s="280"/>
      <c r="E80" s="281"/>
      <c r="F80" s="281"/>
      <c r="G80" s="281"/>
      <c r="H80" s="281"/>
      <c r="I80" s="281"/>
      <c r="J80" s="282"/>
      <c r="K80" s="481"/>
      <c r="L80" s="283"/>
      <c r="M80" s="284"/>
      <c r="N80" s="284"/>
      <c r="O80" s="284"/>
      <c r="P80" s="284"/>
      <c r="Q80" s="282"/>
      <c r="R80" s="281"/>
      <c r="S80" s="281"/>
      <c r="T80" s="281"/>
      <c r="U80" s="283"/>
      <c r="W80" s="151">
        <f t="shared" si="1"/>
        <v>0</v>
      </c>
      <c r="X80" s="147">
        <f t="shared" si="2"/>
        <v>0</v>
      </c>
      <c r="Y80" s="147">
        <f t="shared" si="3"/>
        <v>0</v>
      </c>
      <c r="Z80" s="152">
        <f t="shared" si="4"/>
        <v>0</v>
      </c>
      <c r="AB80" s="151">
        <f t="shared" si="5"/>
        <v>0</v>
      </c>
      <c r="AC80" s="147">
        <f t="shared" si="6"/>
        <v>0</v>
      </c>
      <c r="AD80" s="147">
        <f t="shared" si="7"/>
        <v>0</v>
      </c>
      <c r="AE80" s="152">
        <f t="shared" si="8"/>
        <v>0</v>
      </c>
    </row>
    <row r="81" spans="1:31" x14ac:dyDescent="0.25">
      <c r="A81" s="277" t="str">
        <f>IF(ISBLANK('A4'!A81),"",'A4'!A81)</f>
        <v/>
      </c>
      <c r="B81" s="278" t="str">
        <f>IF(ISBLANK('A4'!B81),"",'A4'!B81)</f>
        <v/>
      </c>
      <c r="C81" s="279" t="str">
        <f>IF(ISBLANK('A4'!U81),"",'A4'!U81)</f>
        <v/>
      </c>
      <c r="D81" s="280"/>
      <c r="E81" s="281"/>
      <c r="F81" s="281"/>
      <c r="G81" s="281"/>
      <c r="H81" s="281"/>
      <c r="I81" s="281"/>
      <c r="J81" s="282"/>
      <c r="K81" s="481"/>
      <c r="L81" s="283"/>
      <c r="M81" s="284"/>
      <c r="N81" s="284"/>
      <c r="O81" s="284"/>
      <c r="P81" s="284"/>
      <c r="Q81" s="282"/>
      <c r="R81" s="281"/>
      <c r="S81" s="281"/>
      <c r="T81" s="281"/>
      <c r="U81" s="283"/>
      <c r="W81" s="151">
        <f t="shared" si="1"/>
        <v>0</v>
      </c>
      <c r="X81" s="147">
        <f t="shared" si="2"/>
        <v>0</v>
      </c>
      <c r="Y81" s="147">
        <f t="shared" si="3"/>
        <v>0</v>
      </c>
      <c r="Z81" s="152">
        <f t="shared" si="4"/>
        <v>0</v>
      </c>
      <c r="AB81" s="151">
        <f t="shared" si="5"/>
        <v>0</v>
      </c>
      <c r="AC81" s="147">
        <f t="shared" si="6"/>
        <v>0</v>
      </c>
      <c r="AD81" s="147">
        <f t="shared" si="7"/>
        <v>0</v>
      </c>
      <c r="AE81" s="152">
        <f t="shared" si="8"/>
        <v>0</v>
      </c>
    </row>
    <row r="82" spans="1:31" x14ac:dyDescent="0.25">
      <c r="A82" s="277" t="str">
        <f>IF(ISBLANK('A4'!A82),"",'A4'!A82)</f>
        <v/>
      </c>
      <c r="B82" s="278" t="str">
        <f>IF(ISBLANK('A4'!B82),"",'A4'!B82)</f>
        <v/>
      </c>
      <c r="C82" s="279" t="str">
        <f>IF(ISBLANK('A4'!U82),"",'A4'!U82)</f>
        <v/>
      </c>
      <c r="D82" s="280"/>
      <c r="E82" s="281"/>
      <c r="F82" s="281"/>
      <c r="G82" s="281"/>
      <c r="H82" s="281"/>
      <c r="I82" s="281"/>
      <c r="J82" s="282"/>
      <c r="K82" s="481"/>
      <c r="L82" s="283"/>
      <c r="M82" s="284"/>
      <c r="N82" s="284"/>
      <c r="O82" s="284"/>
      <c r="P82" s="284"/>
      <c r="Q82" s="282"/>
      <c r="R82" s="281"/>
      <c r="S82" s="281"/>
      <c r="T82" s="281"/>
      <c r="U82" s="283"/>
      <c r="W82" s="151">
        <f t="shared" ref="W82:W145" si="9">SUM(D82:I82)</f>
        <v>0</v>
      </c>
      <c r="X82" s="147">
        <f t="shared" ref="X82:X145" si="10">SUM(J82:L82)</f>
        <v>0</v>
      </c>
      <c r="Y82" s="147">
        <f t="shared" ref="Y82:Y145" si="11">SUM(M82:P82)</f>
        <v>0</v>
      </c>
      <c r="Z82" s="152">
        <f t="shared" ref="Z82:Z145" si="12">SUM(Q82:U82)</f>
        <v>0</v>
      </c>
      <c r="AB82" s="151">
        <f t="shared" ref="AB82:AB145" si="13">IF(C82="",W82,C82-W82)</f>
        <v>0</v>
      </c>
      <c r="AC82" s="147">
        <f t="shared" ref="AC82:AC145" si="14">IF(C82="",X82,C82-X82)</f>
        <v>0</v>
      </c>
      <c r="AD82" s="147">
        <f t="shared" ref="AD82:AD145" si="15">IF(C82="",Y82,C82-Y82)</f>
        <v>0</v>
      </c>
      <c r="AE82" s="152">
        <f t="shared" ref="AE82:AE145" si="16">IF(C82="",Z82,C82-Z82)</f>
        <v>0</v>
      </c>
    </row>
    <row r="83" spans="1:31" x14ac:dyDescent="0.25">
      <c r="A83" s="277" t="str">
        <f>IF(ISBLANK('A4'!A83),"",'A4'!A83)</f>
        <v/>
      </c>
      <c r="B83" s="278" t="str">
        <f>IF(ISBLANK('A4'!B83),"",'A4'!B83)</f>
        <v/>
      </c>
      <c r="C83" s="279" t="str">
        <f>IF(ISBLANK('A4'!U83),"",'A4'!U83)</f>
        <v/>
      </c>
      <c r="D83" s="280"/>
      <c r="E83" s="281"/>
      <c r="F83" s="281"/>
      <c r="G83" s="281"/>
      <c r="H83" s="281"/>
      <c r="I83" s="281"/>
      <c r="J83" s="282"/>
      <c r="K83" s="481"/>
      <c r="L83" s="283"/>
      <c r="M83" s="284"/>
      <c r="N83" s="284"/>
      <c r="O83" s="284"/>
      <c r="P83" s="284"/>
      <c r="Q83" s="282"/>
      <c r="R83" s="281"/>
      <c r="S83" s="281"/>
      <c r="T83" s="281"/>
      <c r="U83" s="283"/>
      <c r="W83" s="151">
        <f t="shared" si="9"/>
        <v>0</v>
      </c>
      <c r="X83" s="147">
        <f t="shared" si="10"/>
        <v>0</v>
      </c>
      <c r="Y83" s="147">
        <f t="shared" si="11"/>
        <v>0</v>
      </c>
      <c r="Z83" s="152">
        <f t="shared" si="12"/>
        <v>0</v>
      </c>
      <c r="AB83" s="151">
        <f t="shared" si="13"/>
        <v>0</v>
      </c>
      <c r="AC83" s="147">
        <f t="shared" si="14"/>
        <v>0</v>
      </c>
      <c r="AD83" s="147">
        <f t="shared" si="15"/>
        <v>0</v>
      </c>
      <c r="AE83" s="152">
        <f t="shared" si="16"/>
        <v>0</v>
      </c>
    </row>
    <row r="84" spans="1:31" x14ac:dyDescent="0.25">
      <c r="A84" s="277" t="str">
        <f>IF(ISBLANK('A4'!A84),"",'A4'!A84)</f>
        <v/>
      </c>
      <c r="B84" s="278" t="str">
        <f>IF(ISBLANK('A4'!B84),"",'A4'!B84)</f>
        <v/>
      </c>
      <c r="C84" s="279" t="str">
        <f>IF(ISBLANK('A4'!U84),"",'A4'!U84)</f>
        <v/>
      </c>
      <c r="D84" s="280"/>
      <c r="E84" s="281"/>
      <c r="F84" s="281"/>
      <c r="G84" s="281"/>
      <c r="H84" s="281"/>
      <c r="I84" s="281"/>
      <c r="J84" s="282"/>
      <c r="K84" s="481"/>
      <c r="L84" s="283"/>
      <c r="M84" s="284"/>
      <c r="N84" s="284"/>
      <c r="O84" s="284"/>
      <c r="P84" s="284"/>
      <c r="Q84" s="282"/>
      <c r="R84" s="281"/>
      <c r="S84" s="281"/>
      <c r="T84" s="281"/>
      <c r="U84" s="283"/>
      <c r="W84" s="151">
        <f t="shared" si="9"/>
        <v>0</v>
      </c>
      <c r="X84" s="147">
        <f t="shared" si="10"/>
        <v>0</v>
      </c>
      <c r="Y84" s="147">
        <f t="shared" si="11"/>
        <v>0</v>
      </c>
      <c r="Z84" s="152">
        <f t="shared" si="12"/>
        <v>0</v>
      </c>
      <c r="AB84" s="151">
        <f t="shared" si="13"/>
        <v>0</v>
      </c>
      <c r="AC84" s="147">
        <f t="shared" si="14"/>
        <v>0</v>
      </c>
      <c r="AD84" s="147">
        <f t="shared" si="15"/>
        <v>0</v>
      </c>
      <c r="AE84" s="152">
        <f t="shared" si="16"/>
        <v>0</v>
      </c>
    </row>
    <row r="85" spans="1:31" x14ac:dyDescent="0.25">
      <c r="A85" s="277" t="str">
        <f>IF(ISBLANK('A4'!A85),"",'A4'!A85)</f>
        <v/>
      </c>
      <c r="B85" s="278" t="str">
        <f>IF(ISBLANK('A4'!B85),"",'A4'!B85)</f>
        <v/>
      </c>
      <c r="C85" s="279" t="str">
        <f>IF(ISBLANK('A4'!U85),"",'A4'!U85)</f>
        <v/>
      </c>
      <c r="D85" s="280"/>
      <c r="E85" s="281"/>
      <c r="F85" s="281"/>
      <c r="G85" s="281"/>
      <c r="H85" s="281"/>
      <c r="I85" s="281"/>
      <c r="J85" s="282"/>
      <c r="K85" s="481"/>
      <c r="L85" s="283"/>
      <c r="M85" s="284"/>
      <c r="N85" s="284"/>
      <c r="O85" s="284"/>
      <c r="P85" s="284"/>
      <c r="Q85" s="282"/>
      <c r="R85" s="281"/>
      <c r="S85" s="281"/>
      <c r="T85" s="281"/>
      <c r="U85" s="283"/>
      <c r="W85" s="151">
        <f t="shared" si="9"/>
        <v>0</v>
      </c>
      <c r="X85" s="147">
        <f t="shared" si="10"/>
        <v>0</v>
      </c>
      <c r="Y85" s="147">
        <f t="shared" si="11"/>
        <v>0</v>
      </c>
      <c r="Z85" s="152">
        <f t="shared" si="12"/>
        <v>0</v>
      </c>
      <c r="AB85" s="151">
        <f t="shared" si="13"/>
        <v>0</v>
      </c>
      <c r="AC85" s="147">
        <f t="shared" si="14"/>
        <v>0</v>
      </c>
      <c r="AD85" s="147">
        <f t="shared" si="15"/>
        <v>0</v>
      </c>
      <c r="AE85" s="152">
        <f t="shared" si="16"/>
        <v>0</v>
      </c>
    </row>
    <row r="86" spans="1:31" x14ac:dyDescent="0.25">
      <c r="A86" s="277" t="str">
        <f>IF(ISBLANK('A4'!A86),"",'A4'!A86)</f>
        <v/>
      </c>
      <c r="B86" s="278" t="str">
        <f>IF(ISBLANK('A4'!B86),"",'A4'!B86)</f>
        <v/>
      </c>
      <c r="C86" s="279" t="str">
        <f>IF(ISBLANK('A4'!U86),"",'A4'!U86)</f>
        <v/>
      </c>
      <c r="D86" s="280"/>
      <c r="E86" s="281"/>
      <c r="F86" s="281"/>
      <c r="G86" s="281"/>
      <c r="H86" s="281"/>
      <c r="I86" s="281"/>
      <c r="J86" s="282"/>
      <c r="K86" s="481"/>
      <c r="L86" s="283"/>
      <c r="M86" s="284"/>
      <c r="N86" s="284"/>
      <c r="O86" s="284"/>
      <c r="P86" s="284"/>
      <c r="Q86" s="282"/>
      <c r="R86" s="281"/>
      <c r="S86" s="281"/>
      <c r="T86" s="281"/>
      <c r="U86" s="283"/>
      <c r="W86" s="151">
        <f t="shared" si="9"/>
        <v>0</v>
      </c>
      <c r="X86" s="147">
        <f t="shared" si="10"/>
        <v>0</v>
      </c>
      <c r="Y86" s="147">
        <f t="shared" si="11"/>
        <v>0</v>
      </c>
      <c r="Z86" s="152">
        <f t="shared" si="12"/>
        <v>0</v>
      </c>
      <c r="AB86" s="151">
        <f t="shared" si="13"/>
        <v>0</v>
      </c>
      <c r="AC86" s="147">
        <f t="shared" si="14"/>
        <v>0</v>
      </c>
      <c r="AD86" s="147">
        <f t="shared" si="15"/>
        <v>0</v>
      </c>
      <c r="AE86" s="152">
        <f t="shared" si="16"/>
        <v>0</v>
      </c>
    </row>
    <row r="87" spans="1:31" x14ac:dyDescent="0.25">
      <c r="A87" s="277" t="str">
        <f>IF(ISBLANK('A4'!A87),"",'A4'!A87)</f>
        <v/>
      </c>
      <c r="B87" s="278" t="str">
        <f>IF(ISBLANK('A4'!B87),"",'A4'!B87)</f>
        <v/>
      </c>
      <c r="C87" s="279" t="str">
        <f>IF(ISBLANK('A4'!U87),"",'A4'!U87)</f>
        <v/>
      </c>
      <c r="D87" s="280"/>
      <c r="E87" s="281"/>
      <c r="F87" s="281"/>
      <c r="G87" s="281"/>
      <c r="H87" s="281"/>
      <c r="I87" s="281"/>
      <c r="J87" s="282"/>
      <c r="K87" s="481"/>
      <c r="L87" s="283"/>
      <c r="M87" s="284"/>
      <c r="N87" s="284"/>
      <c r="O87" s="284"/>
      <c r="P87" s="284"/>
      <c r="Q87" s="282"/>
      <c r="R87" s="281"/>
      <c r="S87" s="281"/>
      <c r="T87" s="281"/>
      <c r="U87" s="283"/>
      <c r="W87" s="151">
        <f t="shared" si="9"/>
        <v>0</v>
      </c>
      <c r="X87" s="147">
        <f t="shared" si="10"/>
        <v>0</v>
      </c>
      <c r="Y87" s="147">
        <f t="shared" si="11"/>
        <v>0</v>
      </c>
      <c r="Z87" s="152">
        <f t="shared" si="12"/>
        <v>0</v>
      </c>
      <c r="AB87" s="151">
        <f t="shared" si="13"/>
        <v>0</v>
      </c>
      <c r="AC87" s="147">
        <f t="shared" si="14"/>
        <v>0</v>
      </c>
      <c r="AD87" s="147">
        <f t="shared" si="15"/>
        <v>0</v>
      </c>
      <c r="AE87" s="152">
        <f t="shared" si="16"/>
        <v>0</v>
      </c>
    </row>
    <row r="88" spans="1:31" x14ac:dyDescent="0.25">
      <c r="A88" s="277" t="str">
        <f>IF(ISBLANK('A4'!A88),"",'A4'!A88)</f>
        <v/>
      </c>
      <c r="B88" s="278" t="str">
        <f>IF(ISBLANK('A4'!B88),"",'A4'!B88)</f>
        <v/>
      </c>
      <c r="C88" s="279" t="str">
        <f>IF(ISBLANK('A4'!U88),"",'A4'!U88)</f>
        <v/>
      </c>
      <c r="D88" s="280"/>
      <c r="E88" s="281"/>
      <c r="F88" s="281"/>
      <c r="G88" s="281"/>
      <c r="H88" s="281"/>
      <c r="I88" s="281"/>
      <c r="J88" s="282"/>
      <c r="K88" s="481"/>
      <c r="L88" s="283"/>
      <c r="M88" s="284"/>
      <c r="N88" s="284"/>
      <c r="O88" s="284"/>
      <c r="P88" s="284"/>
      <c r="Q88" s="282"/>
      <c r="R88" s="281"/>
      <c r="S88" s="281"/>
      <c r="T88" s="281"/>
      <c r="U88" s="283"/>
      <c r="W88" s="151">
        <f t="shared" si="9"/>
        <v>0</v>
      </c>
      <c r="X88" s="147">
        <f t="shared" si="10"/>
        <v>0</v>
      </c>
      <c r="Y88" s="147">
        <f t="shared" si="11"/>
        <v>0</v>
      </c>
      <c r="Z88" s="152">
        <f t="shared" si="12"/>
        <v>0</v>
      </c>
      <c r="AB88" s="151">
        <f t="shared" si="13"/>
        <v>0</v>
      </c>
      <c r="AC88" s="147">
        <f t="shared" si="14"/>
        <v>0</v>
      </c>
      <c r="AD88" s="147">
        <f t="shared" si="15"/>
        <v>0</v>
      </c>
      <c r="AE88" s="152">
        <f t="shared" si="16"/>
        <v>0</v>
      </c>
    </row>
    <row r="89" spans="1:31" x14ac:dyDescent="0.25">
      <c r="A89" s="277" t="str">
        <f>IF(ISBLANK('A4'!A89),"",'A4'!A89)</f>
        <v/>
      </c>
      <c r="B89" s="278" t="str">
        <f>IF(ISBLANK('A4'!B89),"",'A4'!B89)</f>
        <v/>
      </c>
      <c r="C89" s="279" t="str">
        <f>IF(ISBLANK('A4'!U89),"",'A4'!U89)</f>
        <v/>
      </c>
      <c r="D89" s="280"/>
      <c r="E89" s="281"/>
      <c r="F89" s="281"/>
      <c r="G89" s="281"/>
      <c r="H89" s="281"/>
      <c r="I89" s="281"/>
      <c r="J89" s="282"/>
      <c r="K89" s="481"/>
      <c r="L89" s="283"/>
      <c r="M89" s="284"/>
      <c r="N89" s="284"/>
      <c r="O89" s="284"/>
      <c r="P89" s="284"/>
      <c r="Q89" s="282"/>
      <c r="R89" s="281"/>
      <c r="S89" s="281"/>
      <c r="T89" s="281"/>
      <c r="U89" s="283"/>
      <c r="W89" s="151">
        <f t="shared" si="9"/>
        <v>0</v>
      </c>
      <c r="X89" s="147">
        <f t="shared" si="10"/>
        <v>0</v>
      </c>
      <c r="Y89" s="147">
        <f t="shared" si="11"/>
        <v>0</v>
      </c>
      <c r="Z89" s="152">
        <f t="shared" si="12"/>
        <v>0</v>
      </c>
      <c r="AB89" s="151">
        <f t="shared" si="13"/>
        <v>0</v>
      </c>
      <c r="AC89" s="147">
        <f t="shared" si="14"/>
        <v>0</v>
      </c>
      <c r="AD89" s="147">
        <f t="shared" si="15"/>
        <v>0</v>
      </c>
      <c r="AE89" s="152">
        <f t="shared" si="16"/>
        <v>0</v>
      </c>
    </row>
    <row r="90" spans="1:31" x14ac:dyDescent="0.25">
      <c r="A90" s="277" t="str">
        <f>IF(ISBLANK('A4'!A90),"",'A4'!A90)</f>
        <v/>
      </c>
      <c r="B90" s="278" t="str">
        <f>IF(ISBLANK('A4'!B90),"",'A4'!B90)</f>
        <v/>
      </c>
      <c r="C90" s="279" t="str">
        <f>IF(ISBLANK('A4'!U90),"",'A4'!U90)</f>
        <v/>
      </c>
      <c r="D90" s="280"/>
      <c r="E90" s="281"/>
      <c r="F90" s="281"/>
      <c r="G90" s="281"/>
      <c r="H90" s="281"/>
      <c r="I90" s="281"/>
      <c r="J90" s="282"/>
      <c r="K90" s="481"/>
      <c r="L90" s="283"/>
      <c r="M90" s="284"/>
      <c r="N90" s="284"/>
      <c r="O90" s="284"/>
      <c r="P90" s="284"/>
      <c r="Q90" s="282"/>
      <c r="R90" s="281"/>
      <c r="S90" s="281"/>
      <c r="T90" s="281"/>
      <c r="U90" s="283"/>
      <c r="W90" s="151">
        <f t="shared" si="9"/>
        <v>0</v>
      </c>
      <c r="X90" s="147">
        <f t="shared" si="10"/>
        <v>0</v>
      </c>
      <c r="Y90" s="147">
        <f t="shared" si="11"/>
        <v>0</v>
      </c>
      <c r="Z90" s="152">
        <f t="shared" si="12"/>
        <v>0</v>
      </c>
      <c r="AB90" s="151">
        <f t="shared" si="13"/>
        <v>0</v>
      </c>
      <c r="AC90" s="147">
        <f t="shared" si="14"/>
        <v>0</v>
      </c>
      <c r="AD90" s="147">
        <f t="shared" si="15"/>
        <v>0</v>
      </c>
      <c r="AE90" s="152">
        <f t="shared" si="16"/>
        <v>0</v>
      </c>
    </row>
    <row r="91" spans="1:31" x14ac:dyDescent="0.25">
      <c r="A91" s="277" t="str">
        <f>IF(ISBLANK('A4'!A91),"",'A4'!A91)</f>
        <v/>
      </c>
      <c r="B91" s="278" t="str">
        <f>IF(ISBLANK('A4'!B91),"",'A4'!B91)</f>
        <v/>
      </c>
      <c r="C91" s="279" t="str">
        <f>IF(ISBLANK('A4'!U91),"",'A4'!U91)</f>
        <v/>
      </c>
      <c r="D91" s="280"/>
      <c r="E91" s="281"/>
      <c r="F91" s="281"/>
      <c r="G91" s="281"/>
      <c r="H91" s="281"/>
      <c r="I91" s="281"/>
      <c r="J91" s="282"/>
      <c r="K91" s="481"/>
      <c r="L91" s="283"/>
      <c r="M91" s="284"/>
      <c r="N91" s="284"/>
      <c r="O91" s="284"/>
      <c r="P91" s="284"/>
      <c r="Q91" s="282"/>
      <c r="R91" s="281"/>
      <c r="S91" s="281"/>
      <c r="T91" s="281"/>
      <c r="U91" s="283"/>
      <c r="W91" s="151">
        <f t="shared" si="9"/>
        <v>0</v>
      </c>
      <c r="X91" s="147">
        <f t="shared" si="10"/>
        <v>0</v>
      </c>
      <c r="Y91" s="147">
        <f t="shared" si="11"/>
        <v>0</v>
      </c>
      <c r="Z91" s="152">
        <f t="shared" si="12"/>
        <v>0</v>
      </c>
      <c r="AB91" s="151">
        <f t="shared" si="13"/>
        <v>0</v>
      </c>
      <c r="AC91" s="147">
        <f t="shared" si="14"/>
        <v>0</v>
      </c>
      <c r="AD91" s="147">
        <f t="shared" si="15"/>
        <v>0</v>
      </c>
      <c r="AE91" s="152">
        <f t="shared" si="16"/>
        <v>0</v>
      </c>
    </row>
    <row r="92" spans="1:31" x14ac:dyDescent="0.25">
      <c r="A92" s="277" t="str">
        <f>IF(ISBLANK('A4'!A92),"",'A4'!A92)</f>
        <v/>
      </c>
      <c r="B92" s="278" t="str">
        <f>IF(ISBLANK('A4'!B92),"",'A4'!B92)</f>
        <v/>
      </c>
      <c r="C92" s="279" t="str">
        <f>IF(ISBLANK('A4'!U92),"",'A4'!U92)</f>
        <v/>
      </c>
      <c r="D92" s="280"/>
      <c r="E92" s="281"/>
      <c r="F92" s="281"/>
      <c r="G92" s="281"/>
      <c r="H92" s="281"/>
      <c r="I92" s="281"/>
      <c r="J92" s="282"/>
      <c r="K92" s="481"/>
      <c r="L92" s="283"/>
      <c r="M92" s="284"/>
      <c r="N92" s="284"/>
      <c r="O92" s="284"/>
      <c r="P92" s="284"/>
      <c r="Q92" s="282"/>
      <c r="R92" s="281"/>
      <c r="S92" s="281"/>
      <c r="T92" s="281"/>
      <c r="U92" s="283"/>
      <c r="W92" s="151">
        <f t="shared" si="9"/>
        <v>0</v>
      </c>
      <c r="X92" s="147">
        <f t="shared" si="10"/>
        <v>0</v>
      </c>
      <c r="Y92" s="147">
        <f t="shared" si="11"/>
        <v>0</v>
      </c>
      <c r="Z92" s="152">
        <f t="shared" si="12"/>
        <v>0</v>
      </c>
      <c r="AB92" s="151">
        <f t="shared" si="13"/>
        <v>0</v>
      </c>
      <c r="AC92" s="147">
        <f t="shared" si="14"/>
        <v>0</v>
      </c>
      <c r="AD92" s="147">
        <f t="shared" si="15"/>
        <v>0</v>
      </c>
      <c r="AE92" s="152">
        <f t="shared" si="16"/>
        <v>0</v>
      </c>
    </row>
    <row r="93" spans="1:31" x14ac:dyDescent="0.25">
      <c r="A93" s="277" t="str">
        <f>IF(ISBLANK('A4'!A93),"",'A4'!A93)</f>
        <v/>
      </c>
      <c r="B93" s="278" t="str">
        <f>IF(ISBLANK('A4'!B93),"",'A4'!B93)</f>
        <v/>
      </c>
      <c r="C93" s="279" t="str">
        <f>IF(ISBLANK('A4'!U93),"",'A4'!U93)</f>
        <v/>
      </c>
      <c r="D93" s="280"/>
      <c r="E93" s="281"/>
      <c r="F93" s="281"/>
      <c r="G93" s="281"/>
      <c r="H93" s="281"/>
      <c r="I93" s="281"/>
      <c r="J93" s="282"/>
      <c r="K93" s="481"/>
      <c r="L93" s="283"/>
      <c r="M93" s="284"/>
      <c r="N93" s="284"/>
      <c r="O93" s="284"/>
      <c r="P93" s="284"/>
      <c r="Q93" s="282"/>
      <c r="R93" s="281"/>
      <c r="S93" s="281"/>
      <c r="T93" s="281"/>
      <c r="U93" s="283"/>
      <c r="W93" s="151">
        <f t="shared" si="9"/>
        <v>0</v>
      </c>
      <c r="X93" s="147">
        <f t="shared" si="10"/>
        <v>0</v>
      </c>
      <c r="Y93" s="147">
        <f t="shared" si="11"/>
        <v>0</v>
      </c>
      <c r="Z93" s="152">
        <f t="shared" si="12"/>
        <v>0</v>
      </c>
      <c r="AB93" s="151">
        <f t="shared" si="13"/>
        <v>0</v>
      </c>
      <c r="AC93" s="147">
        <f t="shared" si="14"/>
        <v>0</v>
      </c>
      <c r="AD93" s="147">
        <f t="shared" si="15"/>
        <v>0</v>
      </c>
      <c r="AE93" s="152">
        <f t="shared" si="16"/>
        <v>0</v>
      </c>
    </row>
    <row r="94" spans="1:31" x14ac:dyDescent="0.25">
      <c r="A94" s="277" t="str">
        <f>IF(ISBLANK('A4'!A94),"",'A4'!A94)</f>
        <v/>
      </c>
      <c r="B94" s="278" t="str">
        <f>IF(ISBLANK('A4'!B94),"",'A4'!B94)</f>
        <v/>
      </c>
      <c r="C94" s="279" t="str">
        <f>IF(ISBLANK('A4'!U94),"",'A4'!U94)</f>
        <v/>
      </c>
      <c r="D94" s="280"/>
      <c r="E94" s="281"/>
      <c r="F94" s="281"/>
      <c r="G94" s="281"/>
      <c r="H94" s="281"/>
      <c r="I94" s="281"/>
      <c r="J94" s="282"/>
      <c r="K94" s="481"/>
      <c r="L94" s="283"/>
      <c r="M94" s="284"/>
      <c r="N94" s="284"/>
      <c r="O94" s="284"/>
      <c r="P94" s="284"/>
      <c r="Q94" s="282"/>
      <c r="R94" s="281"/>
      <c r="S94" s="281"/>
      <c r="T94" s="281"/>
      <c r="U94" s="283"/>
      <c r="W94" s="151">
        <f t="shared" si="9"/>
        <v>0</v>
      </c>
      <c r="X94" s="147">
        <f t="shared" si="10"/>
        <v>0</v>
      </c>
      <c r="Y94" s="147">
        <f t="shared" si="11"/>
        <v>0</v>
      </c>
      <c r="Z94" s="152">
        <f t="shared" si="12"/>
        <v>0</v>
      </c>
      <c r="AB94" s="151">
        <f t="shared" si="13"/>
        <v>0</v>
      </c>
      <c r="AC94" s="147">
        <f t="shared" si="14"/>
        <v>0</v>
      </c>
      <c r="AD94" s="147">
        <f t="shared" si="15"/>
        <v>0</v>
      </c>
      <c r="AE94" s="152">
        <f t="shared" si="16"/>
        <v>0</v>
      </c>
    </row>
    <row r="95" spans="1:31" x14ac:dyDescent="0.25">
      <c r="A95" s="277" t="str">
        <f>IF(ISBLANK('A4'!A95),"",'A4'!A95)</f>
        <v/>
      </c>
      <c r="B95" s="278" t="str">
        <f>IF(ISBLANK('A4'!B95),"",'A4'!B95)</f>
        <v/>
      </c>
      <c r="C95" s="279" t="str">
        <f>IF(ISBLANK('A4'!U95),"",'A4'!U95)</f>
        <v/>
      </c>
      <c r="D95" s="280"/>
      <c r="E95" s="281"/>
      <c r="F95" s="281"/>
      <c r="G95" s="281"/>
      <c r="H95" s="281"/>
      <c r="I95" s="281"/>
      <c r="J95" s="282"/>
      <c r="K95" s="481"/>
      <c r="L95" s="283"/>
      <c r="M95" s="284"/>
      <c r="N95" s="284"/>
      <c r="O95" s="284"/>
      <c r="P95" s="284"/>
      <c r="Q95" s="282"/>
      <c r="R95" s="281"/>
      <c r="S95" s="281"/>
      <c r="T95" s="281"/>
      <c r="U95" s="283"/>
      <c r="W95" s="151">
        <f t="shared" si="9"/>
        <v>0</v>
      </c>
      <c r="X95" s="147">
        <f t="shared" si="10"/>
        <v>0</v>
      </c>
      <c r="Y95" s="147">
        <f t="shared" si="11"/>
        <v>0</v>
      </c>
      <c r="Z95" s="152">
        <f t="shared" si="12"/>
        <v>0</v>
      </c>
      <c r="AB95" s="151">
        <f t="shared" si="13"/>
        <v>0</v>
      </c>
      <c r="AC95" s="147">
        <f t="shared" si="14"/>
        <v>0</v>
      </c>
      <c r="AD95" s="147">
        <f t="shared" si="15"/>
        <v>0</v>
      </c>
      <c r="AE95" s="152">
        <f t="shared" si="16"/>
        <v>0</v>
      </c>
    </row>
    <row r="96" spans="1:31" x14ac:dyDescent="0.25">
      <c r="A96" s="277" t="str">
        <f>IF(ISBLANK('A4'!A96),"",'A4'!A96)</f>
        <v/>
      </c>
      <c r="B96" s="278" t="str">
        <f>IF(ISBLANK('A4'!B96),"",'A4'!B96)</f>
        <v/>
      </c>
      <c r="C96" s="279" t="str">
        <f>IF(ISBLANK('A4'!U96),"",'A4'!U96)</f>
        <v/>
      </c>
      <c r="D96" s="280"/>
      <c r="E96" s="281"/>
      <c r="F96" s="281"/>
      <c r="G96" s="281"/>
      <c r="H96" s="281"/>
      <c r="I96" s="281"/>
      <c r="J96" s="282"/>
      <c r="K96" s="481"/>
      <c r="L96" s="283"/>
      <c r="M96" s="284"/>
      <c r="N96" s="284"/>
      <c r="O96" s="284"/>
      <c r="P96" s="284"/>
      <c r="Q96" s="282"/>
      <c r="R96" s="281"/>
      <c r="S96" s="281"/>
      <c r="T96" s="281"/>
      <c r="U96" s="283"/>
      <c r="W96" s="151">
        <f t="shared" si="9"/>
        <v>0</v>
      </c>
      <c r="X96" s="147">
        <f t="shared" si="10"/>
        <v>0</v>
      </c>
      <c r="Y96" s="147">
        <f t="shared" si="11"/>
        <v>0</v>
      </c>
      <c r="Z96" s="152">
        <f t="shared" si="12"/>
        <v>0</v>
      </c>
      <c r="AB96" s="151">
        <f t="shared" si="13"/>
        <v>0</v>
      </c>
      <c r="AC96" s="147">
        <f t="shared" si="14"/>
        <v>0</v>
      </c>
      <c r="AD96" s="147">
        <f t="shared" si="15"/>
        <v>0</v>
      </c>
      <c r="AE96" s="152">
        <f t="shared" si="16"/>
        <v>0</v>
      </c>
    </row>
    <row r="97" spans="1:31" x14ac:dyDescent="0.25">
      <c r="A97" s="277" t="str">
        <f>IF(ISBLANK('A4'!A97),"",'A4'!A97)</f>
        <v/>
      </c>
      <c r="B97" s="278" t="str">
        <f>IF(ISBLANK('A4'!B97),"",'A4'!B97)</f>
        <v/>
      </c>
      <c r="C97" s="279" t="str">
        <f>IF(ISBLANK('A4'!U97),"",'A4'!U97)</f>
        <v/>
      </c>
      <c r="D97" s="280"/>
      <c r="E97" s="281"/>
      <c r="F97" s="281"/>
      <c r="G97" s="281"/>
      <c r="H97" s="281"/>
      <c r="I97" s="281"/>
      <c r="J97" s="282"/>
      <c r="K97" s="481"/>
      <c r="L97" s="283"/>
      <c r="M97" s="284"/>
      <c r="N97" s="284"/>
      <c r="O97" s="284"/>
      <c r="P97" s="284"/>
      <c r="Q97" s="282"/>
      <c r="R97" s="281"/>
      <c r="S97" s="281"/>
      <c r="T97" s="281"/>
      <c r="U97" s="283"/>
      <c r="W97" s="151">
        <f t="shared" si="9"/>
        <v>0</v>
      </c>
      <c r="X97" s="147">
        <f t="shared" si="10"/>
        <v>0</v>
      </c>
      <c r="Y97" s="147">
        <f t="shared" si="11"/>
        <v>0</v>
      </c>
      <c r="Z97" s="152">
        <f t="shared" si="12"/>
        <v>0</v>
      </c>
      <c r="AB97" s="151">
        <f t="shared" si="13"/>
        <v>0</v>
      </c>
      <c r="AC97" s="147">
        <f t="shared" si="14"/>
        <v>0</v>
      </c>
      <c r="AD97" s="147">
        <f t="shared" si="15"/>
        <v>0</v>
      </c>
      <c r="AE97" s="152">
        <f t="shared" si="16"/>
        <v>0</v>
      </c>
    </row>
    <row r="98" spans="1:31" x14ac:dyDescent="0.25">
      <c r="A98" s="277" t="str">
        <f>IF(ISBLANK('A4'!A98),"",'A4'!A98)</f>
        <v/>
      </c>
      <c r="B98" s="278" t="str">
        <f>IF(ISBLANK('A4'!B98),"",'A4'!B98)</f>
        <v/>
      </c>
      <c r="C98" s="279" t="str">
        <f>IF(ISBLANK('A4'!U98),"",'A4'!U98)</f>
        <v/>
      </c>
      <c r="D98" s="280"/>
      <c r="E98" s="281"/>
      <c r="F98" s="281"/>
      <c r="G98" s="281"/>
      <c r="H98" s="281"/>
      <c r="I98" s="281"/>
      <c r="J98" s="282"/>
      <c r="K98" s="481"/>
      <c r="L98" s="283"/>
      <c r="M98" s="284"/>
      <c r="N98" s="284"/>
      <c r="O98" s="284"/>
      <c r="P98" s="284"/>
      <c r="Q98" s="282"/>
      <c r="R98" s="281"/>
      <c r="S98" s="281"/>
      <c r="T98" s="281"/>
      <c r="U98" s="283"/>
      <c r="W98" s="151">
        <f t="shared" si="9"/>
        <v>0</v>
      </c>
      <c r="X98" s="147">
        <f t="shared" si="10"/>
        <v>0</v>
      </c>
      <c r="Y98" s="147">
        <f t="shared" si="11"/>
        <v>0</v>
      </c>
      <c r="Z98" s="152">
        <f t="shared" si="12"/>
        <v>0</v>
      </c>
      <c r="AB98" s="151">
        <f t="shared" si="13"/>
        <v>0</v>
      </c>
      <c r="AC98" s="147">
        <f t="shared" si="14"/>
        <v>0</v>
      </c>
      <c r="AD98" s="147">
        <f t="shared" si="15"/>
        <v>0</v>
      </c>
      <c r="AE98" s="152">
        <f t="shared" si="16"/>
        <v>0</v>
      </c>
    </row>
    <row r="99" spans="1:31" x14ac:dyDescent="0.25">
      <c r="A99" s="277" t="str">
        <f>IF(ISBLANK('A4'!A99),"",'A4'!A99)</f>
        <v/>
      </c>
      <c r="B99" s="278" t="str">
        <f>IF(ISBLANK('A4'!B99),"",'A4'!B99)</f>
        <v/>
      </c>
      <c r="C99" s="279" t="str">
        <f>IF(ISBLANK('A4'!U99),"",'A4'!U99)</f>
        <v/>
      </c>
      <c r="D99" s="280"/>
      <c r="E99" s="281"/>
      <c r="F99" s="281"/>
      <c r="G99" s="281"/>
      <c r="H99" s="281"/>
      <c r="I99" s="281"/>
      <c r="J99" s="282"/>
      <c r="K99" s="481"/>
      <c r="L99" s="283"/>
      <c r="M99" s="284"/>
      <c r="N99" s="284"/>
      <c r="O99" s="284"/>
      <c r="P99" s="284"/>
      <c r="Q99" s="282"/>
      <c r="R99" s="281"/>
      <c r="S99" s="281"/>
      <c r="T99" s="281"/>
      <c r="U99" s="283"/>
      <c r="W99" s="151">
        <f t="shared" si="9"/>
        <v>0</v>
      </c>
      <c r="X99" s="147">
        <f t="shared" si="10"/>
        <v>0</v>
      </c>
      <c r="Y99" s="147">
        <f t="shared" si="11"/>
        <v>0</v>
      </c>
      <c r="Z99" s="152">
        <f t="shared" si="12"/>
        <v>0</v>
      </c>
      <c r="AB99" s="151">
        <f t="shared" si="13"/>
        <v>0</v>
      </c>
      <c r="AC99" s="147">
        <f t="shared" si="14"/>
        <v>0</v>
      </c>
      <c r="AD99" s="147">
        <f t="shared" si="15"/>
        <v>0</v>
      </c>
      <c r="AE99" s="152">
        <f t="shared" si="16"/>
        <v>0</v>
      </c>
    </row>
    <row r="100" spans="1:31" x14ac:dyDescent="0.25">
      <c r="A100" s="277" t="str">
        <f>IF(ISBLANK('A4'!A100),"",'A4'!A100)</f>
        <v/>
      </c>
      <c r="B100" s="278" t="str">
        <f>IF(ISBLANK('A4'!B100),"",'A4'!B100)</f>
        <v/>
      </c>
      <c r="C100" s="279" t="str">
        <f>IF(ISBLANK('A4'!U100),"",'A4'!U100)</f>
        <v/>
      </c>
      <c r="D100" s="280"/>
      <c r="E100" s="281"/>
      <c r="F100" s="281"/>
      <c r="G100" s="281"/>
      <c r="H100" s="281"/>
      <c r="I100" s="281"/>
      <c r="J100" s="282"/>
      <c r="K100" s="481"/>
      <c r="L100" s="283"/>
      <c r="M100" s="284"/>
      <c r="N100" s="284"/>
      <c r="O100" s="284"/>
      <c r="P100" s="284"/>
      <c r="Q100" s="282"/>
      <c r="R100" s="281"/>
      <c r="S100" s="281"/>
      <c r="T100" s="281"/>
      <c r="U100" s="283"/>
      <c r="W100" s="151">
        <f t="shared" si="9"/>
        <v>0</v>
      </c>
      <c r="X100" s="147">
        <f t="shared" si="10"/>
        <v>0</v>
      </c>
      <c r="Y100" s="147">
        <f t="shared" si="11"/>
        <v>0</v>
      </c>
      <c r="Z100" s="152">
        <f t="shared" si="12"/>
        <v>0</v>
      </c>
      <c r="AB100" s="151">
        <f t="shared" si="13"/>
        <v>0</v>
      </c>
      <c r="AC100" s="147">
        <f t="shared" si="14"/>
        <v>0</v>
      </c>
      <c r="AD100" s="147">
        <f t="shared" si="15"/>
        <v>0</v>
      </c>
      <c r="AE100" s="152">
        <f t="shared" si="16"/>
        <v>0</v>
      </c>
    </row>
    <row r="101" spans="1:31" x14ac:dyDescent="0.25">
      <c r="A101" s="277" t="str">
        <f>IF(ISBLANK('A4'!A101),"",'A4'!A101)</f>
        <v/>
      </c>
      <c r="B101" s="278" t="str">
        <f>IF(ISBLANK('A4'!B101),"",'A4'!B101)</f>
        <v/>
      </c>
      <c r="C101" s="279" t="str">
        <f>IF(ISBLANK('A4'!U101),"",'A4'!U101)</f>
        <v/>
      </c>
      <c r="D101" s="280"/>
      <c r="E101" s="281"/>
      <c r="F101" s="281"/>
      <c r="G101" s="281"/>
      <c r="H101" s="281"/>
      <c r="I101" s="281"/>
      <c r="J101" s="282"/>
      <c r="K101" s="481"/>
      <c r="L101" s="283"/>
      <c r="M101" s="284"/>
      <c r="N101" s="284"/>
      <c r="O101" s="284"/>
      <c r="P101" s="284"/>
      <c r="Q101" s="282"/>
      <c r="R101" s="281"/>
      <c r="S101" s="281"/>
      <c r="T101" s="281"/>
      <c r="U101" s="283"/>
      <c r="W101" s="151">
        <f t="shared" si="9"/>
        <v>0</v>
      </c>
      <c r="X101" s="147">
        <f t="shared" si="10"/>
        <v>0</v>
      </c>
      <c r="Y101" s="147">
        <f t="shared" si="11"/>
        <v>0</v>
      </c>
      <c r="Z101" s="152">
        <f t="shared" si="12"/>
        <v>0</v>
      </c>
      <c r="AB101" s="151">
        <f t="shared" si="13"/>
        <v>0</v>
      </c>
      <c r="AC101" s="147">
        <f t="shared" si="14"/>
        <v>0</v>
      </c>
      <c r="AD101" s="147">
        <f t="shared" si="15"/>
        <v>0</v>
      </c>
      <c r="AE101" s="152">
        <f t="shared" si="16"/>
        <v>0</v>
      </c>
    </row>
    <row r="102" spans="1:31" x14ac:dyDescent="0.25">
      <c r="A102" s="277" t="str">
        <f>IF(ISBLANK('A4'!A102),"",'A4'!A102)</f>
        <v/>
      </c>
      <c r="B102" s="278" t="str">
        <f>IF(ISBLANK('A4'!B102),"",'A4'!B102)</f>
        <v/>
      </c>
      <c r="C102" s="279" t="str">
        <f>IF(ISBLANK('A4'!U102),"",'A4'!U102)</f>
        <v/>
      </c>
      <c r="D102" s="280"/>
      <c r="E102" s="281"/>
      <c r="F102" s="281"/>
      <c r="G102" s="281"/>
      <c r="H102" s="281"/>
      <c r="I102" s="281"/>
      <c r="J102" s="282"/>
      <c r="K102" s="481"/>
      <c r="L102" s="283"/>
      <c r="M102" s="284"/>
      <c r="N102" s="284"/>
      <c r="O102" s="284"/>
      <c r="P102" s="284"/>
      <c r="Q102" s="282"/>
      <c r="R102" s="281"/>
      <c r="S102" s="281"/>
      <c r="T102" s="281"/>
      <c r="U102" s="283"/>
      <c r="W102" s="151">
        <f t="shared" si="9"/>
        <v>0</v>
      </c>
      <c r="X102" s="147">
        <f t="shared" si="10"/>
        <v>0</v>
      </c>
      <c r="Y102" s="147">
        <f t="shared" si="11"/>
        <v>0</v>
      </c>
      <c r="Z102" s="152">
        <f t="shared" si="12"/>
        <v>0</v>
      </c>
      <c r="AB102" s="151">
        <f t="shared" si="13"/>
        <v>0</v>
      </c>
      <c r="AC102" s="147">
        <f t="shared" si="14"/>
        <v>0</v>
      </c>
      <c r="AD102" s="147">
        <f t="shared" si="15"/>
        <v>0</v>
      </c>
      <c r="AE102" s="152">
        <f t="shared" si="16"/>
        <v>0</v>
      </c>
    </row>
    <row r="103" spans="1:31" x14ac:dyDescent="0.25">
      <c r="A103" s="277" t="str">
        <f>IF(ISBLANK('A4'!A103),"",'A4'!A103)</f>
        <v/>
      </c>
      <c r="B103" s="278" t="str">
        <f>IF(ISBLANK('A4'!B103),"",'A4'!B103)</f>
        <v/>
      </c>
      <c r="C103" s="279" t="str">
        <f>IF(ISBLANK('A4'!U103),"",'A4'!U103)</f>
        <v/>
      </c>
      <c r="D103" s="280"/>
      <c r="E103" s="281"/>
      <c r="F103" s="281"/>
      <c r="G103" s="281"/>
      <c r="H103" s="281"/>
      <c r="I103" s="281"/>
      <c r="J103" s="282"/>
      <c r="K103" s="481"/>
      <c r="L103" s="283"/>
      <c r="M103" s="284"/>
      <c r="N103" s="284"/>
      <c r="O103" s="284"/>
      <c r="P103" s="284"/>
      <c r="Q103" s="282"/>
      <c r="R103" s="281"/>
      <c r="S103" s="281"/>
      <c r="T103" s="281"/>
      <c r="U103" s="283"/>
      <c r="W103" s="151">
        <f t="shared" si="9"/>
        <v>0</v>
      </c>
      <c r="X103" s="147">
        <f t="shared" si="10"/>
        <v>0</v>
      </c>
      <c r="Y103" s="147">
        <f t="shared" si="11"/>
        <v>0</v>
      </c>
      <c r="Z103" s="152">
        <f t="shared" si="12"/>
        <v>0</v>
      </c>
      <c r="AB103" s="151">
        <f t="shared" si="13"/>
        <v>0</v>
      </c>
      <c r="AC103" s="147">
        <f t="shared" si="14"/>
        <v>0</v>
      </c>
      <c r="AD103" s="147">
        <f t="shared" si="15"/>
        <v>0</v>
      </c>
      <c r="AE103" s="152">
        <f t="shared" si="16"/>
        <v>0</v>
      </c>
    </row>
    <row r="104" spans="1:31" x14ac:dyDescent="0.25">
      <c r="A104" s="277" t="str">
        <f>IF(ISBLANK('A4'!A104),"",'A4'!A104)</f>
        <v/>
      </c>
      <c r="B104" s="278" t="str">
        <f>IF(ISBLANK('A4'!B104),"",'A4'!B104)</f>
        <v/>
      </c>
      <c r="C104" s="279" t="str">
        <f>IF(ISBLANK('A4'!U104),"",'A4'!U104)</f>
        <v/>
      </c>
      <c r="D104" s="280"/>
      <c r="E104" s="281"/>
      <c r="F104" s="281"/>
      <c r="G104" s="281"/>
      <c r="H104" s="281"/>
      <c r="I104" s="281"/>
      <c r="J104" s="282"/>
      <c r="K104" s="481"/>
      <c r="L104" s="283"/>
      <c r="M104" s="284"/>
      <c r="N104" s="284"/>
      <c r="O104" s="284"/>
      <c r="P104" s="284"/>
      <c r="Q104" s="282"/>
      <c r="R104" s="281"/>
      <c r="S104" s="281"/>
      <c r="T104" s="281"/>
      <c r="U104" s="283"/>
      <c r="W104" s="151">
        <f t="shared" si="9"/>
        <v>0</v>
      </c>
      <c r="X104" s="147">
        <f t="shared" si="10"/>
        <v>0</v>
      </c>
      <c r="Y104" s="147">
        <f t="shared" si="11"/>
        <v>0</v>
      </c>
      <c r="Z104" s="152">
        <f t="shared" si="12"/>
        <v>0</v>
      </c>
      <c r="AB104" s="151">
        <f t="shared" si="13"/>
        <v>0</v>
      </c>
      <c r="AC104" s="147">
        <f t="shared" si="14"/>
        <v>0</v>
      </c>
      <c r="AD104" s="147">
        <f t="shared" si="15"/>
        <v>0</v>
      </c>
      <c r="AE104" s="152">
        <f t="shared" si="16"/>
        <v>0</v>
      </c>
    </row>
    <row r="105" spans="1:31" x14ac:dyDescent="0.25">
      <c r="A105" s="277" t="str">
        <f>IF(ISBLANK('A4'!A105),"",'A4'!A105)</f>
        <v/>
      </c>
      <c r="B105" s="278" t="str">
        <f>IF(ISBLANK('A4'!B105),"",'A4'!B105)</f>
        <v/>
      </c>
      <c r="C105" s="279" t="str">
        <f>IF(ISBLANK('A4'!U105),"",'A4'!U105)</f>
        <v/>
      </c>
      <c r="D105" s="280"/>
      <c r="E105" s="281"/>
      <c r="F105" s="281"/>
      <c r="G105" s="281"/>
      <c r="H105" s="281"/>
      <c r="I105" s="281"/>
      <c r="J105" s="282"/>
      <c r="K105" s="481"/>
      <c r="L105" s="283"/>
      <c r="M105" s="284"/>
      <c r="N105" s="284"/>
      <c r="O105" s="284"/>
      <c r="P105" s="284"/>
      <c r="Q105" s="282"/>
      <c r="R105" s="281"/>
      <c r="S105" s="281"/>
      <c r="T105" s="281"/>
      <c r="U105" s="283"/>
      <c r="W105" s="151">
        <f t="shared" si="9"/>
        <v>0</v>
      </c>
      <c r="X105" s="147">
        <f t="shared" si="10"/>
        <v>0</v>
      </c>
      <c r="Y105" s="147">
        <f t="shared" si="11"/>
        <v>0</v>
      </c>
      <c r="Z105" s="152">
        <f t="shared" si="12"/>
        <v>0</v>
      </c>
      <c r="AB105" s="151">
        <f t="shared" si="13"/>
        <v>0</v>
      </c>
      <c r="AC105" s="147">
        <f t="shared" si="14"/>
        <v>0</v>
      </c>
      <c r="AD105" s="147">
        <f t="shared" si="15"/>
        <v>0</v>
      </c>
      <c r="AE105" s="152">
        <f t="shared" si="16"/>
        <v>0</v>
      </c>
    </row>
    <row r="106" spans="1:31" x14ac:dyDescent="0.25">
      <c r="A106" s="277" t="str">
        <f>IF(ISBLANK('A4'!A106),"",'A4'!A106)</f>
        <v/>
      </c>
      <c r="B106" s="278" t="str">
        <f>IF(ISBLANK('A4'!B106),"",'A4'!B106)</f>
        <v/>
      </c>
      <c r="C106" s="279" t="str">
        <f>IF(ISBLANK('A4'!U106),"",'A4'!U106)</f>
        <v/>
      </c>
      <c r="D106" s="280"/>
      <c r="E106" s="281"/>
      <c r="F106" s="281"/>
      <c r="G106" s="281"/>
      <c r="H106" s="281"/>
      <c r="I106" s="281"/>
      <c r="J106" s="282"/>
      <c r="K106" s="481"/>
      <c r="L106" s="283"/>
      <c r="M106" s="284"/>
      <c r="N106" s="284"/>
      <c r="O106" s="284"/>
      <c r="P106" s="284"/>
      <c r="Q106" s="282"/>
      <c r="R106" s="281"/>
      <c r="S106" s="281"/>
      <c r="T106" s="281"/>
      <c r="U106" s="283"/>
      <c r="W106" s="151">
        <f t="shared" si="9"/>
        <v>0</v>
      </c>
      <c r="X106" s="147">
        <f t="shared" si="10"/>
        <v>0</v>
      </c>
      <c r="Y106" s="147">
        <f t="shared" si="11"/>
        <v>0</v>
      </c>
      <c r="Z106" s="152">
        <f t="shared" si="12"/>
        <v>0</v>
      </c>
      <c r="AB106" s="151">
        <f t="shared" si="13"/>
        <v>0</v>
      </c>
      <c r="AC106" s="147">
        <f t="shared" si="14"/>
        <v>0</v>
      </c>
      <c r="AD106" s="147">
        <f t="shared" si="15"/>
        <v>0</v>
      </c>
      <c r="AE106" s="152">
        <f t="shared" si="16"/>
        <v>0</v>
      </c>
    </row>
    <row r="107" spans="1:31" x14ac:dyDescent="0.25">
      <c r="A107" s="277" t="str">
        <f>IF(ISBLANK('A4'!A107),"",'A4'!A107)</f>
        <v/>
      </c>
      <c r="B107" s="278" t="str">
        <f>IF(ISBLANK('A4'!B107),"",'A4'!B107)</f>
        <v/>
      </c>
      <c r="C107" s="279" t="str">
        <f>IF(ISBLANK('A4'!U107),"",'A4'!U107)</f>
        <v/>
      </c>
      <c r="D107" s="280"/>
      <c r="E107" s="281"/>
      <c r="F107" s="281"/>
      <c r="G107" s="281"/>
      <c r="H107" s="281"/>
      <c r="I107" s="281"/>
      <c r="J107" s="282"/>
      <c r="K107" s="481"/>
      <c r="L107" s="283"/>
      <c r="M107" s="284"/>
      <c r="N107" s="284"/>
      <c r="O107" s="284"/>
      <c r="P107" s="284"/>
      <c r="Q107" s="282"/>
      <c r="R107" s="281"/>
      <c r="S107" s="281"/>
      <c r="T107" s="281"/>
      <c r="U107" s="283"/>
      <c r="W107" s="151">
        <f t="shared" si="9"/>
        <v>0</v>
      </c>
      <c r="X107" s="147">
        <f t="shared" si="10"/>
        <v>0</v>
      </c>
      <c r="Y107" s="147">
        <f t="shared" si="11"/>
        <v>0</v>
      </c>
      <c r="Z107" s="152">
        <f t="shared" si="12"/>
        <v>0</v>
      </c>
      <c r="AB107" s="151">
        <f t="shared" si="13"/>
        <v>0</v>
      </c>
      <c r="AC107" s="147">
        <f t="shared" si="14"/>
        <v>0</v>
      </c>
      <c r="AD107" s="147">
        <f t="shared" si="15"/>
        <v>0</v>
      </c>
      <c r="AE107" s="152">
        <f t="shared" si="16"/>
        <v>0</v>
      </c>
    </row>
    <row r="108" spans="1:31" x14ac:dyDescent="0.25">
      <c r="A108" s="277" t="str">
        <f>IF(ISBLANK('A4'!A108),"",'A4'!A108)</f>
        <v/>
      </c>
      <c r="B108" s="278" t="str">
        <f>IF(ISBLANK('A4'!B108),"",'A4'!B108)</f>
        <v/>
      </c>
      <c r="C108" s="279" t="str">
        <f>IF(ISBLANK('A4'!U108),"",'A4'!U108)</f>
        <v/>
      </c>
      <c r="D108" s="280"/>
      <c r="E108" s="281"/>
      <c r="F108" s="281"/>
      <c r="G108" s="281"/>
      <c r="H108" s="281"/>
      <c r="I108" s="281"/>
      <c r="J108" s="282"/>
      <c r="K108" s="481"/>
      <c r="L108" s="283"/>
      <c r="M108" s="284"/>
      <c r="N108" s="284"/>
      <c r="O108" s="284"/>
      <c r="P108" s="284"/>
      <c r="Q108" s="282"/>
      <c r="R108" s="281"/>
      <c r="S108" s="281"/>
      <c r="T108" s="281"/>
      <c r="U108" s="283"/>
      <c r="W108" s="151">
        <f t="shared" si="9"/>
        <v>0</v>
      </c>
      <c r="X108" s="147">
        <f t="shared" si="10"/>
        <v>0</v>
      </c>
      <c r="Y108" s="147">
        <f t="shared" si="11"/>
        <v>0</v>
      </c>
      <c r="Z108" s="152">
        <f t="shared" si="12"/>
        <v>0</v>
      </c>
      <c r="AB108" s="151">
        <f t="shared" si="13"/>
        <v>0</v>
      </c>
      <c r="AC108" s="147">
        <f t="shared" si="14"/>
        <v>0</v>
      </c>
      <c r="AD108" s="147">
        <f t="shared" si="15"/>
        <v>0</v>
      </c>
      <c r="AE108" s="152">
        <f t="shared" si="16"/>
        <v>0</v>
      </c>
    </row>
    <row r="109" spans="1:31" x14ac:dyDescent="0.25">
      <c r="A109" s="277" t="str">
        <f>IF(ISBLANK('A4'!A109),"",'A4'!A109)</f>
        <v/>
      </c>
      <c r="B109" s="278" t="str">
        <f>IF(ISBLANK('A4'!B109),"",'A4'!B109)</f>
        <v/>
      </c>
      <c r="C109" s="279" t="str">
        <f>IF(ISBLANK('A4'!U109),"",'A4'!U109)</f>
        <v/>
      </c>
      <c r="D109" s="280"/>
      <c r="E109" s="281"/>
      <c r="F109" s="281"/>
      <c r="G109" s="281"/>
      <c r="H109" s="281"/>
      <c r="I109" s="281"/>
      <c r="J109" s="282"/>
      <c r="K109" s="481"/>
      <c r="L109" s="283"/>
      <c r="M109" s="284"/>
      <c r="N109" s="284"/>
      <c r="O109" s="284"/>
      <c r="P109" s="284"/>
      <c r="Q109" s="282"/>
      <c r="R109" s="281"/>
      <c r="S109" s="281"/>
      <c r="T109" s="281"/>
      <c r="U109" s="283"/>
      <c r="W109" s="151">
        <f t="shared" si="9"/>
        <v>0</v>
      </c>
      <c r="X109" s="147">
        <f t="shared" si="10"/>
        <v>0</v>
      </c>
      <c r="Y109" s="147">
        <f t="shared" si="11"/>
        <v>0</v>
      </c>
      <c r="Z109" s="152">
        <f t="shared" si="12"/>
        <v>0</v>
      </c>
      <c r="AB109" s="151">
        <f t="shared" si="13"/>
        <v>0</v>
      </c>
      <c r="AC109" s="147">
        <f t="shared" si="14"/>
        <v>0</v>
      </c>
      <c r="AD109" s="147">
        <f t="shared" si="15"/>
        <v>0</v>
      </c>
      <c r="AE109" s="152">
        <f t="shared" si="16"/>
        <v>0</v>
      </c>
    </row>
    <row r="110" spans="1:31" x14ac:dyDescent="0.25">
      <c r="A110" s="277" t="str">
        <f>IF(ISBLANK('A4'!A110),"",'A4'!A110)</f>
        <v/>
      </c>
      <c r="B110" s="278" t="str">
        <f>IF(ISBLANK('A4'!B110),"",'A4'!B110)</f>
        <v/>
      </c>
      <c r="C110" s="279" t="str">
        <f>IF(ISBLANK('A4'!U110),"",'A4'!U110)</f>
        <v/>
      </c>
      <c r="D110" s="280"/>
      <c r="E110" s="281"/>
      <c r="F110" s="281"/>
      <c r="G110" s="281"/>
      <c r="H110" s="281"/>
      <c r="I110" s="281"/>
      <c r="J110" s="282"/>
      <c r="K110" s="481"/>
      <c r="L110" s="283"/>
      <c r="M110" s="284"/>
      <c r="N110" s="284"/>
      <c r="O110" s="284"/>
      <c r="P110" s="284"/>
      <c r="Q110" s="282"/>
      <c r="R110" s="281"/>
      <c r="S110" s="281"/>
      <c r="T110" s="281"/>
      <c r="U110" s="283"/>
      <c r="W110" s="151">
        <f t="shared" si="9"/>
        <v>0</v>
      </c>
      <c r="X110" s="147">
        <f t="shared" si="10"/>
        <v>0</v>
      </c>
      <c r="Y110" s="147">
        <f t="shared" si="11"/>
        <v>0</v>
      </c>
      <c r="Z110" s="152">
        <f t="shared" si="12"/>
        <v>0</v>
      </c>
      <c r="AB110" s="151">
        <f t="shared" si="13"/>
        <v>0</v>
      </c>
      <c r="AC110" s="147">
        <f t="shared" si="14"/>
        <v>0</v>
      </c>
      <c r="AD110" s="147">
        <f t="shared" si="15"/>
        <v>0</v>
      </c>
      <c r="AE110" s="152">
        <f t="shared" si="16"/>
        <v>0</v>
      </c>
    </row>
    <row r="111" spans="1:31" x14ac:dyDescent="0.25">
      <c r="A111" s="277" t="str">
        <f>IF(ISBLANK('A4'!A111),"",'A4'!A111)</f>
        <v/>
      </c>
      <c r="B111" s="278" t="str">
        <f>IF(ISBLANK('A4'!B111),"",'A4'!B111)</f>
        <v/>
      </c>
      <c r="C111" s="279" t="str">
        <f>IF(ISBLANK('A4'!U111),"",'A4'!U111)</f>
        <v/>
      </c>
      <c r="D111" s="280"/>
      <c r="E111" s="281"/>
      <c r="F111" s="281"/>
      <c r="G111" s="281"/>
      <c r="H111" s="281"/>
      <c r="I111" s="281"/>
      <c r="J111" s="282"/>
      <c r="K111" s="481"/>
      <c r="L111" s="283"/>
      <c r="M111" s="284"/>
      <c r="N111" s="284"/>
      <c r="O111" s="284"/>
      <c r="P111" s="284"/>
      <c r="Q111" s="282"/>
      <c r="R111" s="281"/>
      <c r="S111" s="281"/>
      <c r="T111" s="281"/>
      <c r="U111" s="283"/>
      <c r="W111" s="151">
        <f t="shared" si="9"/>
        <v>0</v>
      </c>
      <c r="X111" s="147">
        <f t="shared" si="10"/>
        <v>0</v>
      </c>
      <c r="Y111" s="147">
        <f t="shared" si="11"/>
        <v>0</v>
      </c>
      <c r="Z111" s="152">
        <f t="shared" si="12"/>
        <v>0</v>
      </c>
      <c r="AB111" s="151">
        <f t="shared" si="13"/>
        <v>0</v>
      </c>
      <c r="AC111" s="147">
        <f t="shared" si="14"/>
        <v>0</v>
      </c>
      <c r="AD111" s="147">
        <f t="shared" si="15"/>
        <v>0</v>
      </c>
      <c r="AE111" s="152">
        <f t="shared" si="16"/>
        <v>0</v>
      </c>
    </row>
    <row r="112" spans="1:31" x14ac:dyDescent="0.25">
      <c r="A112" s="277" t="str">
        <f>IF(ISBLANK('A4'!A112),"",'A4'!A112)</f>
        <v/>
      </c>
      <c r="B112" s="278" t="str">
        <f>IF(ISBLANK('A4'!B112),"",'A4'!B112)</f>
        <v/>
      </c>
      <c r="C112" s="279" t="str">
        <f>IF(ISBLANK('A4'!U112),"",'A4'!U112)</f>
        <v/>
      </c>
      <c r="D112" s="280"/>
      <c r="E112" s="281"/>
      <c r="F112" s="281"/>
      <c r="G112" s="281"/>
      <c r="H112" s="281"/>
      <c r="I112" s="281"/>
      <c r="J112" s="282"/>
      <c r="K112" s="481"/>
      <c r="L112" s="283"/>
      <c r="M112" s="284"/>
      <c r="N112" s="284"/>
      <c r="O112" s="284"/>
      <c r="P112" s="284"/>
      <c r="Q112" s="282"/>
      <c r="R112" s="281"/>
      <c r="S112" s="281"/>
      <c r="T112" s="281"/>
      <c r="U112" s="283"/>
      <c r="W112" s="151">
        <f t="shared" si="9"/>
        <v>0</v>
      </c>
      <c r="X112" s="147">
        <f t="shared" si="10"/>
        <v>0</v>
      </c>
      <c r="Y112" s="147">
        <f t="shared" si="11"/>
        <v>0</v>
      </c>
      <c r="Z112" s="152">
        <f t="shared" si="12"/>
        <v>0</v>
      </c>
      <c r="AB112" s="151">
        <f t="shared" si="13"/>
        <v>0</v>
      </c>
      <c r="AC112" s="147">
        <f t="shared" si="14"/>
        <v>0</v>
      </c>
      <c r="AD112" s="147">
        <f t="shared" si="15"/>
        <v>0</v>
      </c>
      <c r="AE112" s="152">
        <f t="shared" si="16"/>
        <v>0</v>
      </c>
    </row>
    <row r="113" spans="1:31" x14ac:dyDescent="0.25">
      <c r="A113" s="277" t="str">
        <f>IF(ISBLANK('A4'!A113),"",'A4'!A113)</f>
        <v/>
      </c>
      <c r="B113" s="278" t="str">
        <f>IF(ISBLANK('A4'!B113),"",'A4'!B113)</f>
        <v/>
      </c>
      <c r="C113" s="279" t="str">
        <f>IF(ISBLANK('A4'!U113),"",'A4'!U113)</f>
        <v/>
      </c>
      <c r="D113" s="280"/>
      <c r="E113" s="281"/>
      <c r="F113" s="281"/>
      <c r="G113" s="281"/>
      <c r="H113" s="281"/>
      <c r="I113" s="281"/>
      <c r="J113" s="282"/>
      <c r="K113" s="481"/>
      <c r="L113" s="283"/>
      <c r="M113" s="284"/>
      <c r="N113" s="284"/>
      <c r="O113" s="284"/>
      <c r="P113" s="284"/>
      <c r="Q113" s="282"/>
      <c r="R113" s="281"/>
      <c r="S113" s="281"/>
      <c r="T113" s="281"/>
      <c r="U113" s="283"/>
      <c r="W113" s="151">
        <f t="shared" si="9"/>
        <v>0</v>
      </c>
      <c r="X113" s="147">
        <f t="shared" si="10"/>
        <v>0</v>
      </c>
      <c r="Y113" s="147">
        <f t="shared" si="11"/>
        <v>0</v>
      </c>
      <c r="Z113" s="152">
        <f t="shared" si="12"/>
        <v>0</v>
      </c>
      <c r="AB113" s="151">
        <f t="shared" si="13"/>
        <v>0</v>
      </c>
      <c r="AC113" s="147">
        <f t="shared" si="14"/>
        <v>0</v>
      </c>
      <c r="AD113" s="147">
        <f t="shared" si="15"/>
        <v>0</v>
      </c>
      <c r="AE113" s="152">
        <f t="shared" si="16"/>
        <v>0</v>
      </c>
    </row>
    <row r="114" spans="1:31" x14ac:dyDescent="0.25">
      <c r="A114" s="277" t="str">
        <f>IF(ISBLANK('A4'!A114),"",'A4'!A114)</f>
        <v/>
      </c>
      <c r="B114" s="278" t="str">
        <f>IF(ISBLANK('A4'!B114),"",'A4'!B114)</f>
        <v/>
      </c>
      <c r="C114" s="279" t="str">
        <f>IF(ISBLANK('A4'!U114),"",'A4'!U114)</f>
        <v/>
      </c>
      <c r="D114" s="280"/>
      <c r="E114" s="281"/>
      <c r="F114" s="281"/>
      <c r="G114" s="281"/>
      <c r="H114" s="281"/>
      <c r="I114" s="281"/>
      <c r="J114" s="282"/>
      <c r="K114" s="481"/>
      <c r="L114" s="283"/>
      <c r="M114" s="284"/>
      <c r="N114" s="284"/>
      <c r="O114" s="284"/>
      <c r="P114" s="284"/>
      <c r="Q114" s="282"/>
      <c r="R114" s="281"/>
      <c r="S114" s="281"/>
      <c r="T114" s="281"/>
      <c r="U114" s="283"/>
      <c r="W114" s="151">
        <f t="shared" si="9"/>
        <v>0</v>
      </c>
      <c r="X114" s="147">
        <f t="shared" si="10"/>
        <v>0</v>
      </c>
      <c r="Y114" s="147">
        <f t="shared" si="11"/>
        <v>0</v>
      </c>
      <c r="Z114" s="152">
        <f t="shared" si="12"/>
        <v>0</v>
      </c>
      <c r="AB114" s="151">
        <f t="shared" si="13"/>
        <v>0</v>
      </c>
      <c r="AC114" s="147">
        <f t="shared" si="14"/>
        <v>0</v>
      </c>
      <c r="AD114" s="147">
        <f t="shared" si="15"/>
        <v>0</v>
      </c>
      <c r="AE114" s="152">
        <f t="shared" si="16"/>
        <v>0</v>
      </c>
    </row>
    <row r="115" spans="1:31" x14ac:dyDescent="0.25">
      <c r="A115" s="277" t="str">
        <f>IF(ISBLANK('A4'!A115),"",'A4'!A115)</f>
        <v/>
      </c>
      <c r="B115" s="278" t="str">
        <f>IF(ISBLANK('A4'!B115),"",'A4'!B115)</f>
        <v/>
      </c>
      <c r="C115" s="279" t="str">
        <f>IF(ISBLANK('A4'!U115),"",'A4'!U115)</f>
        <v/>
      </c>
      <c r="D115" s="280"/>
      <c r="E115" s="281"/>
      <c r="F115" s="281"/>
      <c r="G115" s="281"/>
      <c r="H115" s="281"/>
      <c r="I115" s="281"/>
      <c r="J115" s="282"/>
      <c r="K115" s="481"/>
      <c r="L115" s="283"/>
      <c r="M115" s="284"/>
      <c r="N115" s="284"/>
      <c r="O115" s="284"/>
      <c r="P115" s="284"/>
      <c r="Q115" s="282"/>
      <c r="R115" s="281"/>
      <c r="S115" s="281"/>
      <c r="T115" s="281"/>
      <c r="U115" s="283"/>
      <c r="W115" s="151">
        <f t="shared" si="9"/>
        <v>0</v>
      </c>
      <c r="X115" s="147">
        <f t="shared" si="10"/>
        <v>0</v>
      </c>
      <c r="Y115" s="147">
        <f t="shared" si="11"/>
        <v>0</v>
      </c>
      <c r="Z115" s="152">
        <f t="shared" si="12"/>
        <v>0</v>
      </c>
      <c r="AB115" s="151">
        <f t="shared" si="13"/>
        <v>0</v>
      </c>
      <c r="AC115" s="147">
        <f t="shared" si="14"/>
        <v>0</v>
      </c>
      <c r="AD115" s="147">
        <f t="shared" si="15"/>
        <v>0</v>
      </c>
      <c r="AE115" s="152">
        <f t="shared" si="16"/>
        <v>0</v>
      </c>
    </row>
    <row r="116" spans="1:31" x14ac:dyDescent="0.25">
      <c r="A116" s="277" t="str">
        <f>IF(ISBLANK('A4'!A116),"",'A4'!A116)</f>
        <v/>
      </c>
      <c r="B116" s="278" t="str">
        <f>IF(ISBLANK('A4'!B116),"",'A4'!B116)</f>
        <v/>
      </c>
      <c r="C116" s="279" t="str">
        <f>IF(ISBLANK('A4'!U116),"",'A4'!U116)</f>
        <v/>
      </c>
      <c r="D116" s="280"/>
      <c r="E116" s="281"/>
      <c r="F116" s="281"/>
      <c r="G116" s="281"/>
      <c r="H116" s="281"/>
      <c r="I116" s="281"/>
      <c r="J116" s="282"/>
      <c r="K116" s="481"/>
      <c r="L116" s="283"/>
      <c r="M116" s="284"/>
      <c r="N116" s="284"/>
      <c r="O116" s="284"/>
      <c r="P116" s="284"/>
      <c r="Q116" s="282"/>
      <c r="R116" s="281"/>
      <c r="S116" s="281"/>
      <c r="T116" s="281"/>
      <c r="U116" s="283"/>
      <c r="W116" s="151">
        <f t="shared" si="9"/>
        <v>0</v>
      </c>
      <c r="X116" s="147">
        <f t="shared" si="10"/>
        <v>0</v>
      </c>
      <c r="Y116" s="147">
        <f t="shared" si="11"/>
        <v>0</v>
      </c>
      <c r="Z116" s="152">
        <f t="shared" si="12"/>
        <v>0</v>
      </c>
      <c r="AB116" s="151">
        <f t="shared" si="13"/>
        <v>0</v>
      </c>
      <c r="AC116" s="147">
        <f t="shared" si="14"/>
        <v>0</v>
      </c>
      <c r="AD116" s="147">
        <f t="shared" si="15"/>
        <v>0</v>
      </c>
      <c r="AE116" s="152">
        <f t="shared" si="16"/>
        <v>0</v>
      </c>
    </row>
    <row r="117" spans="1:31" x14ac:dyDescent="0.25">
      <c r="A117" s="277" t="str">
        <f>IF(ISBLANK('A4'!A117),"",'A4'!A117)</f>
        <v/>
      </c>
      <c r="B117" s="278" t="str">
        <f>IF(ISBLANK('A4'!B117),"",'A4'!B117)</f>
        <v/>
      </c>
      <c r="C117" s="279" t="str">
        <f>IF(ISBLANK('A4'!U117),"",'A4'!U117)</f>
        <v/>
      </c>
      <c r="D117" s="280"/>
      <c r="E117" s="281"/>
      <c r="F117" s="281"/>
      <c r="G117" s="281"/>
      <c r="H117" s="281"/>
      <c r="I117" s="281"/>
      <c r="J117" s="282"/>
      <c r="K117" s="481"/>
      <c r="L117" s="283"/>
      <c r="M117" s="284"/>
      <c r="N117" s="284"/>
      <c r="O117" s="284"/>
      <c r="P117" s="284"/>
      <c r="Q117" s="282"/>
      <c r="R117" s="281"/>
      <c r="S117" s="281"/>
      <c r="T117" s="281"/>
      <c r="U117" s="283"/>
      <c r="W117" s="151">
        <f t="shared" si="9"/>
        <v>0</v>
      </c>
      <c r="X117" s="147">
        <f t="shared" si="10"/>
        <v>0</v>
      </c>
      <c r="Y117" s="147">
        <f t="shared" si="11"/>
        <v>0</v>
      </c>
      <c r="Z117" s="152">
        <f t="shared" si="12"/>
        <v>0</v>
      </c>
      <c r="AB117" s="151">
        <f t="shared" si="13"/>
        <v>0</v>
      </c>
      <c r="AC117" s="147">
        <f t="shared" si="14"/>
        <v>0</v>
      </c>
      <c r="AD117" s="147">
        <f t="shared" si="15"/>
        <v>0</v>
      </c>
      <c r="AE117" s="152">
        <f t="shared" si="16"/>
        <v>0</v>
      </c>
    </row>
    <row r="118" spans="1:31" x14ac:dyDescent="0.25">
      <c r="A118" s="277" t="str">
        <f>IF(ISBLANK('A4'!A118),"",'A4'!A118)</f>
        <v/>
      </c>
      <c r="B118" s="278" t="str">
        <f>IF(ISBLANK('A4'!B118),"",'A4'!B118)</f>
        <v/>
      </c>
      <c r="C118" s="279" t="str">
        <f>IF(ISBLANK('A4'!U118),"",'A4'!U118)</f>
        <v/>
      </c>
      <c r="D118" s="280"/>
      <c r="E118" s="281"/>
      <c r="F118" s="281"/>
      <c r="G118" s="281"/>
      <c r="H118" s="281"/>
      <c r="I118" s="281"/>
      <c r="J118" s="282"/>
      <c r="K118" s="481"/>
      <c r="L118" s="283"/>
      <c r="M118" s="284"/>
      <c r="N118" s="284"/>
      <c r="O118" s="284"/>
      <c r="P118" s="284"/>
      <c r="Q118" s="282"/>
      <c r="R118" s="281"/>
      <c r="S118" s="281"/>
      <c r="T118" s="281"/>
      <c r="U118" s="283"/>
      <c r="W118" s="151">
        <f t="shared" si="9"/>
        <v>0</v>
      </c>
      <c r="X118" s="147">
        <f t="shared" si="10"/>
        <v>0</v>
      </c>
      <c r="Y118" s="147">
        <f t="shared" si="11"/>
        <v>0</v>
      </c>
      <c r="Z118" s="152">
        <f t="shared" si="12"/>
        <v>0</v>
      </c>
      <c r="AB118" s="151">
        <f t="shared" si="13"/>
        <v>0</v>
      </c>
      <c r="AC118" s="147">
        <f t="shared" si="14"/>
        <v>0</v>
      </c>
      <c r="AD118" s="147">
        <f t="shared" si="15"/>
        <v>0</v>
      </c>
      <c r="AE118" s="152">
        <f t="shared" si="16"/>
        <v>0</v>
      </c>
    </row>
    <row r="119" spans="1:31" x14ac:dyDescent="0.25">
      <c r="A119" s="277" t="str">
        <f>IF(ISBLANK('A4'!A119),"",'A4'!A119)</f>
        <v/>
      </c>
      <c r="B119" s="278" t="str">
        <f>IF(ISBLANK('A4'!B119),"",'A4'!B119)</f>
        <v/>
      </c>
      <c r="C119" s="279" t="str">
        <f>IF(ISBLANK('A4'!U119),"",'A4'!U119)</f>
        <v/>
      </c>
      <c r="D119" s="280"/>
      <c r="E119" s="281"/>
      <c r="F119" s="281"/>
      <c r="G119" s="281"/>
      <c r="H119" s="281"/>
      <c r="I119" s="281"/>
      <c r="J119" s="282"/>
      <c r="K119" s="481"/>
      <c r="L119" s="283"/>
      <c r="M119" s="284"/>
      <c r="N119" s="284"/>
      <c r="O119" s="284"/>
      <c r="P119" s="284"/>
      <c r="Q119" s="282"/>
      <c r="R119" s="281"/>
      <c r="S119" s="281"/>
      <c r="T119" s="281"/>
      <c r="U119" s="283"/>
      <c r="W119" s="151">
        <f t="shared" si="9"/>
        <v>0</v>
      </c>
      <c r="X119" s="147">
        <f t="shared" si="10"/>
        <v>0</v>
      </c>
      <c r="Y119" s="147">
        <f t="shared" si="11"/>
        <v>0</v>
      </c>
      <c r="Z119" s="152">
        <f t="shared" si="12"/>
        <v>0</v>
      </c>
      <c r="AB119" s="151">
        <f t="shared" si="13"/>
        <v>0</v>
      </c>
      <c r="AC119" s="147">
        <f t="shared" si="14"/>
        <v>0</v>
      </c>
      <c r="AD119" s="147">
        <f t="shared" si="15"/>
        <v>0</v>
      </c>
      <c r="AE119" s="152">
        <f t="shared" si="16"/>
        <v>0</v>
      </c>
    </row>
    <row r="120" spans="1:31" x14ac:dyDescent="0.25">
      <c r="A120" s="277" t="str">
        <f>IF(ISBLANK('A4'!A120),"",'A4'!A120)</f>
        <v/>
      </c>
      <c r="B120" s="278" t="str">
        <f>IF(ISBLANK('A4'!B120),"",'A4'!B120)</f>
        <v/>
      </c>
      <c r="C120" s="279" t="str">
        <f>IF(ISBLANK('A4'!U120),"",'A4'!U120)</f>
        <v/>
      </c>
      <c r="D120" s="280"/>
      <c r="E120" s="281"/>
      <c r="F120" s="281"/>
      <c r="G120" s="281"/>
      <c r="H120" s="281"/>
      <c r="I120" s="281"/>
      <c r="J120" s="282"/>
      <c r="K120" s="481"/>
      <c r="L120" s="283"/>
      <c r="M120" s="284"/>
      <c r="N120" s="284"/>
      <c r="O120" s="284"/>
      <c r="P120" s="284"/>
      <c r="Q120" s="282"/>
      <c r="R120" s="281"/>
      <c r="S120" s="281"/>
      <c r="T120" s="281"/>
      <c r="U120" s="283"/>
      <c r="W120" s="151">
        <f t="shared" si="9"/>
        <v>0</v>
      </c>
      <c r="X120" s="147">
        <f t="shared" si="10"/>
        <v>0</v>
      </c>
      <c r="Y120" s="147">
        <f t="shared" si="11"/>
        <v>0</v>
      </c>
      <c r="Z120" s="152">
        <f t="shared" si="12"/>
        <v>0</v>
      </c>
      <c r="AB120" s="151">
        <f t="shared" si="13"/>
        <v>0</v>
      </c>
      <c r="AC120" s="147">
        <f t="shared" si="14"/>
        <v>0</v>
      </c>
      <c r="AD120" s="147">
        <f t="shared" si="15"/>
        <v>0</v>
      </c>
      <c r="AE120" s="152">
        <f t="shared" si="16"/>
        <v>0</v>
      </c>
    </row>
    <row r="121" spans="1:31" x14ac:dyDescent="0.25">
      <c r="A121" s="277" t="str">
        <f>IF(ISBLANK('A4'!A121),"",'A4'!A121)</f>
        <v/>
      </c>
      <c r="B121" s="278" t="str">
        <f>IF(ISBLANK('A4'!B121),"",'A4'!B121)</f>
        <v/>
      </c>
      <c r="C121" s="279" t="str">
        <f>IF(ISBLANK('A4'!U121),"",'A4'!U121)</f>
        <v/>
      </c>
      <c r="D121" s="280"/>
      <c r="E121" s="281"/>
      <c r="F121" s="281"/>
      <c r="G121" s="281"/>
      <c r="H121" s="281"/>
      <c r="I121" s="281"/>
      <c r="J121" s="282"/>
      <c r="K121" s="481"/>
      <c r="L121" s="283"/>
      <c r="M121" s="284"/>
      <c r="N121" s="284"/>
      <c r="O121" s="284"/>
      <c r="P121" s="284"/>
      <c r="Q121" s="282"/>
      <c r="R121" s="281"/>
      <c r="S121" s="281"/>
      <c r="T121" s="281"/>
      <c r="U121" s="283"/>
      <c r="W121" s="151">
        <f t="shared" si="9"/>
        <v>0</v>
      </c>
      <c r="X121" s="147">
        <f t="shared" si="10"/>
        <v>0</v>
      </c>
      <c r="Y121" s="147">
        <f t="shared" si="11"/>
        <v>0</v>
      </c>
      <c r="Z121" s="152">
        <f t="shared" si="12"/>
        <v>0</v>
      </c>
      <c r="AB121" s="151">
        <f t="shared" si="13"/>
        <v>0</v>
      </c>
      <c r="AC121" s="147">
        <f t="shared" si="14"/>
        <v>0</v>
      </c>
      <c r="AD121" s="147">
        <f t="shared" si="15"/>
        <v>0</v>
      </c>
      <c r="AE121" s="152">
        <f t="shared" si="16"/>
        <v>0</v>
      </c>
    </row>
    <row r="122" spans="1:31" x14ac:dyDescent="0.25">
      <c r="A122" s="277" t="str">
        <f>IF(ISBLANK('A4'!A122),"",'A4'!A122)</f>
        <v/>
      </c>
      <c r="B122" s="278" t="str">
        <f>IF(ISBLANK('A4'!B122),"",'A4'!B122)</f>
        <v/>
      </c>
      <c r="C122" s="279" t="str">
        <f>IF(ISBLANK('A4'!U122),"",'A4'!U122)</f>
        <v/>
      </c>
      <c r="D122" s="280"/>
      <c r="E122" s="281"/>
      <c r="F122" s="281"/>
      <c r="G122" s="281"/>
      <c r="H122" s="281"/>
      <c r="I122" s="281"/>
      <c r="J122" s="282"/>
      <c r="K122" s="481"/>
      <c r="L122" s="283"/>
      <c r="M122" s="284"/>
      <c r="N122" s="284"/>
      <c r="O122" s="284"/>
      <c r="P122" s="284"/>
      <c r="Q122" s="282"/>
      <c r="R122" s="281"/>
      <c r="S122" s="281"/>
      <c r="T122" s="281"/>
      <c r="U122" s="283"/>
      <c r="W122" s="151">
        <f t="shared" si="9"/>
        <v>0</v>
      </c>
      <c r="X122" s="147">
        <f t="shared" si="10"/>
        <v>0</v>
      </c>
      <c r="Y122" s="147">
        <f t="shared" si="11"/>
        <v>0</v>
      </c>
      <c r="Z122" s="152">
        <f t="shared" si="12"/>
        <v>0</v>
      </c>
      <c r="AB122" s="151">
        <f t="shared" si="13"/>
        <v>0</v>
      </c>
      <c r="AC122" s="147">
        <f t="shared" si="14"/>
        <v>0</v>
      </c>
      <c r="AD122" s="147">
        <f t="shared" si="15"/>
        <v>0</v>
      </c>
      <c r="AE122" s="152">
        <f t="shared" si="16"/>
        <v>0</v>
      </c>
    </row>
    <row r="123" spans="1:31" x14ac:dyDescent="0.25">
      <c r="A123" s="277" t="str">
        <f>IF(ISBLANK('A4'!A123),"",'A4'!A123)</f>
        <v/>
      </c>
      <c r="B123" s="278" t="str">
        <f>IF(ISBLANK('A4'!B123),"",'A4'!B123)</f>
        <v/>
      </c>
      <c r="C123" s="279" t="str">
        <f>IF(ISBLANK('A4'!U123),"",'A4'!U123)</f>
        <v/>
      </c>
      <c r="D123" s="280"/>
      <c r="E123" s="281"/>
      <c r="F123" s="281"/>
      <c r="G123" s="281"/>
      <c r="H123" s="281"/>
      <c r="I123" s="281"/>
      <c r="J123" s="282"/>
      <c r="K123" s="481"/>
      <c r="L123" s="283"/>
      <c r="M123" s="284"/>
      <c r="N123" s="284"/>
      <c r="O123" s="284"/>
      <c r="P123" s="284"/>
      <c r="Q123" s="282"/>
      <c r="R123" s="281"/>
      <c r="S123" s="281"/>
      <c r="T123" s="281"/>
      <c r="U123" s="283"/>
      <c r="W123" s="151">
        <f t="shared" si="9"/>
        <v>0</v>
      </c>
      <c r="X123" s="147">
        <f t="shared" si="10"/>
        <v>0</v>
      </c>
      <c r="Y123" s="147">
        <f t="shared" si="11"/>
        <v>0</v>
      </c>
      <c r="Z123" s="152">
        <f t="shared" si="12"/>
        <v>0</v>
      </c>
      <c r="AB123" s="151">
        <f t="shared" si="13"/>
        <v>0</v>
      </c>
      <c r="AC123" s="147">
        <f t="shared" si="14"/>
        <v>0</v>
      </c>
      <c r="AD123" s="147">
        <f t="shared" si="15"/>
        <v>0</v>
      </c>
      <c r="AE123" s="152">
        <f t="shared" si="16"/>
        <v>0</v>
      </c>
    </row>
    <row r="124" spans="1:31" x14ac:dyDescent="0.25">
      <c r="A124" s="277" t="str">
        <f>IF(ISBLANK('A4'!A124),"",'A4'!A124)</f>
        <v/>
      </c>
      <c r="B124" s="278" t="str">
        <f>IF(ISBLANK('A4'!B124),"",'A4'!B124)</f>
        <v/>
      </c>
      <c r="C124" s="279" t="str">
        <f>IF(ISBLANK('A4'!U124),"",'A4'!U124)</f>
        <v/>
      </c>
      <c r="D124" s="280"/>
      <c r="E124" s="281"/>
      <c r="F124" s="281"/>
      <c r="G124" s="281"/>
      <c r="H124" s="281"/>
      <c r="I124" s="281"/>
      <c r="J124" s="282"/>
      <c r="K124" s="481"/>
      <c r="L124" s="283"/>
      <c r="M124" s="284"/>
      <c r="N124" s="284"/>
      <c r="O124" s="284"/>
      <c r="P124" s="284"/>
      <c r="Q124" s="282"/>
      <c r="R124" s="281"/>
      <c r="S124" s="281"/>
      <c r="T124" s="281"/>
      <c r="U124" s="283"/>
      <c r="W124" s="151">
        <f t="shared" si="9"/>
        <v>0</v>
      </c>
      <c r="X124" s="147">
        <f t="shared" si="10"/>
        <v>0</v>
      </c>
      <c r="Y124" s="147">
        <f t="shared" si="11"/>
        <v>0</v>
      </c>
      <c r="Z124" s="152">
        <f t="shared" si="12"/>
        <v>0</v>
      </c>
      <c r="AB124" s="151">
        <f t="shared" si="13"/>
        <v>0</v>
      </c>
      <c r="AC124" s="147">
        <f t="shared" si="14"/>
        <v>0</v>
      </c>
      <c r="AD124" s="147">
        <f t="shared" si="15"/>
        <v>0</v>
      </c>
      <c r="AE124" s="152">
        <f t="shared" si="16"/>
        <v>0</v>
      </c>
    </row>
    <row r="125" spans="1:31" x14ac:dyDescent="0.25">
      <c r="A125" s="277" t="str">
        <f>IF(ISBLANK('A4'!A125),"",'A4'!A125)</f>
        <v/>
      </c>
      <c r="B125" s="278" t="str">
        <f>IF(ISBLANK('A4'!B125),"",'A4'!B125)</f>
        <v/>
      </c>
      <c r="C125" s="279" t="str">
        <f>IF(ISBLANK('A4'!U125),"",'A4'!U125)</f>
        <v/>
      </c>
      <c r="D125" s="280"/>
      <c r="E125" s="281"/>
      <c r="F125" s="281"/>
      <c r="G125" s="281"/>
      <c r="H125" s="281"/>
      <c r="I125" s="281"/>
      <c r="J125" s="282"/>
      <c r="K125" s="481"/>
      <c r="L125" s="283"/>
      <c r="M125" s="284"/>
      <c r="N125" s="284"/>
      <c r="O125" s="284"/>
      <c r="P125" s="284"/>
      <c r="Q125" s="282"/>
      <c r="R125" s="281"/>
      <c r="S125" s="281"/>
      <c r="T125" s="281"/>
      <c r="U125" s="283"/>
      <c r="W125" s="151">
        <f t="shared" si="9"/>
        <v>0</v>
      </c>
      <c r="X125" s="147">
        <f t="shared" si="10"/>
        <v>0</v>
      </c>
      <c r="Y125" s="147">
        <f t="shared" si="11"/>
        <v>0</v>
      </c>
      <c r="Z125" s="152">
        <f t="shared" si="12"/>
        <v>0</v>
      </c>
      <c r="AB125" s="151">
        <f t="shared" si="13"/>
        <v>0</v>
      </c>
      <c r="AC125" s="147">
        <f t="shared" si="14"/>
        <v>0</v>
      </c>
      <c r="AD125" s="147">
        <f t="shared" si="15"/>
        <v>0</v>
      </c>
      <c r="AE125" s="152">
        <f t="shared" si="16"/>
        <v>0</v>
      </c>
    </row>
    <row r="126" spans="1:31" x14ac:dyDescent="0.25">
      <c r="A126" s="277" t="str">
        <f>IF(ISBLANK('A4'!A126),"",'A4'!A126)</f>
        <v/>
      </c>
      <c r="B126" s="278" t="str">
        <f>IF(ISBLANK('A4'!B126),"",'A4'!B126)</f>
        <v/>
      </c>
      <c r="C126" s="279" t="str">
        <f>IF(ISBLANK('A4'!U126),"",'A4'!U126)</f>
        <v/>
      </c>
      <c r="D126" s="280"/>
      <c r="E126" s="281"/>
      <c r="F126" s="281"/>
      <c r="G126" s="281"/>
      <c r="H126" s="281"/>
      <c r="I126" s="281"/>
      <c r="J126" s="282"/>
      <c r="K126" s="481"/>
      <c r="L126" s="283"/>
      <c r="M126" s="284"/>
      <c r="N126" s="284"/>
      <c r="O126" s="284"/>
      <c r="P126" s="284"/>
      <c r="Q126" s="282"/>
      <c r="R126" s="281"/>
      <c r="S126" s="281"/>
      <c r="T126" s="281"/>
      <c r="U126" s="283"/>
      <c r="W126" s="151">
        <f t="shared" si="9"/>
        <v>0</v>
      </c>
      <c r="X126" s="147">
        <f t="shared" si="10"/>
        <v>0</v>
      </c>
      <c r="Y126" s="147">
        <f t="shared" si="11"/>
        <v>0</v>
      </c>
      <c r="Z126" s="152">
        <f t="shared" si="12"/>
        <v>0</v>
      </c>
      <c r="AB126" s="151">
        <f t="shared" si="13"/>
        <v>0</v>
      </c>
      <c r="AC126" s="147">
        <f t="shared" si="14"/>
        <v>0</v>
      </c>
      <c r="AD126" s="147">
        <f t="shared" si="15"/>
        <v>0</v>
      </c>
      <c r="AE126" s="152">
        <f t="shared" si="16"/>
        <v>0</v>
      </c>
    </row>
    <row r="127" spans="1:31" x14ac:dyDescent="0.25">
      <c r="A127" s="277" t="str">
        <f>IF(ISBLANK('A4'!A127),"",'A4'!A127)</f>
        <v/>
      </c>
      <c r="B127" s="278" t="str">
        <f>IF(ISBLANK('A4'!B127),"",'A4'!B127)</f>
        <v/>
      </c>
      <c r="C127" s="279" t="str">
        <f>IF(ISBLANK('A4'!U127),"",'A4'!U127)</f>
        <v/>
      </c>
      <c r="D127" s="280"/>
      <c r="E127" s="281"/>
      <c r="F127" s="281"/>
      <c r="G127" s="281"/>
      <c r="H127" s="281"/>
      <c r="I127" s="281"/>
      <c r="J127" s="282"/>
      <c r="K127" s="481"/>
      <c r="L127" s="283"/>
      <c r="M127" s="284"/>
      <c r="N127" s="284"/>
      <c r="O127" s="284"/>
      <c r="P127" s="284"/>
      <c r="Q127" s="282"/>
      <c r="R127" s="281"/>
      <c r="S127" s="281"/>
      <c r="T127" s="281"/>
      <c r="U127" s="283"/>
      <c r="W127" s="151">
        <f t="shared" si="9"/>
        <v>0</v>
      </c>
      <c r="X127" s="147">
        <f t="shared" si="10"/>
        <v>0</v>
      </c>
      <c r="Y127" s="147">
        <f t="shared" si="11"/>
        <v>0</v>
      </c>
      <c r="Z127" s="152">
        <f t="shared" si="12"/>
        <v>0</v>
      </c>
      <c r="AB127" s="151">
        <f t="shared" si="13"/>
        <v>0</v>
      </c>
      <c r="AC127" s="147">
        <f t="shared" si="14"/>
        <v>0</v>
      </c>
      <c r="AD127" s="147">
        <f t="shared" si="15"/>
        <v>0</v>
      </c>
      <c r="AE127" s="152">
        <f t="shared" si="16"/>
        <v>0</v>
      </c>
    </row>
    <row r="128" spans="1:31" x14ac:dyDescent="0.25">
      <c r="A128" s="277" t="str">
        <f>IF(ISBLANK('A4'!A128),"",'A4'!A128)</f>
        <v/>
      </c>
      <c r="B128" s="278" t="str">
        <f>IF(ISBLANK('A4'!B128),"",'A4'!B128)</f>
        <v/>
      </c>
      <c r="C128" s="279" t="str">
        <f>IF(ISBLANK('A4'!U128),"",'A4'!U128)</f>
        <v/>
      </c>
      <c r="D128" s="280"/>
      <c r="E128" s="281"/>
      <c r="F128" s="281"/>
      <c r="G128" s="281"/>
      <c r="H128" s="281"/>
      <c r="I128" s="281"/>
      <c r="J128" s="282"/>
      <c r="K128" s="481"/>
      <c r="L128" s="283"/>
      <c r="M128" s="284"/>
      <c r="N128" s="284"/>
      <c r="O128" s="284"/>
      <c r="P128" s="284"/>
      <c r="Q128" s="282"/>
      <c r="R128" s="281"/>
      <c r="S128" s="281"/>
      <c r="T128" s="281"/>
      <c r="U128" s="283"/>
      <c r="W128" s="151">
        <f t="shared" si="9"/>
        <v>0</v>
      </c>
      <c r="X128" s="147">
        <f t="shared" si="10"/>
        <v>0</v>
      </c>
      <c r="Y128" s="147">
        <f t="shared" si="11"/>
        <v>0</v>
      </c>
      <c r="Z128" s="152">
        <f t="shared" si="12"/>
        <v>0</v>
      </c>
      <c r="AB128" s="151">
        <f t="shared" si="13"/>
        <v>0</v>
      </c>
      <c r="AC128" s="147">
        <f t="shared" si="14"/>
        <v>0</v>
      </c>
      <c r="AD128" s="147">
        <f t="shared" si="15"/>
        <v>0</v>
      </c>
      <c r="AE128" s="152">
        <f t="shared" si="16"/>
        <v>0</v>
      </c>
    </row>
    <row r="129" spans="1:31" x14ac:dyDescent="0.25">
      <c r="A129" s="277" t="str">
        <f>IF(ISBLANK('A4'!A129),"",'A4'!A129)</f>
        <v/>
      </c>
      <c r="B129" s="278" t="str">
        <f>IF(ISBLANK('A4'!B129),"",'A4'!B129)</f>
        <v/>
      </c>
      <c r="C129" s="279" t="str">
        <f>IF(ISBLANK('A4'!U129),"",'A4'!U129)</f>
        <v/>
      </c>
      <c r="D129" s="280"/>
      <c r="E129" s="281"/>
      <c r="F129" s="281"/>
      <c r="G129" s="281"/>
      <c r="H129" s="281"/>
      <c r="I129" s="281"/>
      <c r="J129" s="282"/>
      <c r="K129" s="481"/>
      <c r="L129" s="283"/>
      <c r="M129" s="284"/>
      <c r="N129" s="284"/>
      <c r="O129" s="284"/>
      <c r="P129" s="284"/>
      <c r="Q129" s="282"/>
      <c r="R129" s="281"/>
      <c r="S129" s="281"/>
      <c r="T129" s="281"/>
      <c r="U129" s="283"/>
      <c r="W129" s="151">
        <f t="shared" si="9"/>
        <v>0</v>
      </c>
      <c r="X129" s="147">
        <f t="shared" si="10"/>
        <v>0</v>
      </c>
      <c r="Y129" s="147">
        <f t="shared" si="11"/>
        <v>0</v>
      </c>
      <c r="Z129" s="152">
        <f t="shared" si="12"/>
        <v>0</v>
      </c>
      <c r="AB129" s="151">
        <f t="shared" si="13"/>
        <v>0</v>
      </c>
      <c r="AC129" s="147">
        <f t="shared" si="14"/>
        <v>0</v>
      </c>
      <c r="AD129" s="147">
        <f t="shared" si="15"/>
        <v>0</v>
      </c>
      <c r="AE129" s="152">
        <f t="shared" si="16"/>
        <v>0</v>
      </c>
    </row>
    <row r="130" spans="1:31" x14ac:dyDescent="0.25">
      <c r="A130" s="277" t="str">
        <f>IF(ISBLANK('A4'!A130),"",'A4'!A130)</f>
        <v/>
      </c>
      <c r="B130" s="278" t="str">
        <f>IF(ISBLANK('A4'!B130),"",'A4'!B130)</f>
        <v/>
      </c>
      <c r="C130" s="279" t="str">
        <f>IF(ISBLANK('A4'!U130),"",'A4'!U130)</f>
        <v/>
      </c>
      <c r="D130" s="280"/>
      <c r="E130" s="281"/>
      <c r="F130" s="281"/>
      <c r="G130" s="281"/>
      <c r="H130" s="281"/>
      <c r="I130" s="281"/>
      <c r="J130" s="282"/>
      <c r="K130" s="481"/>
      <c r="L130" s="283"/>
      <c r="M130" s="284"/>
      <c r="N130" s="284"/>
      <c r="O130" s="284"/>
      <c r="P130" s="284"/>
      <c r="Q130" s="282"/>
      <c r="R130" s="281"/>
      <c r="S130" s="281"/>
      <c r="T130" s="281"/>
      <c r="U130" s="283"/>
      <c r="W130" s="151">
        <f t="shared" si="9"/>
        <v>0</v>
      </c>
      <c r="X130" s="147">
        <f t="shared" si="10"/>
        <v>0</v>
      </c>
      <c r="Y130" s="147">
        <f t="shared" si="11"/>
        <v>0</v>
      </c>
      <c r="Z130" s="152">
        <f t="shared" si="12"/>
        <v>0</v>
      </c>
      <c r="AB130" s="151">
        <f t="shared" si="13"/>
        <v>0</v>
      </c>
      <c r="AC130" s="147">
        <f t="shared" si="14"/>
        <v>0</v>
      </c>
      <c r="AD130" s="147">
        <f t="shared" si="15"/>
        <v>0</v>
      </c>
      <c r="AE130" s="152">
        <f t="shared" si="16"/>
        <v>0</v>
      </c>
    </row>
    <row r="131" spans="1:31" x14ac:dyDescent="0.25">
      <c r="A131" s="277" t="str">
        <f>IF(ISBLANK('A4'!A131),"",'A4'!A131)</f>
        <v/>
      </c>
      <c r="B131" s="278" t="str">
        <f>IF(ISBLANK('A4'!B131),"",'A4'!B131)</f>
        <v/>
      </c>
      <c r="C131" s="279" t="str">
        <f>IF(ISBLANK('A4'!U131),"",'A4'!U131)</f>
        <v/>
      </c>
      <c r="D131" s="280"/>
      <c r="E131" s="281"/>
      <c r="F131" s="281"/>
      <c r="G131" s="281"/>
      <c r="H131" s="281"/>
      <c r="I131" s="281"/>
      <c r="J131" s="282"/>
      <c r="K131" s="481"/>
      <c r="L131" s="283"/>
      <c r="M131" s="284"/>
      <c r="N131" s="284"/>
      <c r="O131" s="284"/>
      <c r="P131" s="284"/>
      <c r="Q131" s="282"/>
      <c r="R131" s="281"/>
      <c r="S131" s="281"/>
      <c r="T131" s="281"/>
      <c r="U131" s="283"/>
      <c r="W131" s="151">
        <f t="shared" si="9"/>
        <v>0</v>
      </c>
      <c r="X131" s="147">
        <f t="shared" si="10"/>
        <v>0</v>
      </c>
      <c r="Y131" s="147">
        <f t="shared" si="11"/>
        <v>0</v>
      </c>
      <c r="Z131" s="152">
        <f t="shared" si="12"/>
        <v>0</v>
      </c>
      <c r="AB131" s="151">
        <f t="shared" si="13"/>
        <v>0</v>
      </c>
      <c r="AC131" s="147">
        <f t="shared" si="14"/>
        <v>0</v>
      </c>
      <c r="AD131" s="147">
        <f t="shared" si="15"/>
        <v>0</v>
      </c>
      <c r="AE131" s="152">
        <f t="shared" si="16"/>
        <v>0</v>
      </c>
    </row>
    <row r="132" spans="1:31" x14ac:dyDescent="0.25">
      <c r="A132" s="277" t="str">
        <f>IF(ISBLANK('A4'!A132),"",'A4'!A132)</f>
        <v/>
      </c>
      <c r="B132" s="278" t="str">
        <f>IF(ISBLANK('A4'!B132),"",'A4'!B132)</f>
        <v/>
      </c>
      <c r="C132" s="279" t="str">
        <f>IF(ISBLANK('A4'!U132),"",'A4'!U132)</f>
        <v/>
      </c>
      <c r="D132" s="280"/>
      <c r="E132" s="281"/>
      <c r="F132" s="281"/>
      <c r="G132" s="281"/>
      <c r="H132" s="281"/>
      <c r="I132" s="281"/>
      <c r="J132" s="282"/>
      <c r="K132" s="481"/>
      <c r="L132" s="283"/>
      <c r="M132" s="284"/>
      <c r="N132" s="284"/>
      <c r="O132" s="284"/>
      <c r="P132" s="284"/>
      <c r="Q132" s="282"/>
      <c r="R132" s="281"/>
      <c r="S132" s="281"/>
      <c r="T132" s="281"/>
      <c r="U132" s="283"/>
      <c r="W132" s="151">
        <f t="shared" si="9"/>
        <v>0</v>
      </c>
      <c r="X132" s="147">
        <f t="shared" si="10"/>
        <v>0</v>
      </c>
      <c r="Y132" s="147">
        <f t="shared" si="11"/>
        <v>0</v>
      </c>
      <c r="Z132" s="152">
        <f t="shared" si="12"/>
        <v>0</v>
      </c>
      <c r="AB132" s="151">
        <f t="shared" si="13"/>
        <v>0</v>
      </c>
      <c r="AC132" s="147">
        <f t="shared" si="14"/>
        <v>0</v>
      </c>
      <c r="AD132" s="147">
        <f t="shared" si="15"/>
        <v>0</v>
      </c>
      <c r="AE132" s="152">
        <f t="shared" si="16"/>
        <v>0</v>
      </c>
    </row>
    <row r="133" spans="1:31" x14ac:dyDescent="0.25">
      <c r="A133" s="277" t="str">
        <f>IF(ISBLANK('A4'!A133),"",'A4'!A133)</f>
        <v/>
      </c>
      <c r="B133" s="278" t="str">
        <f>IF(ISBLANK('A4'!B133),"",'A4'!B133)</f>
        <v/>
      </c>
      <c r="C133" s="279" t="str">
        <f>IF(ISBLANK('A4'!U133),"",'A4'!U133)</f>
        <v/>
      </c>
      <c r="D133" s="280"/>
      <c r="E133" s="281"/>
      <c r="F133" s="281"/>
      <c r="G133" s="281"/>
      <c r="H133" s="281"/>
      <c r="I133" s="281"/>
      <c r="J133" s="282"/>
      <c r="K133" s="481"/>
      <c r="L133" s="283"/>
      <c r="M133" s="284"/>
      <c r="N133" s="284"/>
      <c r="O133" s="284"/>
      <c r="P133" s="284"/>
      <c r="Q133" s="282"/>
      <c r="R133" s="281"/>
      <c r="S133" s="281"/>
      <c r="T133" s="281"/>
      <c r="U133" s="283"/>
      <c r="W133" s="151">
        <f t="shared" si="9"/>
        <v>0</v>
      </c>
      <c r="X133" s="147">
        <f t="shared" si="10"/>
        <v>0</v>
      </c>
      <c r="Y133" s="147">
        <f t="shared" si="11"/>
        <v>0</v>
      </c>
      <c r="Z133" s="152">
        <f t="shared" si="12"/>
        <v>0</v>
      </c>
      <c r="AB133" s="151">
        <f t="shared" si="13"/>
        <v>0</v>
      </c>
      <c r="AC133" s="147">
        <f t="shared" si="14"/>
        <v>0</v>
      </c>
      <c r="AD133" s="147">
        <f t="shared" si="15"/>
        <v>0</v>
      </c>
      <c r="AE133" s="152">
        <f t="shared" si="16"/>
        <v>0</v>
      </c>
    </row>
    <row r="134" spans="1:31" x14ac:dyDescent="0.25">
      <c r="A134" s="277" t="str">
        <f>IF(ISBLANK('A4'!A134),"",'A4'!A134)</f>
        <v/>
      </c>
      <c r="B134" s="278" t="str">
        <f>IF(ISBLANK('A4'!B134),"",'A4'!B134)</f>
        <v/>
      </c>
      <c r="C134" s="279" t="str">
        <f>IF(ISBLANK('A4'!U134),"",'A4'!U134)</f>
        <v/>
      </c>
      <c r="D134" s="280"/>
      <c r="E134" s="281"/>
      <c r="F134" s="281"/>
      <c r="G134" s="281"/>
      <c r="H134" s="281"/>
      <c r="I134" s="281"/>
      <c r="J134" s="282"/>
      <c r="K134" s="481"/>
      <c r="L134" s="283"/>
      <c r="M134" s="284"/>
      <c r="N134" s="284"/>
      <c r="O134" s="284"/>
      <c r="P134" s="284"/>
      <c r="Q134" s="282"/>
      <c r="R134" s="281"/>
      <c r="S134" s="281"/>
      <c r="T134" s="281"/>
      <c r="U134" s="283"/>
      <c r="W134" s="151">
        <f t="shared" si="9"/>
        <v>0</v>
      </c>
      <c r="X134" s="147">
        <f t="shared" si="10"/>
        <v>0</v>
      </c>
      <c r="Y134" s="147">
        <f t="shared" si="11"/>
        <v>0</v>
      </c>
      <c r="Z134" s="152">
        <f t="shared" si="12"/>
        <v>0</v>
      </c>
      <c r="AB134" s="151">
        <f t="shared" si="13"/>
        <v>0</v>
      </c>
      <c r="AC134" s="147">
        <f t="shared" si="14"/>
        <v>0</v>
      </c>
      <c r="AD134" s="147">
        <f t="shared" si="15"/>
        <v>0</v>
      </c>
      <c r="AE134" s="152">
        <f t="shared" si="16"/>
        <v>0</v>
      </c>
    </row>
    <row r="135" spans="1:31" x14ac:dyDescent="0.25">
      <c r="A135" s="277" t="str">
        <f>IF(ISBLANK('A4'!A135),"",'A4'!A135)</f>
        <v/>
      </c>
      <c r="B135" s="278" t="str">
        <f>IF(ISBLANK('A4'!B135),"",'A4'!B135)</f>
        <v/>
      </c>
      <c r="C135" s="279" t="str">
        <f>IF(ISBLANK('A4'!U135),"",'A4'!U135)</f>
        <v/>
      </c>
      <c r="D135" s="280"/>
      <c r="E135" s="281"/>
      <c r="F135" s="281"/>
      <c r="G135" s="281"/>
      <c r="H135" s="281"/>
      <c r="I135" s="281"/>
      <c r="J135" s="282"/>
      <c r="K135" s="481"/>
      <c r="L135" s="283"/>
      <c r="M135" s="284"/>
      <c r="N135" s="284"/>
      <c r="O135" s="284"/>
      <c r="P135" s="284"/>
      <c r="Q135" s="282"/>
      <c r="R135" s="281"/>
      <c r="S135" s="281"/>
      <c r="T135" s="281"/>
      <c r="U135" s="283"/>
      <c r="W135" s="151">
        <f t="shared" si="9"/>
        <v>0</v>
      </c>
      <c r="X135" s="147">
        <f t="shared" si="10"/>
        <v>0</v>
      </c>
      <c r="Y135" s="147">
        <f t="shared" si="11"/>
        <v>0</v>
      </c>
      <c r="Z135" s="152">
        <f t="shared" si="12"/>
        <v>0</v>
      </c>
      <c r="AB135" s="151">
        <f t="shared" si="13"/>
        <v>0</v>
      </c>
      <c r="AC135" s="147">
        <f t="shared" si="14"/>
        <v>0</v>
      </c>
      <c r="AD135" s="147">
        <f t="shared" si="15"/>
        <v>0</v>
      </c>
      <c r="AE135" s="152">
        <f t="shared" si="16"/>
        <v>0</v>
      </c>
    </row>
    <row r="136" spans="1:31" x14ac:dyDescent="0.25">
      <c r="A136" s="277" t="str">
        <f>IF(ISBLANK('A4'!A136),"",'A4'!A136)</f>
        <v/>
      </c>
      <c r="B136" s="278" t="str">
        <f>IF(ISBLANK('A4'!B136),"",'A4'!B136)</f>
        <v/>
      </c>
      <c r="C136" s="279" t="str">
        <f>IF(ISBLANK('A4'!U136),"",'A4'!U136)</f>
        <v/>
      </c>
      <c r="D136" s="280"/>
      <c r="E136" s="281"/>
      <c r="F136" s="281"/>
      <c r="G136" s="281"/>
      <c r="H136" s="281"/>
      <c r="I136" s="281"/>
      <c r="J136" s="282"/>
      <c r="K136" s="481"/>
      <c r="L136" s="283"/>
      <c r="M136" s="284"/>
      <c r="N136" s="284"/>
      <c r="O136" s="284"/>
      <c r="P136" s="284"/>
      <c r="Q136" s="282"/>
      <c r="R136" s="281"/>
      <c r="S136" s="281"/>
      <c r="T136" s="281"/>
      <c r="U136" s="283"/>
      <c r="W136" s="151">
        <f t="shared" si="9"/>
        <v>0</v>
      </c>
      <c r="X136" s="147">
        <f t="shared" si="10"/>
        <v>0</v>
      </c>
      <c r="Y136" s="147">
        <f t="shared" si="11"/>
        <v>0</v>
      </c>
      <c r="Z136" s="152">
        <f t="shared" si="12"/>
        <v>0</v>
      </c>
      <c r="AB136" s="151">
        <f t="shared" si="13"/>
        <v>0</v>
      </c>
      <c r="AC136" s="147">
        <f t="shared" si="14"/>
        <v>0</v>
      </c>
      <c r="AD136" s="147">
        <f t="shared" si="15"/>
        <v>0</v>
      </c>
      <c r="AE136" s="152">
        <f t="shared" si="16"/>
        <v>0</v>
      </c>
    </row>
    <row r="137" spans="1:31" x14ac:dyDescent="0.25">
      <c r="A137" s="277" t="str">
        <f>IF(ISBLANK('A4'!A137),"",'A4'!A137)</f>
        <v/>
      </c>
      <c r="B137" s="278" t="str">
        <f>IF(ISBLANK('A4'!B137),"",'A4'!B137)</f>
        <v/>
      </c>
      <c r="C137" s="279" t="str">
        <f>IF(ISBLANK('A4'!U137),"",'A4'!U137)</f>
        <v/>
      </c>
      <c r="D137" s="280"/>
      <c r="E137" s="281"/>
      <c r="F137" s="281"/>
      <c r="G137" s="281"/>
      <c r="H137" s="281"/>
      <c r="I137" s="281"/>
      <c r="J137" s="282"/>
      <c r="K137" s="481"/>
      <c r="L137" s="283"/>
      <c r="M137" s="284"/>
      <c r="N137" s="284"/>
      <c r="O137" s="284"/>
      <c r="P137" s="284"/>
      <c r="Q137" s="282"/>
      <c r="R137" s="281"/>
      <c r="S137" s="281"/>
      <c r="T137" s="281"/>
      <c r="U137" s="283"/>
      <c r="W137" s="151">
        <f t="shared" si="9"/>
        <v>0</v>
      </c>
      <c r="X137" s="147">
        <f t="shared" si="10"/>
        <v>0</v>
      </c>
      <c r="Y137" s="147">
        <f t="shared" si="11"/>
        <v>0</v>
      </c>
      <c r="Z137" s="152">
        <f t="shared" si="12"/>
        <v>0</v>
      </c>
      <c r="AB137" s="151">
        <f t="shared" si="13"/>
        <v>0</v>
      </c>
      <c r="AC137" s="147">
        <f t="shared" si="14"/>
        <v>0</v>
      </c>
      <c r="AD137" s="147">
        <f t="shared" si="15"/>
        <v>0</v>
      </c>
      <c r="AE137" s="152">
        <f t="shared" si="16"/>
        <v>0</v>
      </c>
    </row>
    <row r="138" spans="1:31" x14ac:dyDescent="0.25">
      <c r="A138" s="277" t="str">
        <f>IF(ISBLANK('A4'!A138),"",'A4'!A138)</f>
        <v/>
      </c>
      <c r="B138" s="278" t="str">
        <f>IF(ISBLANK('A4'!B138),"",'A4'!B138)</f>
        <v/>
      </c>
      <c r="C138" s="279" t="str">
        <f>IF(ISBLANK('A4'!U138),"",'A4'!U138)</f>
        <v/>
      </c>
      <c r="D138" s="280"/>
      <c r="E138" s="281"/>
      <c r="F138" s="281"/>
      <c r="G138" s="281"/>
      <c r="H138" s="281"/>
      <c r="I138" s="281"/>
      <c r="J138" s="282"/>
      <c r="K138" s="481"/>
      <c r="L138" s="283"/>
      <c r="M138" s="284"/>
      <c r="N138" s="284"/>
      <c r="O138" s="284"/>
      <c r="P138" s="284"/>
      <c r="Q138" s="282"/>
      <c r="R138" s="281"/>
      <c r="S138" s="281"/>
      <c r="T138" s="281"/>
      <c r="U138" s="283"/>
      <c r="W138" s="151">
        <f t="shared" si="9"/>
        <v>0</v>
      </c>
      <c r="X138" s="147">
        <f t="shared" si="10"/>
        <v>0</v>
      </c>
      <c r="Y138" s="147">
        <f t="shared" si="11"/>
        <v>0</v>
      </c>
      <c r="Z138" s="152">
        <f t="shared" si="12"/>
        <v>0</v>
      </c>
      <c r="AB138" s="151">
        <f t="shared" si="13"/>
        <v>0</v>
      </c>
      <c r="AC138" s="147">
        <f t="shared" si="14"/>
        <v>0</v>
      </c>
      <c r="AD138" s="147">
        <f t="shared" si="15"/>
        <v>0</v>
      </c>
      <c r="AE138" s="152">
        <f t="shared" si="16"/>
        <v>0</v>
      </c>
    </row>
    <row r="139" spans="1:31" x14ac:dyDescent="0.25">
      <c r="A139" s="277" t="str">
        <f>IF(ISBLANK('A4'!A139),"",'A4'!A139)</f>
        <v/>
      </c>
      <c r="B139" s="278" t="str">
        <f>IF(ISBLANK('A4'!B139),"",'A4'!B139)</f>
        <v/>
      </c>
      <c r="C139" s="279" t="str">
        <f>IF(ISBLANK('A4'!U139),"",'A4'!U139)</f>
        <v/>
      </c>
      <c r="D139" s="280"/>
      <c r="E139" s="281"/>
      <c r="F139" s="281"/>
      <c r="G139" s="281"/>
      <c r="H139" s="281"/>
      <c r="I139" s="281"/>
      <c r="J139" s="282"/>
      <c r="K139" s="481"/>
      <c r="L139" s="283"/>
      <c r="M139" s="284"/>
      <c r="N139" s="284"/>
      <c r="O139" s="284"/>
      <c r="P139" s="284"/>
      <c r="Q139" s="282"/>
      <c r="R139" s="281"/>
      <c r="S139" s="281"/>
      <c r="T139" s="281"/>
      <c r="U139" s="283"/>
      <c r="W139" s="151">
        <f t="shared" si="9"/>
        <v>0</v>
      </c>
      <c r="X139" s="147">
        <f t="shared" si="10"/>
        <v>0</v>
      </c>
      <c r="Y139" s="147">
        <f t="shared" si="11"/>
        <v>0</v>
      </c>
      <c r="Z139" s="152">
        <f t="shared" si="12"/>
        <v>0</v>
      </c>
      <c r="AB139" s="151">
        <f t="shared" si="13"/>
        <v>0</v>
      </c>
      <c r="AC139" s="147">
        <f t="shared" si="14"/>
        <v>0</v>
      </c>
      <c r="AD139" s="147">
        <f t="shared" si="15"/>
        <v>0</v>
      </c>
      <c r="AE139" s="152">
        <f t="shared" si="16"/>
        <v>0</v>
      </c>
    </row>
    <row r="140" spans="1:31" x14ac:dyDescent="0.25">
      <c r="A140" s="277" t="str">
        <f>IF(ISBLANK('A4'!A140),"",'A4'!A140)</f>
        <v/>
      </c>
      <c r="B140" s="278" t="str">
        <f>IF(ISBLANK('A4'!B140),"",'A4'!B140)</f>
        <v/>
      </c>
      <c r="C140" s="279" t="str">
        <f>IF(ISBLANK('A4'!U140),"",'A4'!U140)</f>
        <v/>
      </c>
      <c r="D140" s="280"/>
      <c r="E140" s="281"/>
      <c r="F140" s="281"/>
      <c r="G140" s="281"/>
      <c r="H140" s="281"/>
      <c r="I140" s="281"/>
      <c r="J140" s="282"/>
      <c r="K140" s="481"/>
      <c r="L140" s="283"/>
      <c r="M140" s="284"/>
      <c r="N140" s="284"/>
      <c r="O140" s="284"/>
      <c r="P140" s="284"/>
      <c r="Q140" s="282"/>
      <c r="R140" s="281"/>
      <c r="S140" s="281"/>
      <c r="T140" s="281"/>
      <c r="U140" s="283"/>
      <c r="W140" s="151">
        <f t="shared" si="9"/>
        <v>0</v>
      </c>
      <c r="X140" s="147">
        <f t="shared" si="10"/>
        <v>0</v>
      </c>
      <c r="Y140" s="147">
        <f t="shared" si="11"/>
        <v>0</v>
      </c>
      <c r="Z140" s="152">
        <f t="shared" si="12"/>
        <v>0</v>
      </c>
      <c r="AB140" s="151">
        <f t="shared" si="13"/>
        <v>0</v>
      </c>
      <c r="AC140" s="147">
        <f t="shared" si="14"/>
        <v>0</v>
      </c>
      <c r="AD140" s="147">
        <f t="shared" si="15"/>
        <v>0</v>
      </c>
      <c r="AE140" s="152">
        <f t="shared" si="16"/>
        <v>0</v>
      </c>
    </row>
    <row r="141" spans="1:31" x14ac:dyDescent="0.25">
      <c r="A141" s="277" t="str">
        <f>IF(ISBLANK('A4'!A141),"",'A4'!A141)</f>
        <v/>
      </c>
      <c r="B141" s="278" t="str">
        <f>IF(ISBLANK('A4'!B141),"",'A4'!B141)</f>
        <v/>
      </c>
      <c r="C141" s="279" t="str">
        <f>IF(ISBLANK('A4'!U141),"",'A4'!U141)</f>
        <v/>
      </c>
      <c r="D141" s="280"/>
      <c r="E141" s="281"/>
      <c r="F141" s="281"/>
      <c r="G141" s="281"/>
      <c r="H141" s="281"/>
      <c r="I141" s="281"/>
      <c r="J141" s="282"/>
      <c r="K141" s="481"/>
      <c r="L141" s="283"/>
      <c r="M141" s="284"/>
      <c r="N141" s="284"/>
      <c r="O141" s="284"/>
      <c r="P141" s="284"/>
      <c r="Q141" s="282"/>
      <c r="R141" s="281"/>
      <c r="S141" s="281"/>
      <c r="T141" s="281"/>
      <c r="U141" s="283"/>
      <c r="W141" s="151">
        <f t="shared" si="9"/>
        <v>0</v>
      </c>
      <c r="X141" s="147">
        <f t="shared" si="10"/>
        <v>0</v>
      </c>
      <c r="Y141" s="147">
        <f t="shared" si="11"/>
        <v>0</v>
      </c>
      <c r="Z141" s="152">
        <f t="shared" si="12"/>
        <v>0</v>
      </c>
      <c r="AB141" s="151">
        <f t="shared" si="13"/>
        <v>0</v>
      </c>
      <c r="AC141" s="147">
        <f t="shared" si="14"/>
        <v>0</v>
      </c>
      <c r="AD141" s="147">
        <f t="shared" si="15"/>
        <v>0</v>
      </c>
      <c r="AE141" s="152">
        <f t="shared" si="16"/>
        <v>0</v>
      </c>
    </row>
    <row r="142" spans="1:31" x14ac:dyDescent="0.25">
      <c r="A142" s="277" t="str">
        <f>IF(ISBLANK('A4'!A142),"",'A4'!A142)</f>
        <v/>
      </c>
      <c r="B142" s="278" t="str">
        <f>IF(ISBLANK('A4'!B142),"",'A4'!B142)</f>
        <v/>
      </c>
      <c r="C142" s="279" t="str">
        <f>IF(ISBLANK('A4'!U142),"",'A4'!U142)</f>
        <v/>
      </c>
      <c r="D142" s="280"/>
      <c r="E142" s="281"/>
      <c r="F142" s="281"/>
      <c r="G142" s="281"/>
      <c r="H142" s="281"/>
      <c r="I142" s="281"/>
      <c r="J142" s="282"/>
      <c r="K142" s="481"/>
      <c r="L142" s="283"/>
      <c r="M142" s="284"/>
      <c r="N142" s="284"/>
      <c r="O142" s="284"/>
      <c r="P142" s="284"/>
      <c r="Q142" s="282"/>
      <c r="R142" s="281"/>
      <c r="S142" s="281"/>
      <c r="T142" s="281"/>
      <c r="U142" s="283"/>
      <c r="W142" s="151">
        <f t="shared" si="9"/>
        <v>0</v>
      </c>
      <c r="X142" s="147">
        <f t="shared" si="10"/>
        <v>0</v>
      </c>
      <c r="Y142" s="147">
        <f t="shared" si="11"/>
        <v>0</v>
      </c>
      <c r="Z142" s="152">
        <f t="shared" si="12"/>
        <v>0</v>
      </c>
      <c r="AB142" s="151">
        <f t="shared" si="13"/>
        <v>0</v>
      </c>
      <c r="AC142" s="147">
        <f t="shared" si="14"/>
        <v>0</v>
      </c>
      <c r="AD142" s="147">
        <f t="shared" si="15"/>
        <v>0</v>
      </c>
      <c r="AE142" s="152">
        <f t="shared" si="16"/>
        <v>0</v>
      </c>
    </row>
    <row r="143" spans="1:31" x14ac:dyDescent="0.25">
      <c r="A143" s="277" t="str">
        <f>IF(ISBLANK('A4'!A143),"",'A4'!A143)</f>
        <v/>
      </c>
      <c r="B143" s="278" t="str">
        <f>IF(ISBLANK('A4'!B143),"",'A4'!B143)</f>
        <v/>
      </c>
      <c r="C143" s="279" t="str">
        <f>IF(ISBLANK('A4'!U143),"",'A4'!U143)</f>
        <v/>
      </c>
      <c r="D143" s="280"/>
      <c r="E143" s="281"/>
      <c r="F143" s="281"/>
      <c r="G143" s="281"/>
      <c r="H143" s="281"/>
      <c r="I143" s="281"/>
      <c r="J143" s="282"/>
      <c r="K143" s="481"/>
      <c r="L143" s="283"/>
      <c r="M143" s="284"/>
      <c r="N143" s="284"/>
      <c r="O143" s="284"/>
      <c r="P143" s="284"/>
      <c r="Q143" s="282"/>
      <c r="R143" s="281"/>
      <c r="S143" s="281"/>
      <c r="T143" s="281"/>
      <c r="U143" s="283"/>
      <c r="W143" s="151">
        <f t="shared" si="9"/>
        <v>0</v>
      </c>
      <c r="X143" s="147">
        <f t="shared" si="10"/>
        <v>0</v>
      </c>
      <c r="Y143" s="147">
        <f t="shared" si="11"/>
        <v>0</v>
      </c>
      <c r="Z143" s="152">
        <f t="shared" si="12"/>
        <v>0</v>
      </c>
      <c r="AB143" s="151">
        <f t="shared" si="13"/>
        <v>0</v>
      </c>
      <c r="AC143" s="147">
        <f t="shared" si="14"/>
        <v>0</v>
      </c>
      <c r="AD143" s="147">
        <f t="shared" si="15"/>
        <v>0</v>
      </c>
      <c r="AE143" s="152">
        <f t="shared" si="16"/>
        <v>0</v>
      </c>
    </row>
    <row r="144" spans="1:31" x14ac:dyDescent="0.25">
      <c r="A144" s="277" t="str">
        <f>IF(ISBLANK('A4'!A144),"",'A4'!A144)</f>
        <v/>
      </c>
      <c r="B144" s="278" t="str">
        <f>IF(ISBLANK('A4'!B144),"",'A4'!B144)</f>
        <v/>
      </c>
      <c r="C144" s="279" t="str">
        <f>IF(ISBLANK('A4'!U144),"",'A4'!U144)</f>
        <v/>
      </c>
      <c r="D144" s="280"/>
      <c r="E144" s="281"/>
      <c r="F144" s="281"/>
      <c r="G144" s="281"/>
      <c r="H144" s="281"/>
      <c r="I144" s="281"/>
      <c r="J144" s="282"/>
      <c r="K144" s="481"/>
      <c r="L144" s="283"/>
      <c r="M144" s="284"/>
      <c r="N144" s="284"/>
      <c r="O144" s="284"/>
      <c r="P144" s="284"/>
      <c r="Q144" s="282"/>
      <c r="R144" s="281"/>
      <c r="S144" s="281"/>
      <c r="T144" s="281"/>
      <c r="U144" s="283"/>
      <c r="W144" s="151">
        <f t="shared" si="9"/>
        <v>0</v>
      </c>
      <c r="X144" s="147">
        <f t="shared" si="10"/>
        <v>0</v>
      </c>
      <c r="Y144" s="147">
        <f t="shared" si="11"/>
        <v>0</v>
      </c>
      <c r="Z144" s="152">
        <f t="shared" si="12"/>
        <v>0</v>
      </c>
      <c r="AB144" s="151">
        <f t="shared" si="13"/>
        <v>0</v>
      </c>
      <c r="AC144" s="147">
        <f t="shared" si="14"/>
        <v>0</v>
      </c>
      <c r="AD144" s="147">
        <f t="shared" si="15"/>
        <v>0</v>
      </c>
      <c r="AE144" s="152">
        <f t="shared" si="16"/>
        <v>0</v>
      </c>
    </row>
    <row r="145" spans="1:31" x14ac:dyDescent="0.25">
      <c r="A145" s="277" t="str">
        <f>IF(ISBLANK('A4'!A145),"",'A4'!A145)</f>
        <v/>
      </c>
      <c r="B145" s="278" t="str">
        <f>IF(ISBLANK('A4'!B145),"",'A4'!B145)</f>
        <v/>
      </c>
      <c r="C145" s="279" t="str">
        <f>IF(ISBLANK('A4'!U145),"",'A4'!U145)</f>
        <v/>
      </c>
      <c r="D145" s="280"/>
      <c r="E145" s="281"/>
      <c r="F145" s="281"/>
      <c r="G145" s="281"/>
      <c r="H145" s="281"/>
      <c r="I145" s="281"/>
      <c r="J145" s="282"/>
      <c r="K145" s="481"/>
      <c r="L145" s="283"/>
      <c r="M145" s="284"/>
      <c r="N145" s="284"/>
      <c r="O145" s="284"/>
      <c r="P145" s="284"/>
      <c r="Q145" s="282"/>
      <c r="R145" s="281"/>
      <c r="S145" s="281"/>
      <c r="T145" s="281"/>
      <c r="U145" s="283"/>
      <c r="W145" s="151">
        <f t="shared" si="9"/>
        <v>0</v>
      </c>
      <c r="X145" s="147">
        <f t="shared" si="10"/>
        <v>0</v>
      </c>
      <c r="Y145" s="147">
        <f t="shared" si="11"/>
        <v>0</v>
      </c>
      <c r="Z145" s="152">
        <f t="shared" si="12"/>
        <v>0</v>
      </c>
      <c r="AB145" s="151">
        <f t="shared" si="13"/>
        <v>0</v>
      </c>
      <c r="AC145" s="147">
        <f t="shared" si="14"/>
        <v>0</v>
      </c>
      <c r="AD145" s="147">
        <f t="shared" si="15"/>
        <v>0</v>
      </c>
      <c r="AE145" s="152">
        <f t="shared" si="16"/>
        <v>0</v>
      </c>
    </row>
    <row r="146" spans="1:31" x14ac:dyDescent="0.25">
      <c r="A146" s="277" t="str">
        <f>IF(ISBLANK('A4'!A146),"",'A4'!A146)</f>
        <v/>
      </c>
      <c r="B146" s="278" t="str">
        <f>IF(ISBLANK('A4'!B146),"",'A4'!B146)</f>
        <v/>
      </c>
      <c r="C146" s="279" t="str">
        <f>IF(ISBLANK('A4'!U146),"",'A4'!U146)</f>
        <v/>
      </c>
      <c r="D146" s="280"/>
      <c r="E146" s="281"/>
      <c r="F146" s="281"/>
      <c r="G146" s="281"/>
      <c r="H146" s="281"/>
      <c r="I146" s="281"/>
      <c r="J146" s="282"/>
      <c r="K146" s="481"/>
      <c r="L146" s="283"/>
      <c r="M146" s="284"/>
      <c r="N146" s="284"/>
      <c r="O146" s="284"/>
      <c r="P146" s="284"/>
      <c r="Q146" s="282"/>
      <c r="R146" s="281"/>
      <c r="S146" s="281"/>
      <c r="T146" s="281"/>
      <c r="U146" s="283"/>
      <c r="W146" s="151">
        <f t="shared" ref="W146:W196" si="17">SUM(D146:I146)</f>
        <v>0</v>
      </c>
      <c r="X146" s="147">
        <f t="shared" ref="X146:X196" si="18">SUM(J146:L146)</f>
        <v>0</v>
      </c>
      <c r="Y146" s="147">
        <f t="shared" ref="Y146:Y196" si="19">SUM(M146:P146)</f>
        <v>0</v>
      </c>
      <c r="Z146" s="152">
        <f t="shared" ref="Z146:Z196" si="20">SUM(Q146:U146)</f>
        <v>0</v>
      </c>
      <c r="AB146" s="151">
        <f t="shared" ref="AB146:AB196" si="21">IF(C146="",W146,C146-W146)</f>
        <v>0</v>
      </c>
      <c r="AC146" s="147">
        <f t="shared" ref="AC146:AC196" si="22">IF(C146="",X146,C146-X146)</f>
        <v>0</v>
      </c>
      <c r="AD146" s="147">
        <f t="shared" ref="AD146:AD196" si="23">IF(C146="",Y146,C146-Y146)</f>
        <v>0</v>
      </c>
      <c r="AE146" s="152">
        <f t="shared" ref="AE146:AE196" si="24">IF(C146="",Z146,C146-Z146)</f>
        <v>0</v>
      </c>
    </row>
    <row r="147" spans="1:31" x14ac:dyDescent="0.25">
      <c r="A147" s="277" t="str">
        <f>IF(ISBLANK('A4'!A147),"",'A4'!A147)</f>
        <v/>
      </c>
      <c r="B147" s="278" t="str">
        <f>IF(ISBLANK('A4'!B147),"",'A4'!B147)</f>
        <v/>
      </c>
      <c r="C147" s="279" t="str">
        <f>IF(ISBLANK('A4'!U147),"",'A4'!U147)</f>
        <v/>
      </c>
      <c r="D147" s="280"/>
      <c r="E147" s="281"/>
      <c r="F147" s="281"/>
      <c r="G147" s="281"/>
      <c r="H147" s="281"/>
      <c r="I147" s="281"/>
      <c r="J147" s="282"/>
      <c r="K147" s="481"/>
      <c r="L147" s="283"/>
      <c r="M147" s="284"/>
      <c r="N147" s="284"/>
      <c r="O147" s="284"/>
      <c r="P147" s="284"/>
      <c r="Q147" s="282"/>
      <c r="R147" s="281"/>
      <c r="S147" s="281"/>
      <c r="T147" s="281"/>
      <c r="U147" s="283"/>
      <c r="W147" s="151">
        <f t="shared" si="17"/>
        <v>0</v>
      </c>
      <c r="X147" s="147">
        <f t="shared" si="18"/>
        <v>0</v>
      </c>
      <c r="Y147" s="147">
        <f t="shared" si="19"/>
        <v>0</v>
      </c>
      <c r="Z147" s="152">
        <f t="shared" si="20"/>
        <v>0</v>
      </c>
      <c r="AB147" s="151">
        <f t="shared" si="21"/>
        <v>0</v>
      </c>
      <c r="AC147" s="147">
        <f t="shared" si="22"/>
        <v>0</v>
      </c>
      <c r="AD147" s="147">
        <f t="shared" si="23"/>
        <v>0</v>
      </c>
      <c r="AE147" s="152">
        <f t="shared" si="24"/>
        <v>0</v>
      </c>
    </row>
    <row r="148" spans="1:31" x14ac:dyDescent="0.25">
      <c r="A148" s="277" t="str">
        <f>IF(ISBLANK('A4'!A148),"",'A4'!A148)</f>
        <v/>
      </c>
      <c r="B148" s="278" t="str">
        <f>IF(ISBLANK('A4'!B148),"",'A4'!B148)</f>
        <v/>
      </c>
      <c r="C148" s="279" t="str">
        <f>IF(ISBLANK('A4'!U148),"",'A4'!U148)</f>
        <v/>
      </c>
      <c r="D148" s="280"/>
      <c r="E148" s="281"/>
      <c r="F148" s="281"/>
      <c r="G148" s="281"/>
      <c r="H148" s="281"/>
      <c r="I148" s="281"/>
      <c r="J148" s="282"/>
      <c r="K148" s="481"/>
      <c r="L148" s="283"/>
      <c r="M148" s="284"/>
      <c r="N148" s="284"/>
      <c r="O148" s="284"/>
      <c r="P148" s="284"/>
      <c r="Q148" s="282"/>
      <c r="R148" s="281"/>
      <c r="S148" s="281"/>
      <c r="T148" s="281"/>
      <c r="U148" s="283"/>
      <c r="W148" s="151">
        <f t="shared" si="17"/>
        <v>0</v>
      </c>
      <c r="X148" s="147">
        <f t="shared" si="18"/>
        <v>0</v>
      </c>
      <c r="Y148" s="147">
        <f t="shared" si="19"/>
        <v>0</v>
      </c>
      <c r="Z148" s="152">
        <f t="shared" si="20"/>
        <v>0</v>
      </c>
      <c r="AB148" s="151">
        <f t="shared" si="21"/>
        <v>0</v>
      </c>
      <c r="AC148" s="147">
        <f t="shared" si="22"/>
        <v>0</v>
      </c>
      <c r="AD148" s="147">
        <f t="shared" si="23"/>
        <v>0</v>
      </c>
      <c r="AE148" s="152">
        <f t="shared" si="24"/>
        <v>0</v>
      </c>
    </row>
    <row r="149" spans="1:31" x14ac:dyDescent="0.25">
      <c r="A149" s="277" t="str">
        <f>IF(ISBLANK('A4'!A149),"",'A4'!A149)</f>
        <v/>
      </c>
      <c r="B149" s="278" t="str">
        <f>IF(ISBLANK('A4'!B149),"",'A4'!B149)</f>
        <v/>
      </c>
      <c r="C149" s="279" t="str">
        <f>IF(ISBLANK('A4'!U149),"",'A4'!U149)</f>
        <v/>
      </c>
      <c r="D149" s="280"/>
      <c r="E149" s="281"/>
      <c r="F149" s="281"/>
      <c r="G149" s="281"/>
      <c r="H149" s="281"/>
      <c r="I149" s="281"/>
      <c r="J149" s="282"/>
      <c r="K149" s="481"/>
      <c r="L149" s="283"/>
      <c r="M149" s="284"/>
      <c r="N149" s="284"/>
      <c r="O149" s="284"/>
      <c r="P149" s="284"/>
      <c r="Q149" s="282"/>
      <c r="R149" s="281"/>
      <c r="S149" s="281"/>
      <c r="T149" s="281"/>
      <c r="U149" s="283"/>
      <c r="W149" s="151">
        <f t="shared" si="17"/>
        <v>0</v>
      </c>
      <c r="X149" s="147">
        <f t="shared" si="18"/>
        <v>0</v>
      </c>
      <c r="Y149" s="147">
        <f t="shared" si="19"/>
        <v>0</v>
      </c>
      <c r="Z149" s="152">
        <f t="shared" si="20"/>
        <v>0</v>
      </c>
      <c r="AB149" s="151">
        <f t="shared" si="21"/>
        <v>0</v>
      </c>
      <c r="AC149" s="147">
        <f t="shared" si="22"/>
        <v>0</v>
      </c>
      <c r="AD149" s="147">
        <f t="shared" si="23"/>
        <v>0</v>
      </c>
      <c r="AE149" s="152">
        <f t="shared" si="24"/>
        <v>0</v>
      </c>
    </row>
    <row r="150" spans="1:31" x14ac:dyDescent="0.25">
      <c r="A150" s="277" t="str">
        <f>IF(ISBLANK('A4'!A150),"",'A4'!A150)</f>
        <v/>
      </c>
      <c r="B150" s="278" t="str">
        <f>IF(ISBLANK('A4'!B150),"",'A4'!B150)</f>
        <v/>
      </c>
      <c r="C150" s="279" t="str">
        <f>IF(ISBLANK('A4'!U150),"",'A4'!U150)</f>
        <v/>
      </c>
      <c r="D150" s="280"/>
      <c r="E150" s="281"/>
      <c r="F150" s="281"/>
      <c r="G150" s="281"/>
      <c r="H150" s="281"/>
      <c r="I150" s="281"/>
      <c r="J150" s="282"/>
      <c r="K150" s="481"/>
      <c r="L150" s="283"/>
      <c r="M150" s="284"/>
      <c r="N150" s="284"/>
      <c r="O150" s="284"/>
      <c r="P150" s="284"/>
      <c r="Q150" s="282"/>
      <c r="R150" s="281"/>
      <c r="S150" s="281"/>
      <c r="T150" s="281"/>
      <c r="U150" s="283"/>
      <c r="W150" s="151">
        <f t="shared" si="17"/>
        <v>0</v>
      </c>
      <c r="X150" s="147">
        <f t="shared" si="18"/>
        <v>0</v>
      </c>
      <c r="Y150" s="147">
        <f t="shared" si="19"/>
        <v>0</v>
      </c>
      <c r="Z150" s="152">
        <f t="shared" si="20"/>
        <v>0</v>
      </c>
      <c r="AB150" s="151">
        <f t="shared" si="21"/>
        <v>0</v>
      </c>
      <c r="AC150" s="147">
        <f t="shared" si="22"/>
        <v>0</v>
      </c>
      <c r="AD150" s="147">
        <f t="shared" si="23"/>
        <v>0</v>
      </c>
      <c r="AE150" s="152">
        <f t="shared" si="24"/>
        <v>0</v>
      </c>
    </row>
    <row r="151" spans="1:31" x14ac:dyDescent="0.25">
      <c r="A151" s="277" t="str">
        <f>IF(ISBLANK('A4'!A151),"",'A4'!A151)</f>
        <v/>
      </c>
      <c r="B151" s="278" t="str">
        <f>IF(ISBLANK('A4'!B151),"",'A4'!B151)</f>
        <v/>
      </c>
      <c r="C151" s="279" t="str">
        <f>IF(ISBLANK('A4'!U151),"",'A4'!U151)</f>
        <v/>
      </c>
      <c r="D151" s="280"/>
      <c r="E151" s="281"/>
      <c r="F151" s="281"/>
      <c r="G151" s="281"/>
      <c r="H151" s="281"/>
      <c r="I151" s="281"/>
      <c r="J151" s="282"/>
      <c r="K151" s="481"/>
      <c r="L151" s="283"/>
      <c r="M151" s="284"/>
      <c r="N151" s="284"/>
      <c r="O151" s="284"/>
      <c r="P151" s="284"/>
      <c r="Q151" s="282"/>
      <c r="R151" s="281"/>
      <c r="S151" s="281"/>
      <c r="T151" s="281"/>
      <c r="U151" s="283"/>
      <c r="W151" s="151">
        <f t="shared" si="17"/>
        <v>0</v>
      </c>
      <c r="X151" s="147">
        <f t="shared" si="18"/>
        <v>0</v>
      </c>
      <c r="Y151" s="147">
        <f t="shared" si="19"/>
        <v>0</v>
      </c>
      <c r="Z151" s="152">
        <f t="shared" si="20"/>
        <v>0</v>
      </c>
      <c r="AB151" s="151">
        <f t="shared" si="21"/>
        <v>0</v>
      </c>
      <c r="AC151" s="147">
        <f t="shared" si="22"/>
        <v>0</v>
      </c>
      <c r="AD151" s="147">
        <f t="shared" si="23"/>
        <v>0</v>
      </c>
      <c r="AE151" s="152">
        <f t="shared" si="24"/>
        <v>0</v>
      </c>
    </row>
    <row r="152" spans="1:31" x14ac:dyDescent="0.25">
      <c r="A152" s="277" t="str">
        <f>IF(ISBLANK('A4'!A152),"",'A4'!A152)</f>
        <v/>
      </c>
      <c r="B152" s="278" t="str">
        <f>IF(ISBLANK('A4'!B152),"",'A4'!B152)</f>
        <v/>
      </c>
      <c r="C152" s="279" t="str">
        <f>IF(ISBLANK('A4'!U152),"",'A4'!U152)</f>
        <v/>
      </c>
      <c r="D152" s="280"/>
      <c r="E152" s="281"/>
      <c r="F152" s="281"/>
      <c r="G152" s="281"/>
      <c r="H152" s="281"/>
      <c r="I152" s="281"/>
      <c r="J152" s="282"/>
      <c r="K152" s="481"/>
      <c r="L152" s="283"/>
      <c r="M152" s="284"/>
      <c r="N152" s="284"/>
      <c r="O152" s="284"/>
      <c r="P152" s="284"/>
      <c r="Q152" s="282"/>
      <c r="R152" s="281"/>
      <c r="S152" s="281"/>
      <c r="T152" s="281"/>
      <c r="U152" s="283"/>
      <c r="W152" s="151">
        <f t="shared" si="17"/>
        <v>0</v>
      </c>
      <c r="X152" s="147">
        <f t="shared" si="18"/>
        <v>0</v>
      </c>
      <c r="Y152" s="147">
        <f t="shared" si="19"/>
        <v>0</v>
      </c>
      <c r="Z152" s="152">
        <f t="shared" si="20"/>
        <v>0</v>
      </c>
      <c r="AB152" s="151">
        <f t="shared" si="21"/>
        <v>0</v>
      </c>
      <c r="AC152" s="147">
        <f t="shared" si="22"/>
        <v>0</v>
      </c>
      <c r="AD152" s="147">
        <f t="shared" si="23"/>
        <v>0</v>
      </c>
      <c r="AE152" s="152">
        <f t="shared" si="24"/>
        <v>0</v>
      </c>
    </row>
    <row r="153" spans="1:31" x14ac:dyDescent="0.25">
      <c r="A153" s="277" t="str">
        <f>IF(ISBLANK('A4'!A153),"",'A4'!A153)</f>
        <v/>
      </c>
      <c r="B153" s="278" t="str">
        <f>IF(ISBLANK('A4'!B153),"",'A4'!B153)</f>
        <v/>
      </c>
      <c r="C153" s="279" t="str">
        <f>IF(ISBLANK('A4'!U153),"",'A4'!U153)</f>
        <v/>
      </c>
      <c r="D153" s="280"/>
      <c r="E153" s="281"/>
      <c r="F153" s="281"/>
      <c r="G153" s="281"/>
      <c r="H153" s="281"/>
      <c r="I153" s="281"/>
      <c r="J153" s="282"/>
      <c r="K153" s="481"/>
      <c r="L153" s="283"/>
      <c r="M153" s="284"/>
      <c r="N153" s="284"/>
      <c r="O153" s="284"/>
      <c r="P153" s="284"/>
      <c r="Q153" s="282"/>
      <c r="R153" s="281"/>
      <c r="S153" s="281"/>
      <c r="T153" s="281"/>
      <c r="U153" s="283"/>
      <c r="W153" s="151">
        <f t="shared" si="17"/>
        <v>0</v>
      </c>
      <c r="X153" s="147">
        <f t="shared" si="18"/>
        <v>0</v>
      </c>
      <c r="Y153" s="147">
        <f t="shared" si="19"/>
        <v>0</v>
      </c>
      <c r="Z153" s="152">
        <f t="shared" si="20"/>
        <v>0</v>
      </c>
      <c r="AB153" s="151">
        <f t="shared" si="21"/>
        <v>0</v>
      </c>
      <c r="AC153" s="147">
        <f t="shared" si="22"/>
        <v>0</v>
      </c>
      <c r="AD153" s="147">
        <f t="shared" si="23"/>
        <v>0</v>
      </c>
      <c r="AE153" s="152">
        <f t="shared" si="24"/>
        <v>0</v>
      </c>
    </row>
    <row r="154" spans="1:31" x14ac:dyDescent="0.25">
      <c r="A154" s="277" t="str">
        <f>IF(ISBLANK('A4'!A154),"",'A4'!A154)</f>
        <v/>
      </c>
      <c r="B154" s="278" t="str">
        <f>IF(ISBLANK('A4'!B154),"",'A4'!B154)</f>
        <v/>
      </c>
      <c r="C154" s="279" t="str">
        <f>IF(ISBLANK('A4'!U154),"",'A4'!U154)</f>
        <v/>
      </c>
      <c r="D154" s="280"/>
      <c r="E154" s="281"/>
      <c r="F154" s="281"/>
      <c r="G154" s="281"/>
      <c r="H154" s="281"/>
      <c r="I154" s="281"/>
      <c r="J154" s="282"/>
      <c r="K154" s="481"/>
      <c r="L154" s="283"/>
      <c r="M154" s="284"/>
      <c r="N154" s="284"/>
      <c r="O154" s="284"/>
      <c r="P154" s="284"/>
      <c r="Q154" s="282"/>
      <c r="R154" s="281"/>
      <c r="S154" s="281"/>
      <c r="T154" s="281"/>
      <c r="U154" s="283"/>
      <c r="W154" s="151">
        <f t="shared" si="17"/>
        <v>0</v>
      </c>
      <c r="X154" s="147">
        <f t="shared" si="18"/>
        <v>0</v>
      </c>
      <c r="Y154" s="147">
        <f t="shared" si="19"/>
        <v>0</v>
      </c>
      <c r="Z154" s="152">
        <f t="shared" si="20"/>
        <v>0</v>
      </c>
      <c r="AB154" s="151">
        <f t="shared" si="21"/>
        <v>0</v>
      </c>
      <c r="AC154" s="147">
        <f t="shared" si="22"/>
        <v>0</v>
      </c>
      <c r="AD154" s="147">
        <f t="shared" si="23"/>
        <v>0</v>
      </c>
      <c r="AE154" s="152">
        <f t="shared" si="24"/>
        <v>0</v>
      </c>
    </row>
    <row r="155" spans="1:31" x14ac:dyDescent="0.25">
      <c r="A155" s="277" t="str">
        <f>IF(ISBLANK('A4'!A155),"",'A4'!A155)</f>
        <v/>
      </c>
      <c r="B155" s="278" t="str">
        <f>IF(ISBLANK('A4'!B155),"",'A4'!B155)</f>
        <v/>
      </c>
      <c r="C155" s="279" t="str">
        <f>IF(ISBLANK('A4'!U155),"",'A4'!U155)</f>
        <v/>
      </c>
      <c r="D155" s="280"/>
      <c r="E155" s="281"/>
      <c r="F155" s="281"/>
      <c r="G155" s="281"/>
      <c r="H155" s="281"/>
      <c r="I155" s="281"/>
      <c r="J155" s="282"/>
      <c r="K155" s="481"/>
      <c r="L155" s="283"/>
      <c r="M155" s="284"/>
      <c r="N155" s="284"/>
      <c r="O155" s="284"/>
      <c r="P155" s="284"/>
      <c r="Q155" s="282"/>
      <c r="R155" s="281"/>
      <c r="S155" s="281"/>
      <c r="T155" s="281"/>
      <c r="U155" s="283"/>
      <c r="W155" s="151">
        <f t="shared" si="17"/>
        <v>0</v>
      </c>
      <c r="X155" s="147">
        <f t="shared" si="18"/>
        <v>0</v>
      </c>
      <c r="Y155" s="147">
        <f t="shared" si="19"/>
        <v>0</v>
      </c>
      <c r="Z155" s="152">
        <f t="shared" si="20"/>
        <v>0</v>
      </c>
      <c r="AB155" s="151">
        <f t="shared" si="21"/>
        <v>0</v>
      </c>
      <c r="AC155" s="147">
        <f t="shared" si="22"/>
        <v>0</v>
      </c>
      <c r="AD155" s="147">
        <f t="shared" si="23"/>
        <v>0</v>
      </c>
      <c r="AE155" s="152">
        <f t="shared" si="24"/>
        <v>0</v>
      </c>
    </row>
    <row r="156" spans="1:31" x14ac:dyDescent="0.25">
      <c r="A156" s="277" t="str">
        <f>IF(ISBLANK('A4'!A156),"",'A4'!A156)</f>
        <v/>
      </c>
      <c r="B156" s="278" t="str">
        <f>IF(ISBLANK('A4'!B156),"",'A4'!B156)</f>
        <v/>
      </c>
      <c r="C156" s="279" t="str">
        <f>IF(ISBLANK('A4'!U156),"",'A4'!U156)</f>
        <v/>
      </c>
      <c r="D156" s="280"/>
      <c r="E156" s="281"/>
      <c r="F156" s="281"/>
      <c r="G156" s="281"/>
      <c r="H156" s="281"/>
      <c r="I156" s="281"/>
      <c r="J156" s="282"/>
      <c r="K156" s="481"/>
      <c r="L156" s="283"/>
      <c r="M156" s="284"/>
      <c r="N156" s="284"/>
      <c r="O156" s="284"/>
      <c r="P156" s="284"/>
      <c r="Q156" s="282"/>
      <c r="R156" s="281"/>
      <c r="S156" s="281"/>
      <c r="T156" s="281"/>
      <c r="U156" s="283"/>
      <c r="W156" s="151">
        <f t="shared" si="17"/>
        <v>0</v>
      </c>
      <c r="X156" s="147">
        <f t="shared" si="18"/>
        <v>0</v>
      </c>
      <c r="Y156" s="147">
        <f t="shared" si="19"/>
        <v>0</v>
      </c>
      <c r="Z156" s="152">
        <f t="shared" si="20"/>
        <v>0</v>
      </c>
      <c r="AB156" s="151">
        <f t="shared" si="21"/>
        <v>0</v>
      </c>
      <c r="AC156" s="147">
        <f t="shared" si="22"/>
        <v>0</v>
      </c>
      <c r="AD156" s="147">
        <f t="shared" si="23"/>
        <v>0</v>
      </c>
      <c r="AE156" s="152">
        <f t="shared" si="24"/>
        <v>0</v>
      </c>
    </row>
    <row r="157" spans="1:31" x14ac:dyDescent="0.25">
      <c r="A157" s="277" t="str">
        <f>IF(ISBLANK('A4'!A157),"",'A4'!A157)</f>
        <v/>
      </c>
      <c r="B157" s="278" t="str">
        <f>IF(ISBLANK('A4'!B157),"",'A4'!B157)</f>
        <v/>
      </c>
      <c r="C157" s="279" t="str">
        <f>IF(ISBLANK('A4'!U157),"",'A4'!U157)</f>
        <v/>
      </c>
      <c r="D157" s="280"/>
      <c r="E157" s="281"/>
      <c r="F157" s="281"/>
      <c r="G157" s="281"/>
      <c r="H157" s="281"/>
      <c r="I157" s="281"/>
      <c r="J157" s="282"/>
      <c r="K157" s="481"/>
      <c r="L157" s="283"/>
      <c r="M157" s="284"/>
      <c r="N157" s="284"/>
      <c r="O157" s="284"/>
      <c r="P157" s="284"/>
      <c r="Q157" s="282"/>
      <c r="R157" s="281"/>
      <c r="S157" s="281"/>
      <c r="T157" s="281"/>
      <c r="U157" s="283"/>
      <c r="W157" s="151">
        <f t="shared" si="17"/>
        <v>0</v>
      </c>
      <c r="X157" s="147">
        <f t="shared" si="18"/>
        <v>0</v>
      </c>
      <c r="Y157" s="147">
        <f t="shared" si="19"/>
        <v>0</v>
      </c>
      <c r="Z157" s="152">
        <f t="shared" si="20"/>
        <v>0</v>
      </c>
      <c r="AB157" s="151">
        <f t="shared" si="21"/>
        <v>0</v>
      </c>
      <c r="AC157" s="147">
        <f t="shared" si="22"/>
        <v>0</v>
      </c>
      <c r="AD157" s="147">
        <f t="shared" si="23"/>
        <v>0</v>
      </c>
      <c r="AE157" s="152">
        <f t="shared" si="24"/>
        <v>0</v>
      </c>
    </row>
    <row r="158" spans="1:31" x14ac:dyDescent="0.25">
      <c r="A158" s="277" t="str">
        <f>IF(ISBLANK('A4'!A158),"",'A4'!A158)</f>
        <v/>
      </c>
      <c r="B158" s="278" t="str">
        <f>IF(ISBLANK('A4'!B158),"",'A4'!B158)</f>
        <v/>
      </c>
      <c r="C158" s="279" t="str">
        <f>IF(ISBLANK('A4'!U158),"",'A4'!U158)</f>
        <v/>
      </c>
      <c r="D158" s="280"/>
      <c r="E158" s="281"/>
      <c r="F158" s="281"/>
      <c r="G158" s="281"/>
      <c r="H158" s="281"/>
      <c r="I158" s="281"/>
      <c r="J158" s="282"/>
      <c r="K158" s="481"/>
      <c r="L158" s="283"/>
      <c r="M158" s="284"/>
      <c r="N158" s="284"/>
      <c r="O158" s="284"/>
      <c r="P158" s="284"/>
      <c r="Q158" s="282"/>
      <c r="R158" s="281"/>
      <c r="S158" s="281"/>
      <c r="T158" s="281"/>
      <c r="U158" s="283"/>
      <c r="W158" s="151">
        <f t="shared" si="17"/>
        <v>0</v>
      </c>
      <c r="X158" s="147">
        <f t="shared" si="18"/>
        <v>0</v>
      </c>
      <c r="Y158" s="147">
        <f t="shared" si="19"/>
        <v>0</v>
      </c>
      <c r="Z158" s="152">
        <f t="shared" si="20"/>
        <v>0</v>
      </c>
      <c r="AB158" s="151">
        <f t="shared" si="21"/>
        <v>0</v>
      </c>
      <c r="AC158" s="147">
        <f t="shared" si="22"/>
        <v>0</v>
      </c>
      <c r="AD158" s="147">
        <f t="shared" si="23"/>
        <v>0</v>
      </c>
      <c r="AE158" s="152">
        <f t="shared" si="24"/>
        <v>0</v>
      </c>
    </row>
    <row r="159" spans="1:31" x14ac:dyDescent="0.25">
      <c r="A159" s="277" t="str">
        <f>IF(ISBLANK('A4'!A159),"",'A4'!A159)</f>
        <v/>
      </c>
      <c r="B159" s="278" t="str">
        <f>IF(ISBLANK('A4'!B159),"",'A4'!B159)</f>
        <v/>
      </c>
      <c r="C159" s="279" t="str">
        <f>IF(ISBLANK('A4'!U159),"",'A4'!U159)</f>
        <v/>
      </c>
      <c r="D159" s="280"/>
      <c r="E159" s="281"/>
      <c r="F159" s="281"/>
      <c r="G159" s="281"/>
      <c r="H159" s="281"/>
      <c r="I159" s="281"/>
      <c r="J159" s="282"/>
      <c r="K159" s="481"/>
      <c r="L159" s="283"/>
      <c r="M159" s="284"/>
      <c r="N159" s="284"/>
      <c r="O159" s="284"/>
      <c r="P159" s="284"/>
      <c r="Q159" s="282"/>
      <c r="R159" s="281"/>
      <c r="S159" s="281"/>
      <c r="T159" s="281"/>
      <c r="U159" s="283"/>
      <c r="W159" s="151">
        <f t="shared" si="17"/>
        <v>0</v>
      </c>
      <c r="X159" s="147">
        <f t="shared" si="18"/>
        <v>0</v>
      </c>
      <c r="Y159" s="147">
        <f t="shared" si="19"/>
        <v>0</v>
      </c>
      <c r="Z159" s="152">
        <f t="shared" si="20"/>
        <v>0</v>
      </c>
      <c r="AB159" s="151">
        <f t="shared" si="21"/>
        <v>0</v>
      </c>
      <c r="AC159" s="147">
        <f t="shared" si="22"/>
        <v>0</v>
      </c>
      <c r="AD159" s="147">
        <f t="shared" si="23"/>
        <v>0</v>
      </c>
      <c r="AE159" s="152">
        <f t="shared" si="24"/>
        <v>0</v>
      </c>
    </row>
    <row r="160" spans="1:31" x14ac:dyDescent="0.25">
      <c r="A160" s="277" t="str">
        <f>IF(ISBLANK('A4'!A160),"",'A4'!A160)</f>
        <v/>
      </c>
      <c r="B160" s="278" t="str">
        <f>IF(ISBLANK('A4'!B160),"",'A4'!B160)</f>
        <v/>
      </c>
      <c r="C160" s="279" t="str">
        <f>IF(ISBLANK('A4'!U160),"",'A4'!U160)</f>
        <v/>
      </c>
      <c r="D160" s="280"/>
      <c r="E160" s="281"/>
      <c r="F160" s="281"/>
      <c r="G160" s="281"/>
      <c r="H160" s="281"/>
      <c r="I160" s="281"/>
      <c r="J160" s="282"/>
      <c r="K160" s="481"/>
      <c r="L160" s="283"/>
      <c r="M160" s="284"/>
      <c r="N160" s="284"/>
      <c r="O160" s="284"/>
      <c r="P160" s="284"/>
      <c r="Q160" s="282"/>
      <c r="R160" s="281"/>
      <c r="S160" s="281"/>
      <c r="T160" s="281"/>
      <c r="U160" s="283"/>
      <c r="W160" s="151">
        <f t="shared" si="17"/>
        <v>0</v>
      </c>
      <c r="X160" s="147">
        <f t="shared" si="18"/>
        <v>0</v>
      </c>
      <c r="Y160" s="147">
        <f t="shared" si="19"/>
        <v>0</v>
      </c>
      <c r="Z160" s="152">
        <f t="shared" si="20"/>
        <v>0</v>
      </c>
      <c r="AB160" s="151">
        <f t="shared" si="21"/>
        <v>0</v>
      </c>
      <c r="AC160" s="147">
        <f t="shared" si="22"/>
        <v>0</v>
      </c>
      <c r="AD160" s="147">
        <f t="shared" si="23"/>
        <v>0</v>
      </c>
      <c r="AE160" s="152">
        <f t="shared" si="24"/>
        <v>0</v>
      </c>
    </row>
    <row r="161" spans="1:31" x14ac:dyDescent="0.25">
      <c r="A161" s="277" t="str">
        <f>IF(ISBLANK('A4'!A161),"",'A4'!A161)</f>
        <v/>
      </c>
      <c r="B161" s="278" t="str">
        <f>IF(ISBLANK('A4'!B161),"",'A4'!B161)</f>
        <v/>
      </c>
      <c r="C161" s="279" t="str">
        <f>IF(ISBLANK('A4'!U161),"",'A4'!U161)</f>
        <v/>
      </c>
      <c r="D161" s="280"/>
      <c r="E161" s="281"/>
      <c r="F161" s="281"/>
      <c r="G161" s="281"/>
      <c r="H161" s="281"/>
      <c r="I161" s="281"/>
      <c r="J161" s="282"/>
      <c r="K161" s="481"/>
      <c r="L161" s="283"/>
      <c r="M161" s="284"/>
      <c r="N161" s="284"/>
      <c r="O161" s="284"/>
      <c r="P161" s="284"/>
      <c r="Q161" s="282"/>
      <c r="R161" s="281"/>
      <c r="S161" s="281"/>
      <c r="T161" s="281"/>
      <c r="U161" s="283"/>
      <c r="W161" s="151">
        <f t="shared" si="17"/>
        <v>0</v>
      </c>
      <c r="X161" s="147">
        <f t="shared" si="18"/>
        <v>0</v>
      </c>
      <c r="Y161" s="147">
        <f t="shared" si="19"/>
        <v>0</v>
      </c>
      <c r="Z161" s="152">
        <f t="shared" si="20"/>
        <v>0</v>
      </c>
      <c r="AB161" s="151">
        <f t="shared" si="21"/>
        <v>0</v>
      </c>
      <c r="AC161" s="147">
        <f t="shared" si="22"/>
        <v>0</v>
      </c>
      <c r="AD161" s="147">
        <f t="shared" si="23"/>
        <v>0</v>
      </c>
      <c r="AE161" s="152">
        <f t="shared" si="24"/>
        <v>0</v>
      </c>
    </row>
    <row r="162" spans="1:31" x14ac:dyDescent="0.25">
      <c r="A162" s="277" t="str">
        <f>IF(ISBLANK('A4'!A162),"",'A4'!A162)</f>
        <v/>
      </c>
      <c r="B162" s="278" t="str">
        <f>IF(ISBLANK('A4'!B162),"",'A4'!B162)</f>
        <v/>
      </c>
      <c r="C162" s="279" t="str">
        <f>IF(ISBLANK('A4'!U162),"",'A4'!U162)</f>
        <v/>
      </c>
      <c r="D162" s="280"/>
      <c r="E162" s="281"/>
      <c r="F162" s="281"/>
      <c r="G162" s="281"/>
      <c r="H162" s="281"/>
      <c r="I162" s="281"/>
      <c r="J162" s="282"/>
      <c r="K162" s="481"/>
      <c r="L162" s="283"/>
      <c r="M162" s="284"/>
      <c r="N162" s="284"/>
      <c r="O162" s="284"/>
      <c r="P162" s="284"/>
      <c r="Q162" s="282"/>
      <c r="R162" s="281"/>
      <c r="S162" s="281"/>
      <c r="T162" s="281"/>
      <c r="U162" s="283"/>
      <c r="W162" s="151">
        <f t="shared" si="17"/>
        <v>0</v>
      </c>
      <c r="X162" s="147">
        <f t="shared" si="18"/>
        <v>0</v>
      </c>
      <c r="Y162" s="147">
        <f t="shared" si="19"/>
        <v>0</v>
      </c>
      <c r="Z162" s="152">
        <f t="shared" si="20"/>
        <v>0</v>
      </c>
      <c r="AB162" s="151">
        <f t="shared" si="21"/>
        <v>0</v>
      </c>
      <c r="AC162" s="147">
        <f t="shared" si="22"/>
        <v>0</v>
      </c>
      <c r="AD162" s="147">
        <f t="shared" si="23"/>
        <v>0</v>
      </c>
      <c r="AE162" s="152">
        <f t="shared" si="24"/>
        <v>0</v>
      </c>
    </row>
    <row r="163" spans="1:31" x14ac:dyDescent="0.25">
      <c r="A163" s="277" t="str">
        <f>IF(ISBLANK('A4'!A163),"",'A4'!A163)</f>
        <v/>
      </c>
      <c r="B163" s="278" t="str">
        <f>IF(ISBLANK('A4'!B163),"",'A4'!B163)</f>
        <v/>
      </c>
      <c r="C163" s="279" t="str">
        <f>IF(ISBLANK('A4'!U163),"",'A4'!U163)</f>
        <v/>
      </c>
      <c r="D163" s="280"/>
      <c r="E163" s="281"/>
      <c r="F163" s="281"/>
      <c r="G163" s="281"/>
      <c r="H163" s="281"/>
      <c r="I163" s="281"/>
      <c r="J163" s="282"/>
      <c r="K163" s="481"/>
      <c r="L163" s="283"/>
      <c r="M163" s="284"/>
      <c r="N163" s="284"/>
      <c r="O163" s="284"/>
      <c r="P163" s="284"/>
      <c r="Q163" s="282"/>
      <c r="R163" s="281"/>
      <c r="S163" s="281"/>
      <c r="T163" s="281"/>
      <c r="U163" s="283"/>
      <c r="W163" s="151">
        <f t="shared" si="17"/>
        <v>0</v>
      </c>
      <c r="X163" s="147">
        <f t="shared" si="18"/>
        <v>0</v>
      </c>
      <c r="Y163" s="147">
        <f t="shared" si="19"/>
        <v>0</v>
      </c>
      <c r="Z163" s="152">
        <f t="shared" si="20"/>
        <v>0</v>
      </c>
      <c r="AB163" s="151">
        <f t="shared" si="21"/>
        <v>0</v>
      </c>
      <c r="AC163" s="147">
        <f t="shared" si="22"/>
        <v>0</v>
      </c>
      <c r="AD163" s="147">
        <f t="shared" si="23"/>
        <v>0</v>
      </c>
      <c r="AE163" s="152">
        <f t="shared" si="24"/>
        <v>0</v>
      </c>
    </row>
    <row r="164" spans="1:31" x14ac:dyDescent="0.25">
      <c r="A164" s="277" t="str">
        <f>IF(ISBLANK('A4'!A164),"",'A4'!A164)</f>
        <v/>
      </c>
      <c r="B164" s="278" t="str">
        <f>IF(ISBLANK('A4'!B164),"",'A4'!B164)</f>
        <v/>
      </c>
      <c r="C164" s="279" t="str">
        <f>IF(ISBLANK('A4'!U164),"",'A4'!U164)</f>
        <v/>
      </c>
      <c r="D164" s="280"/>
      <c r="E164" s="281"/>
      <c r="F164" s="281"/>
      <c r="G164" s="281"/>
      <c r="H164" s="281"/>
      <c r="I164" s="281"/>
      <c r="J164" s="282"/>
      <c r="K164" s="481"/>
      <c r="L164" s="283"/>
      <c r="M164" s="284"/>
      <c r="N164" s="284"/>
      <c r="O164" s="284"/>
      <c r="P164" s="284"/>
      <c r="Q164" s="282"/>
      <c r="R164" s="281"/>
      <c r="S164" s="281"/>
      <c r="T164" s="281"/>
      <c r="U164" s="283"/>
      <c r="W164" s="151">
        <f t="shared" si="17"/>
        <v>0</v>
      </c>
      <c r="X164" s="147">
        <f t="shared" si="18"/>
        <v>0</v>
      </c>
      <c r="Y164" s="147">
        <f t="shared" si="19"/>
        <v>0</v>
      </c>
      <c r="Z164" s="152">
        <f t="shared" si="20"/>
        <v>0</v>
      </c>
      <c r="AB164" s="151">
        <f t="shared" si="21"/>
        <v>0</v>
      </c>
      <c r="AC164" s="147">
        <f t="shared" si="22"/>
        <v>0</v>
      </c>
      <c r="AD164" s="147">
        <f t="shared" si="23"/>
        <v>0</v>
      </c>
      <c r="AE164" s="152">
        <f t="shared" si="24"/>
        <v>0</v>
      </c>
    </row>
    <row r="165" spans="1:31" x14ac:dyDescent="0.25">
      <c r="A165" s="277" t="str">
        <f>IF(ISBLANK('A4'!A165),"",'A4'!A165)</f>
        <v/>
      </c>
      <c r="B165" s="278" t="str">
        <f>IF(ISBLANK('A4'!B165),"",'A4'!B165)</f>
        <v/>
      </c>
      <c r="C165" s="279" t="str">
        <f>IF(ISBLANK('A4'!U165),"",'A4'!U165)</f>
        <v/>
      </c>
      <c r="D165" s="280"/>
      <c r="E165" s="281"/>
      <c r="F165" s="281"/>
      <c r="G165" s="281"/>
      <c r="H165" s="281"/>
      <c r="I165" s="281"/>
      <c r="J165" s="282"/>
      <c r="K165" s="481"/>
      <c r="L165" s="283"/>
      <c r="M165" s="284"/>
      <c r="N165" s="284"/>
      <c r="O165" s="284"/>
      <c r="P165" s="284"/>
      <c r="Q165" s="282"/>
      <c r="R165" s="281"/>
      <c r="S165" s="281"/>
      <c r="T165" s="281"/>
      <c r="U165" s="283"/>
      <c r="W165" s="151">
        <f t="shared" si="17"/>
        <v>0</v>
      </c>
      <c r="X165" s="147">
        <f t="shared" si="18"/>
        <v>0</v>
      </c>
      <c r="Y165" s="147">
        <f t="shared" si="19"/>
        <v>0</v>
      </c>
      <c r="Z165" s="152">
        <f t="shared" si="20"/>
        <v>0</v>
      </c>
      <c r="AB165" s="151">
        <f t="shared" si="21"/>
        <v>0</v>
      </c>
      <c r="AC165" s="147">
        <f t="shared" si="22"/>
        <v>0</v>
      </c>
      <c r="AD165" s="147">
        <f t="shared" si="23"/>
        <v>0</v>
      </c>
      <c r="AE165" s="152">
        <f t="shared" si="24"/>
        <v>0</v>
      </c>
    </row>
    <row r="166" spans="1:31" x14ac:dyDescent="0.25">
      <c r="A166" s="277" t="str">
        <f>IF(ISBLANK('A4'!A166),"",'A4'!A166)</f>
        <v/>
      </c>
      <c r="B166" s="278" t="str">
        <f>IF(ISBLANK('A4'!B166),"",'A4'!B166)</f>
        <v/>
      </c>
      <c r="C166" s="279" t="str">
        <f>IF(ISBLANK('A4'!U166),"",'A4'!U166)</f>
        <v/>
      </c>
      <c r="D166" s="280"/>
      <c r="E166" s="281"/>
      <c r="F166" s="281"/>
      <c r="G166" s="281"/>
      <c r="H166" s="281"/>
      <c r="I166" s="281"/>
      <c r="J166" s="282"/>
      <c r="K166" s="481"/>
      <c r="L166" s="283"/>
      <c r="M166" s="284"/>
      <c r="N166" s="284"/>
      <c r="O166" s="284"/>
      <c r="P166" s="284"/>
      <c r="Q166" s="282"/>
      <c r="R166" s="281"/>
      <c r="S166" s="281"/>
      <c r="T166" s="281"/>
      <c r="U166" s="283"/>
      <c r="W166" s="151">
        <f t="shared" si="17"/>
        <v>0</v>
      </c>
      <c r="X166" s="147">
        <f t="shared" si="18"/>
        <v>0</v>
      </c>
      <c r="Y166" s="147">
        <f t="shared" si="19"/>
        <v>0</v>
      </c>
      <c r="Z166" s="152">
        <f t="shared" si="20"/>
        <v>0</v>
      </c>
      <c r="AB166" s="151">
        <f t="shared" si="21"/>
        <v>0</v>
      </c>
      <c r="AC166" s="147">
        <f t="shared" si="22"/>
        <v>0</v>
      </c>
      <c r="AD166" s="147">
        <f t="shared" si="23"/>
        <v>0</v>
      </c>
      <c r="AE166" s="152">
        <f t="shared" si="24"/>
        <v>0</v>
      </c>
    </row>
    <row r="167" spans="1:31" x14ac:dyDescent="0.25">
      <c r="A167" s="277" t="str">
        <f>IF(ISBLANK('A4'!A167),"",'A4'!A167)</f>
        <v/>
      </c>
      <c r="B167" s="278" t="str">
        <f>IF(ISBLANK('A4'!B167),"",'A4'!B167)</f>
        <v/>
      </c>
      <c r="C167" s="279" t="str">
        <f>IF(ISBLANK('A4'!U167),"",'A4'!U167)</f>
        <v/>
      </c>
      <c r="D167" s="280"/>
      <c r="E167" s="281"/>
      <c r="F167" s="281"/>
      <c r="G167" s="281"/>
      <c r="H167" s="281"/>
      <c r="I167" s="281"/>
      <c r="J167" s="282"/>
      <c r="K167" s="481"/>
      <c r="L167" s="283"/>
      <c r="M167" s="284"/>
      <c r="N167" s="284"/>
      <c r="O167" s="284"/>
      <c r="P167" s="284"/>
      <c r="Q167" s="282"/>
      <c r="R167" s="281"/>
      <c r="S167" s="281"/>
      <c r="T167" s="281"/>
      <c r="U167" s="283"/>
      <c r="W167" s="151">
        <f t="shared" si="17"/>
        <v>0</v>
      </c>
      <c r="X167" s="147">
        <f t="shared" si="18"/>
        <v>0</v>
      </c>
      <c r="Y167" s="147">
        <f t="shared" si="19"/>
        <v>0</v>
      </c>
      <c r="Z167" s="152">
        <f t="shared" si="20"/>
        <v>0</v>
      </c>
      <c r="AB167" s="151">
        <f t="shared" si="21"/>
        <v>0</v>
      </c>
      <c r="AC167" s="147">
        <f t="shared" si="22"/>
        <v>0</v>
      </c>
      <c r="AD167" s="147">
        <f t="shared" si="23"/>
        <v>0</v>
      </c>
      <c r="AE167" s="152">
        <f t="shared" si="24"/>
        <v>0</v>
      </c>
    </row>
    <row r="168" spans="1:31" x14ac:dyDescent="0.25">
      <c r="A168" s="277" t="str">
        <f>IF(ISBLANK('A4'!A168),"",'A4'!A168)</f>
        <v/>
      </c>
      <c r="B168" s="278" t="str">
        <f>IF(ISBLANK('A4'!B168),"",'A4'!B168)</f>
        <v/>
      </c>
      <c r="C168" s="279" t="str">
        <f>IF(ISBLANK('A4'!U168),"",'A4'!U168)</f>
        <v/>
      </c>
      <c r="D168" s="280"/>
      <c r="E168" s="281"/>
      <c r="F168" s="281"/>
      <c r="G168" s="281"/>
      <c r="H168" s="281"/>
      <c r="I168" s="281"/>
      <c r="J168" s="282"/>
      <c r="K168" s="481"/>
      <c r="L168" s="283"/>
      <c r="M168" s="284"/>
      <c r="N168" s="284"/>
      <c r="O168" s="284"/>
      <c r="P168" s="284"/>
      <c r="Q168" s="282"/>
      <c r="R168" s="281"/>
      <c r="S168" s="281"/>
      <c r="T168" s="281"/>
      <c r="U168" s="283"/>
      <c r="W168" s="151">
        <f t="shared" si="17"/>
        <v>0</v>
      </c>
      <c r="X168" s="147">
        <f t="shared" si="18"/>
        <v>0</v>
      </c>
      <c r="Y168" s="147">
        <f t="shared" si="19"/>
        <v>0</v>
      </c>
      <c r="Z168" s="152">
        <f t="shared" si="20"/>
        <v>0</v>
      </c>
      <c r="AB168" s="151">
        <f t="shared" si="21"/>
        <v>0</v>
      </c>
      <c r="AC168" s="147">
        <f t="shared" si="22"/>
        <v>0</v>
      </c>
      <c r="AD168" s="147">
        <f t="shared" si="23"/>
        <v>0</v>
      </c>
      <c r="AE168" s="152">
        <f t="shared" si="24"/>
        <v>0</v>
      </c>
    </row>
    <row r="169" spans="1:31" x14ac:dyDescent="0.25">
      <c r="A169" s="277" t="str">
        <f>IF(ISBLANK('A4'!A169),"",'A4'!A169)</f>
        <v/>
      </c>
      <c r="B169" s="278" t="str">
        <f>IF(ISBLANK('A4'!B169),"",'A4'!B169)</f>
        <v/>
      </c>
      <c r="C169" s="279" t="str">
        <f>IF(ISBLANK('A4'!U169),"",'A4'!U169)</f>
        <v/>
      </c>
      <c r="D169" s="280"/>
      <c r="E169" s="281"/>
      <c r="F169" s="281"/>
      <c r="G169" s="281"/>
      <c r="H169" s="281"/>
      <c r="I169" s="281"/>
      <c r="J169" s="282"/>
      <c r="K169" s="481"/>
      <c r="L169" s="283"/>
      <c r="M169" s="284"/>
      <c r="N169" s="284"/>
      <c r="O169" s="284"/>
      <c r="P169" s="284"/>
      <c r="Q169" s="282"/>
      <c r="R169" s="281"/>
      <c r="S169" s="281"/>
      <c r="T169" s="281"/>
      <c r="U169" s="283"/>
      <c r="W169" s="151">
        <f t="shared" si="17"/>
        <v>0</v>
      </c>
      <c r="X169" s="147">
        <f t="shared" si="18"/>
        <v>0</v>
      </c>
      <c r="Y169" s="147">
        <f t="shared" si="19"/>
        <v>0</v>
      </c>
      <c r="Z169" s="152">
        <f t="shared" si="20"/>
        <v>0</v>
      </c>
      <c r="AB169" s="151">
        <f t="shared" si="21"/>
        <v>0</v>
      </c>
      <c r="AC169" s="147">
        <f t="shared" si="22"/>
        <v>0</v>
      </c>
      <c r="AD169" s="147">
        <f t="shared" si="23"/>
        <v>0</v>
      </c>
      <c r="AE169" s="152">
        <f t="shared" si="24"/>
        <v>0</v>
      </c>
    </row>
    <row r="170" spans="1:31" x14ac:dyDescent="0.25">
      <c r="A170" s="277" t="str">
        <f>IF(ISBLANK('A4'!A170),"",'A4'!A170)</f>
        <v/>
      </c>
      <c r="B170" s="278" t="str">
        <f>IF(ISBLANK('A4'!B170),"",'A4'!B170)</f>
        <v/>
      </c>
      <c r="C170" s="279" t="str">
        <f>IF(ISBLANK('A4'!U170),"",'A4'!U170)</f>
        <v/>
      </c>
      <c r="D170" s="280"/>
      <c r="E170" s="281"/>
      <c r="F170" s="281"/>
      <c r="G170" s="281"/>
      <c r="H170" s="281"/>
      <c r="I170" s="281"/>
      <c r="J170" s="282"/>
      <c r="K170" s="481"/>
      <c r="L170" s="283"/>
      <c r="M170" s="284"/>
      <c r="N170" s="284"/>
      <c r="O170" s="284"/>
      <c r="P170" s="284"/>
      <c r="Q170" s="282"/>
      <c r="R170" s="281"/>
      <c r="S170" s="281"/>
      <c r="T170" s="281"/>
      <c r="U170" s="283"/>
      <c r="W170" s="151">
        <f t="shared" si="17"/>
        <v>0</v>
      </c>
      <c r="X170" s="147">
        <f t="shared" si="18"/>
        <v>0</v>
      </c>
      <c r="Y170" s="147">
        <f t="shared" si="19"/>
        <v>0</v>
      </c>
      <c r="Z170" s="152">
        <f t="shared" si="20"/>
        <v>0</v>
      </c>
      <c r="AB170" s="151">
        <f t="shared" si="21"/>
        <v>0</v>
      </c>
      <c r="AC170" s="147">
        <f t="shared" si="22"/>
        <v>0</v>
      </c>
      <c r="AD170" s="147">
        <f t="shared" si="23"/>
        <v>0</v>
      </c>
      <c r="AE170" s="152">
        <f t="shared" si="24"/>
        <v>0</v>
      </c>
    </row>
    <row r="171" spans="1:31" x14ac:dyDescent="0.25">
      <c r="A171" s="277" t="str">
        <f>IF(ISBLANK('A4'!A171),"",'A4'!A171)</f>
        <v/>
      </c>
      <c r="B171" s="278" t="str">
        <f>IF(ISBLANK('A4'!B171),"",'A4'!B171)</f>
        <v/>
      </c>
      <c r="C171" s="279" t="str">
        <f>IF(ISBLANK('A4'!U171),"",'A4'!U171)</f>
        <v/>
      </c>
      <c r="D171" s="280"/>
      <c r="E171" s="281"/>
      <c r="F171" s="281"/>
      <c r="G171" s="281"/>
      <c r="H171" s="281"/>
      <c r="I171" s="281"/>
      <c r="J171" s="282"/>
      <c r="K171" s="481"/>
      <c r="L171" s="283"/>
      <c r="M171" s="284"/>
      <c r="N171" s="284"/>
      <c r="O171" s="284"/>
      <c r="P171" s="284"/>
      <c r="Q171" s="282"/>
      <c r="R171" s="281"/>
      <c r="S171" s="281"/>
      <c r="T171" s="281"/>
      <c r="U171" s="283"/>
      <c r="W171" s="151">
        <f t="shared" si="17"/>
        <v>0</v>
      </c>
      <c r="X171" s="147">
        <f t="shared" si="18"/>
        <v>0</v>
      </c>
      <c r="Y171" s="147">
        <f t="shared" si="19"/>
        <v>0</v>
      </c>
      <c r="Z171" s="152">
        <f t="shared" si="20"/>
        <v>0</v>
      </c>
      <c r="AB171" s="151">
        <f t="shared" si="21"/>
        <v>0</v>
      </c>
      <c r="AC171" s="147">
        <f t="shared" si="22"/>
        <v>0</v>
      </c>
      <c r="AD171" s="147">
        <f t="shared" si="23"/>
        <v>0</v>
      </c>
      <c r="AE171" s="152">
        <f t="shared" si="24"/>
        <v>0</v>
      </c>
    </row>
    <row r="172" spans="1:31" x14ac:dyDescent="0.25">
      <c r="A172" s="277" t="str">
        <f>IF(ISBLANK('A4'!A172),"",'A4'!A172)</f>
        <v/>
      </c>
      <c r="B172" s="278" t="str">
        <f>IF(ISBLANK('A4'!B172),"",'A4'!B172)</f>
        <v/>
      </c>
      <c r="C172" s="279" t="str">
        <f>IF(ISBLANK('A4'!U172),"",'A4'!U172)</f>
        <v/>
      </c>
      <c r="D172" s="280"/>
      <c r="E172" s="281"/>
      <c r="F172" s="281"/>
      <c r="G172" s="281"/>
      <c r="H172" s="281"/>
      <c r="I172" s="281"/>
      <c r="J172" s="282"/>
      <c r="K172" s="481"/>
      <c r="L172" s="283"/>
      <c r="M172" s="284"/>
      <c r="N172" s="284"/>
      <c r="O172" s="284"/>
      <c r="P172" s="284"/>
      <c r="Q172" s="282"/>
      <c r="R172" s="281"/>
      <c r="S172" s="281"/>
      <c r="T172" s="281"/>
      <c r="U172" s="283"/>
      <c r="W172" s="151">
        <f t="shared" si="17"/>
        <v>0</v>
      </c>
      <c r="X172" s="147">
        <f t="shared" si="18"/>
        <v>0</v>
      </c>
      <c r="Y172" s="147">
        <f t="shared" si="19"/>
        <v>0</v>
      </c>
      <c r="Z172" s="152">
        <f t="shared" si="20"/>
        <v>0</v>
      </c>
      <c r="AB172" s="151">
        <f t="shared" si="21"/>
        <v>0</v>
      </c>
      <c r="AC172" s="147">
        <f t="shared" si="22"/>
        <v>0</v>
      </c>
      <c r="AD172" s="147">
        <f t="shared" si="23"/>
        <v>0</v>
      </c>
      <c r="AE172" s="152">
        <f t="shared" si="24"/>
        <v>0</v>
      </c>
    </row>
    <row r="173" spans="1:31" x14ac:dyDescent="0.25">
      <c r="A173" s="277" t="str">
        <f>IF(ISBLANK('A4'!A173),"",'A4'!A173)</f>
        <v/>
      </c>
      <c r="B173" s="278" t="str">
        <f>IF(ISBLANK('A4'!B173),"",'A4'!B173)</f>
        <v/>
      </c>
      <c r="C173" s="279" t="str">
        <f>IF(ISBLANK('A4'!U173),"",'A4'!U173)</f>
        <v/>
      </c>
      <c r="D173" s="280"/>
      <c r="E173" s="281"/>
      <c r="F173" s="281"/>
      <c r="G173" s="281"/>
      <c r="H173" s="281"/>
      <c r="I173" s="281"/>
      <c r="J173" s="282"/>
      <c r="K173" s="481"/>
      <c r="L173" s="283"/>
      <c r="M173" s="284"/>
      <c r="N173" s="284"/>
      <c r="O173" s="284"/>
      <c r="P173" s="284"/>
      <c r="Q173" s="282"/>
      <c r="R173" s="281"/>
      <c r="S173" s="281"/>
      <c r="T173" s="281"/>
      <c r="U173" s="283"/>
      <c r="W173" s="151">
        <f t="shared" si="17"/>
        <v>0</v>
      </c>
      <c r="X173" s="147">
        <f t="shared" si="18"/>
        <v>0</v>
      </c>
      <c r="Y173" s="147">
        <f t="shared" si="19"/>
        <v>0</v>
      </c>
      <c r="Z173" s="152">
        <f t="shared" si="20"/>
        <v>0</v>
      </c>
      <c r="AB173" s="151">
        <f t="shared" si="21"/>
        <v>0</v>
      </c>
      <c r="AC173" s="147">
        <f t="shared" si="22"/>
        <v>0</v>
      </c>
      <c r="AD173" s="147">
        <f t="shared" si="23"/>
        <v>0</v>
      </c>
      <c r="AE173" s="152">
        <f t="shared" si="24"/>
        <v>0</v>
      </c>
    </row>
    <row r="174" spans="1:31" x14ac:dyDescent="0.25">
      <c r="A174" s="277" t="str">
        <f>IF(ISBLANK('A4'!A174),"",'A4'!A174)</f>
        <v/>
      </c>
      <c r="B174" s="278" t="str">
        <f>IF(ISBLANK('A4'!B174),"",'A4'!B174)</f>
        <v/>
      </c>
      <c r="C174" s="279" t="str">
        <f>IF(ISBLANK('A4'!U174),"",'A4'!U174)</f>
        <v/>
      </c>
      <c r="D174" s="280"/>
      <c r="E174" s="281"/>
      <c r="F174" s="281"/>
      <c r="G174" s="281"/>
      <c r="H174" s="281"/>
      <c r="I174" s="281"/>
      <c r="J174" s="282"/>
      <c r="K174" s="481"/>
      <c r="L174" s="283"/>
      <c r="M174" s="284"/>
      <c r="N174" s="284"/>
      <c r="O174" s="284"/>
      <c r="P174" s="284"/>
      <c r="Q174" s="282"/>
      <c r="R174" s="281"/>
      <c r="S174" s="281"/>
      <c r="T174" s="281"/>
      <c r="U174" s="283"/>
      <c r="W174" s="151">
        <f t="shared" si="17"/>
        <v>0</v>
      </c>
      <c r="X174" s="147">
        <f t="shared" si="18"/>
        <v>0</v>
      </c>
      <c r="Y174" s="147">
        <f t="shared" si="19"/>
        <v>0</v>
      </c>
      <c r="Z174" s="152">
        <f t="shared" si="20"/>
        <v>0</v>
      </c>
      <c r="AB174" s="151">
        <f t="shared" si="21"/>
        <v>0</v>
      </c>
      <c r="AC174" s="147">
        <f t="shared" si="22"/>
        <v>0</v>
      </c>
      <c r="AD174" s="147">
        <f t="shared" si="23"/>
        <v>0</v>
      </c>
      <c r="AE174" s="152">
        <f t="shared" si="24"/>
        <v>0</v>
      </c>
    </row>
    <row r="175" spans="1:31" x14ac:dyDescent="0.25">
      <c r="A175" s="277" t="str">
        <f>IF(ISBLANK('A4'!A175),"",'A4'!A175)</f>
        <v/>
      </c>
      <c r="B175" s="278" t="str">
        <f>IF(ISBLANK('A4'!B175),"",'A4'!B175)</f>
        <v/>
      </c>
      <c r="C175" s="279" t="str">
        <f>IF(ISBLANK('A4'!U175),"",'A4'!U175)</f>
        <v/>
      </c>
      <c r="D175" s="280"/>
      <c r="E175" s="281"/>
      <c r="F175" s="281"/>
      <c r="G175" s="281"/>
      <c r="H175" s="281"/>
      <c r="I175" s="281"/>
      <c r="J175" s="282"/>
      <c r="K175" s="481"/>
      <c r="L175" s="283"/>
      <c r="M175" s="284"/>
      <c r="N175" s="284"/>
      <c r="O175" s="284"/>
      <c r="P175" s="284"/>
      <c r="Q175" s="282"/>
      <c r="R175" s="281"/>
      <c r="S175" s="281"/>
      <c r="T175" s="281"/>
      <c r="U175" s="283"/>
      <c r="W175" s="151">
        <f t="shared" si="17"/>
        <v>0</v>
      </c>
      <c r="X175" s="147">
        <f t="shared" si="18"/>
        <v>0</v>
      </c>
      <c r="Y175" s="147">
        <f t="shared" si="19"/>
        <v>0</v>
      </c>
      <c r="Z175" s="152">
        <f t="shared" si="20"/>
        <v>0</v>
      </c>
      <c r="AB175" s="151">
        <f t="shared" si="21"/>
        <v>0</v>
      </c>
      <c r="AC175" s="147">
        <f t="shared" si="22"/>
        <v>0</v>
      </c>
      <c r="AD175" s="147">
        <f t="shared" si="23"/>
        <v>0</v>
      </c>
      <c r="AE175" s="152">
        <f t="shared" si="24"/>
        <v>0</v>
      </c>
    </row>
    <row r="176" spans="1:31" x14ac:dyDescent="0.25">
      <c r="A176" s="277" t="str">
        <f>IF(ISBLANK('A4'!A176),"",'A4'!A176)</f>
        <v/>
      </c>
      <c r="B176" s="278" t="str">
        <f>IF(ISBLANK('A4'!B176),"",'A4'!B176)</f>
        <v/>
      </c>
      <c r="C176" s="279" t="str">
        <f>IF(ISBLANK('A4'!U176),"",'A4'!U176)</f>
        <v/>
      </c>
      <c r="D176" s="280"/>
      <c r="E176" s="281"/>
      <c r="F176" s="281"/>
      <c r="G176" s="281"/>
      <c r="H176" s="281"/>
      <c r="I176" s="281"/>
      <c r="J176" s="282"/>
      <c r="K176" s="481"/>
      <c r="L176" s="283"/>
      <c r="M176" s="284"/>
      <c r="N176" s="284"/>
      <c r="O176" s="284"/>
      <c r="P176" s="284"/>
      <c r="Q176" s="282"/>
      <c r="R176" s="281"/>
      <c r="S176" s="281"/>
      <c r="T176" s="281"/>
      <c r="U176" s="283"/>
      <c r="W176" s="151">
        <f t="shared" si="17"/>
        <v>0</v>
      </c>
      <c r="X176" s="147">
        <f t="shared" si="18"/>
        <v>0</v>
      </c>
      <c r="Y176" s="147">
        <f t="shared" si="19"/>
        <v>0</v>
      </c>
      <c r="Z176" s="152">
        <f t="shared" si="20"/>
        <v>0</v>
      </c>
      <c r="AB176" s="151">
        <f t="shared" si="21"/>
        <v>0</v>
      </c>
      <c r="AC176" s="147">
        <f t="shared" si="22"/>
        <v>0</v>
      </c>
      <c r="AD176" s="147">
        <f t="shared" si="23"/>
        <v>0</v>
      </c>
      <c r="AE176" s="152">
        <f t="shared" si="24"/>
        <v>0</v>
      </c>
    </row>
    <row r="177" spans="1:31" x14ac:dyDescent="0.25">
      <c r="A177" s="277" t="str">
        <f>IF(ISBLANK('A4'!A177),"",'A4'!A177)</f>
        <v/>
      </c>
      <c r="B177" s="278" t="str">
        <f>IF(ISBLANK('A4'!B177),"",'A4'!B177)</f>
        <v/>
      </c>
      <c r="C177" s="279" t="str">
        <f>IF(ISBLANK('A4'!U177),"",'A4'!U177)</f>
        <v/>
      </c>
      <c r="D177" s="280"/>
      <c r="E177" s="281"/>
      <c r="F177" s="281"/>
      <c r="G177" s="281"/>
      <c r="H177" s="281"/>
      <c r="I177" s="281"/>
      <c r="J177" s="282"/>
      <c r="K177" s="481"/>
      <c r="L177" s="283"/>
      <c r="M177" s="284"/>
      <c r="N177" s="284"/>
      <c r="O177" s="284"/>
      <c r="P177" s="284"/>
      <c r="Q177" s="282"/>
      <c r="R177" s="281"/>
      <c r="S177" s="281"/>
      <c r="T177" s="281"/>
      <c r="U177" s="283"/>
      <c r="W177" s="151">
        <f t="shared" si="17"/>
        <v>0</v>
      </c>
      <c r="X177" s="147">
        <f t="shared" si="18"/>
        <v>0</v>
      </c>
      <c r="Y177" s="147">
        <f t="shared" si="19"/>
        <v>0</v>
      </c>
      <c r="Z177" s="152">
        <f t="shared" si="20"/>
        <v>0</v>
      </c>
      <c r="AB177" s="151">
        <f t="shared" si="21"/>
        <v>0</v>
      </c>
      <c r="AC177" s="147">
        <f t="shared" si="22"/>
        <v>0</v>
      </c>
      <c r="AD177" s="147">
        <f t="shared" si="23"/>
        <v>0</v>
      </c>
      <c r="AE177" s="152">
        <f t="shared" si="24"/>
        <v>0</v>
      </c>
    </row>
    <row r="178" spans="1:31" x14ac:dyDescent="0.25">
      <c r="A178" s="277" t="str">
        <f>IF(ISBLANK('A4'!A178),"",'A4'!A178)</f>
        <v/>
      </c>
      <c r="B178" s="278" t="str">
        <f>IF(ISBLANK('A4'!B178),"",'A4'!B178)</f>
        <v/>
      </c>
      <c r="C178" s="279" t="str">
        <f>IF(ISBLANK('A4'!U178),"",'A4'!U178)</f>
        <v/>
      </c>
      <c r="D178" s="280"/>
      <c r="E178" s="281"/>
      <c r="F178" s="281"/>
      <c r="G178" s="281"/>
      <c r="H178" s="281"/>
      <c r="I178" s="281"/>
      <c r="J178" s="282"/>
      <c r="K178" s="481"/>
      <c r="L178" s="283"/>
      <c r="M178" s="284"/>
      <c r="N178" s="284"/>
      <c r="O178" s="284"/>
      <c r="P178" s="284"/>
      <c r="Q178" s="282"/>
      <c r="R178" s="281"/>
      <c r="S178" s="281"/>
      <c r="T178" s="281"/>
      <c r="U178" s="283"/>
      <c r="W178" s="151">
        <f t="shared" si="17"/>
        <v>0</v>
      </c>
      <c r="X178" s="147">
        <f t="shared" si="18"/>
        <v>0</v>
      </c>
      <c r="Y178" s="147">
        <f t="shared" si="19"/>
        <v>0</v>
      </c>
      <c r="Z178" s="152">
        <f t="shared" si="20"/>
        <v>0</v>
      </c>
      <c r="AB178" s="151">
        <f t="shared" si="21"/>
        <v>0</v>
      </c>
      <c r="AC178" s="147">
        <f t="shared" si="22"/>
        <v>0</v>
      </c>
      <c r="AD178" s="147">
        <f t="shared" si="23"/>
        <v>0</v>
      </c>
      <c r="AE178" s="152">
        <f t="shared" si="24"/>
        <v>0</v>
      </c>
    </row>
    <row r="179" spans="1:31" x14ac:dyDescent="0.25">
      <c r="A179" s="277" t="str">
        <f>IF(ISBLANK('A4'!A179),"",'A4'!A179)</f>
        <v/>
      </c>
      <c r="B179" s="278" t="str">
        <f>IF(ISBLANK('A4'!B179),"",'A4'!B179)</f>
        <v/>
      </c>
      <c r="C179" s="279" t="str">
        <f>IF(ISBLANK('A4'!U179),"",'A4'!U179)</f>
        <v/>
      </c>
      <c r="D179" s="280"/>
      <c r="E179" s="281"/>
      <c r="F179" s="281"/>
      <c r="G179" s="281"/>
      <c r="H179" s="281"/>
      <c r="I179" s="281"/>
      <c r="J179" s="282"/>
      <c r="K179" s="481"/>
      <c r="L179" s="283"/>
      <c r="M179" s="284"/>
      <c r="N179" s="284"/>
      <c r="O179" s="284"/>
      <c r="P179" s="284"/>
      <c r="Q179" s="282"/>
      <c r="R179" s="281"/>
      <c r="S179" s="281"/>
      <c r="T179" s="281"/>
      <c r="U179" s="283"/>
      <c r="W179" s="151">
        <f t="shared" si="17"/>
        <v>0</v>
      </c>
      <c r="X179" s="147">
        <f t="shared" si="18"/>
        <v>0</v>
      </c>
      <c r="Y179" s="147">
        <f t="shared" si="19"/>
        <v>0</v>
      </c>
      <c r="Z179" s="152">
        <f t="shared" si="20"/>
        <v>0</v>
      </c>
      <c r="AB179" s="151">
        <f t="shared" si="21"/>
        <v>0</v>
      </c>
      <c r="AC179" s="147">
        <f t="shared" si="22"/>
        <v>0</v>
      </c>
      <c r="AD179" s="147">
        <f t="shared" si="23"/>
        <v>0</v>
      </c>
      <c r="AE179" s="152">
        <f t="shared" si="24"/>
        <v>0</v>
      </c>
    </row>
    <row r="180" spans="1:31" x14ac:dyDescent="0.25">
      <c r="A180" s="277" t="str">
        <f>IF(ISBLANK('A4'!A180),"",'A4'!A180)</f>
        <v/>
      </c>
      <c r="B180" s="278" t="str">
        <f>IF(ISBLANK('A4'!B180),"",'A4'!B180)</f>
        <v/>
      </c>
      <c r="C180" s="279" t="str">
        <f>IF(ISBLANK('A4'!U180),"",'A4'!U180)</f>
        <v/>
      </c>
      <c r="D180" s="280"/>
      <c r="E180" s="281"/>
      <c r="F180" s="281"/>
      <c r="G180" s="281"/>
      <c r="H180" s="281"/>
      <c r="I180" s="281"/>
      <c r="J180" s="282"/>
      <c r="K180" s="481"/>
      <c r="L180" s="283"/>
      <c r="M180" s="284"/>
      <c r="N180" s="284"/>
      <c r="O180" s="284"/>
      <c r="P180" s="284"/>
      <c r="Q180" s="282"/>
      <c r="R180" s="281"/>
      <c r="S180" s="281"/>
      <c r="T180" s="281"/>
      <c r="U180" s="283"/>
      <c r="W180" s="151">
        <f t="shared" si="17"/>
        <v>0</v>
      </c>
      <c r="X180" s="147">
        <f t="shared" si="18"/>
        <v>0</v>
      </c>
      <c r="Y180" s="147">
        <f t="shared" si="19"/>
        <v>0</v>
      </c>
      <c r="Z180" s="152">
        <f t="shared" si="20"/>
        <v>0</v>
      </c>
      <c r="AB180" s="151">
        <f t="shared" si="21"/>
        <v>0</v>
      </c>
      <c r="AC180" s="147">
        <f t="shared" si="22"/>
        <v>0</v>
      </c>
      <c r="AD180" s="147">
        <f t="shared" si="23"/>
        <v>0</v>
      </c>
      <c r="AE180" s="152">
        <f t="shared" si="24"/>
        <v>0</v>
      </c>
    </row>
    <row r="181" spans="1:31" x14ac:dyDescent="0.25">
      <c r="A181" s="277" t="str">
        <f>IF(ISBLANK('A4'!A181),"",'A4'!A181)</f>
        <v/>
      </c>
      <c r="B181" s="278" t="str">
        <f>IF(ISBLANK('A4'!B181),"",'A4'!B181)</f>
        <v/>
      </c>
      <c r="C181" s="279" t="str">
        <f>IF(ISBLANK('A4'!U181),"",'A4'!U181)</f>
        <v/>
      </c>
      <c r="D181" s="280"/>
      <c r="E181" s="281"/>
      <c r="F181" s="281"/>
      <c r="G181" s="281"/>
      <c r="H181" s="281"/>
      <c r="I181" s="281"/>
      <c r="J181" s="282"/>
      <c r="K181" s="481"/>
      <c r="L181" s="283"/>
      <c r="M181" s="284"/>
      <c r="N181" s="284"/>
      <c r="O181" s="284"/>
      <c r="P181" s="284"/>
      <c r="Q181" s="282"/>
      <c r="R181" s="281"/>
      <c r="S181" s="281"/>
      <c r="T181" s="281"/>
      <c r="U181" s="283"/>
      <c r="W181" s="151">
        <f t="shared" si="17"/>
        <v>0</v>
      </c>
      <c r="X181" s="147">
        <f t="shared" si="18"/>
        <v>0</v>
      </c>
      <c r="Y181" s="147">
        <f t="shared" si="19"/>
        <v>0</v>
      </c>
      <c r="Z181" s="152">
        <f t="shared" si="20"/>
        <v>0</v>
      </c>
      <c r="AB181" s="151">
        <f t="shared" si="21"/>
        <v>0</v>
      </c>
      <c r="AC181" s="147">
        <f t="shared" si="22"/>
        <v>0</v>
      </c>
      <c r="AD181" s="147">
        <f t="shared" si="23"/>
        <v>0</v>
      </c>
      <c r="AE181" s="152">
        <f t="shared" si="24"/>
        <v>0</v>
      </c>
    </row>
    <row r="182" spans="1:31" x14ac:dyDescent="0.25">
      <c r="A182" s="277" t="str">
        <f>IF(ISBLANK('A4'!A182),"",'A4'!A182)</f>
        <v/>
      </c>
      <c r="B182" s="278" t="str">
        <f>IF(ISBLANK('A4'!B182),"",'A4'!B182)</f>
        <v/>
      </c>
      <c r="C182" s="279" t="str">
        <f>IF(ISBLANK('A4'!U182),"",'A4'!U182)</f>
        <v/>
      </c>
      <c r="D182" s="280"/>
      <c r="E182" s="281"/>
      <c r="F182" s="281"/>
      <c r="G182" s="281"/>
      <c r="H182" s="281"/>
      <c r="I182" s="281"/>
      <c r="J182" s="282"/>
      <c r="K182" s="481"/>
      <c r="L182" s="283"/>
      <c r="M182" s="284"/>
      <c r="N182" s="284"/>
      <c r="O182" s="284"/>
      <c r="P182" s="284"/>
      <c r="Q182" s="282"/>
      <c r="R182" s="281"/>
      <c r="S182" s="281"/>
      <c r="T182" s="281"/>
      <c r="U182" s="283"/>
      <c r="W182" s="151">
        <f t="shared" si="17"/>
        <v>0</v>
      </c>
      <c r="X182" s="147">
        <f t="shared" si="18"/>
        <v>0</v>
      </c>
      <c r="Y182" s="147">
        <f t="shared" si="19"/>
        <v>0</v>
      </c>
      <c r="Z182" s="152">
        <f t="shared" si="20"/>
        <v>0</v>
      </c>
      <c r="AB182" s="151">
        <f t="shared" si="21"/>
        <v>0</v>
      </c>
      <c r="AC182" s="147">
        <f t="shared" si="22"/>
        <v>0</v>
      </c>
      <c r="AD182" s="147">
        <f t="shared" si="23"/>
        <v>0</v>
      </c>
      <c r="AE182" s="152">
        <f t="shared" si="24"/>
        <v>0</v>
      </c>
    </row>
    <row r="183" spans="1:31" x14ac:dyDescent="0.25">
      <c r="A183" s="277" t="str">
        <f>IF(ISBLANK('A4'!A183),"",'A4'!A183)</f>
        <v/>
      </c>
      <c r="B183" s="278" t="str">
        <f>IF(ISBLANK('A4'!B183),"",'A4'!B183)</f>
        <v/>
      </c>
      <c r="C183" s="279" t="str">
        <f>IF(ISBLANK('A4'!U183),"",'A4'!U183)</f>
        <v/>
      </c>
      <c r="D183" s="280"/>
      <c r="E183" s="281"/>
      <c r="F183" s="281"/>
      <c r="G183" s="281"/>
      <c r="H183" s="281"/>
      <c r="I183" s="281"/>
      <c r="J183" s="282"/>
      <c r="K183" s="481"/>
      <c r="L183" s="283"/>
      <c r="M183" s="284"/>
      <c r="N183" s="284"/>
      <c r="O183" s="284"/>
      <c r="P183" s="284"/>
      <c r="Q183" s="282"/>
      <c r="R183" s="281"/>
      <c r="S183" s="281"/>
      <c r="T183" s="281"/>
      <c r="U183" s="283"/>
      <c r="W183" s="151">
        <f t="shared" si="17"/>
        <v>0</v>
      </c>
      <c r="X183" s="147">
        <f t="shared" si="18"/>
        <v>0</v>
      </c>
      <c r="Y183" s="147">
        <f t="shared" si="19"/>
        <v>0</v>
      </c>
      <c r="Z183" s="152">
        <f t="shared" si="20"/>
        <v>0</v>
      </c>
      <c r="AB183" s="151">
        <f t="shared" si="21"/>
        <v>0</v>
      </c>
      <c r="AC183" s="147">
        <f t="shared" si="22"/>
        <v>0</v>
      </c>
      <c r="AD183" s="147">
        <f t="shared" si="23"/>
        <v>0</v>
      </c>
      <c r="AE183" s="152">
        <f t="shared" si="24"/>
        <v>0</v>
      </c>
    </row>
    <row r="184" spans="1:31" x14ac:dyDescent="0.25">
      <c r="A184" s="277" t="str">
        <f>IF(ISBLANK('A4'!A184),"",'A4'!A184)</f>
        <v/>
      </c>
      <c r="B184" s="278" t="str">
        <f>IF(ISBLANK('A4'!B184),"",'A4'!B184)</f>
        <v/>
      </c>
      <c r="C184" s="279" t="str">
        <f>IF(ISBLANK('A4'!U184),"",'A4'!U184)</f>
        <v/>
      </c>
      <c r="D184" s="280"/>
      <c r="E184" s="281"/>
      <c r="F184" s="281"/>
      <c r="G184" s="281"/>
      <c r="H184" s="281"/>
      <c r="I184" s="281"/>
      <c r="J184" s="282"/>
      <c r="K184" s="481"/>
      <c r="L184" s="283"/>
      <c r="M184" s="284"/>
      <c r="N184" s="284"/>
      <c r="O184" s="284"/>
      <c r="P184" s="284"/>
      <c r="Q184" s="282"/>
      <c r="R184" s="281"/>
      <c r="S184" s="281"/>
      <c r="T184" s="281"/>
      <c r="U184" s="283"/>
      <c r="W184" s="151">
        <f t="shared" si="17"/>
        <v>0</v>
      </c>
      <c r="X184" s="147">
        <f t="shared" si="18"/>
        <v>0</v>
      </c>
      <c r="Y184" s="147">
        <f t="shared" si="19"/>
        <v>0</v>
      </c>
      <c r="Z184" s="152">
        <f t="shared" si="20"/>
        <v>0</v>
      </c>
      <c r="AB184" s="151">
        <f t="shared" si="21"/>
        <v>0</v>
      </c>
      <c r="AC184" s="147">
        <f t="shared" si="22"/>
        <v>0</v>
      </c>
      <c r="AD184" s="147">
        <f t="shared" si="23"/>
        <v>0</v>
      </c>
      <c r="AE184" s="152">
        <f t="shared" si="24"/>
        <v>0</v>
      </c>
    </row>
    <row r="185" spans="1:31" x14ac:dyDescent="0.25">
      <c r="A185" s="277" t="str">
        <f>IF(ISBLANK('A4'!A185),"",'A4'!A185)</f>
        <v/>
      </c>
      <c r="B185" s="278" t="str">
        <f>IF(ISBLANK('A4'!B185),"",'A4'!B185)</f>
        <v/>
      </c>
      <c r="C185" s="279" t="str">
        <f>IF(ISBLANK('A4'!U185),"",'A4'!U185)</f>
        <v/>
      </c>
      <c r="D185" s="280"/>
      <c r="E185" s="281"/>
      <c r="F185" s="281"/>
      <c r="G185" s="281"/>
      <c r="H185" s="281"/>
      <c r="I185" s="281"/>
      <c r="J185" s="282"/>
      <c r="K185" s="481"/>
      <c r="L185" s="283"/>
      <c r="M185" s="284"/>
      <c r="N185" s="284"/>
      <c r="O185" s="284"/>
      <c r="P185" s="284"/>
      <c r="Q185" s="282"/>
      <c r="R185" s="281"/>
      <c r="S185" s="281"/>
      <c r="T185" s="281"/>
      <c r="U185" s="283"/>
      <c r="W185" s="151">
        <f t="shared" si="17"/>
        <v>0</v>
      </c>
      <c r="X185" s="147">
        <f t="shared" si="18"/>
        <v>0</v>
      </c>
      <c r="Y185" s="147">
        <f t="shared" si="19"/>
        <v>0</v>
      </c>
      <c r="Z185" s="152">
        <f t="shared" si="20"/>
        <v>0</v>
      </c>
      <c r="AB185" s="151">
        <f t="shared" si="21"/>
        <v>0</v>
      </c>
      <c r="AC185" s="147">
        <f t="shared" si="22"/>
        <v>0</v>
      </c>
      <c r="AD185" s="147">
        <f t="shared" si="23"/>
        <v>0</v>
      </c>
      <c r="AE185" s="152">
        <f t="shared" si="24"/>
        <v>0</v>
      </c>
    </row>
    <row r="186" spans="1:31" x14ac:dyDescent="0.25">
      <c r="A186" s="277" t="str">
        <f>IF(ISBLANK('A4'!A186),"",'A4'!A186)</f>
        <v/>
      </c>
      <c r="B186" s="278" t="str">
        <f>IF(ISBLANK('A4'!B186),"",'A4'!B186)</f>
        <v/>
      </c>
      <c r="C186" s="279" t="str">
        <f>IF(ISBLANK('A4'!U186),"",'A4'!U186)</f>
        <v/>
      </c>
      <c r="D186" s="280"/>
      <c r="E186" s="281"/>
      <c r="F186" s="281"/>
      <c r="G186" s="281"/>
      <c r="H186" s="281"/>
      <c r="I186" s="281"/>
      <c r="J186" s="282"/>
      <c r="K186" s="481"/>
      <c r="L186" s="283"/>
      <c r="M186" s="284"/>
      <c r="N186" s="284"/>
      <c r="O186" s="284"/>
      <c r="P186" s="284"/>
      <c r="Q186" s="282"/>
      <c r="R186" s="281"/>
      <c r="S186" s="281"/>
      <c r="T186" s="281"/>
      <c r="U186" s="283"/>
      <c r="W186" s="151">
        <f t="shared" si="17"/>
        <v>0</v>
      </c>
      <c r="X186" s="147">
        <f t="shared" si="18"/>
        <v>0</v>
      </c>
      <c r="Y186" s="147">
        <f t="shared" si="19"/>
        <v>0</v>
      </c>
      <c r="Z186" s="152">
        <f t="shared" si="20"/>
        <v>0</v>
      </c>
      <c r="AB186" s="151">
        <f t="shared" si="21"/>
        <v>0</v>
      </c>
      <c r="AC186" s="147">
        <f t="shared" si="22"/>
        <v>0</v>
      </c>
      <c r="AD186" s="147">
        <f t="shared" si="23"/>
        <v>0</v>
      </c>
      <c r="AE186" s="152">
        <f t="shared" si="24"/>
        <v>0</v>
      </c>
    </row>
    <row r="187" spans="1:31" x14ac:dyDescent="0.25">
      <c r="A187" s="277" t="str">
        <f>IF(ISBLANK('A4'!A187),"",'A4'!A187)</f>
        <v/>
      </c>
      <c r="B187" s="278" t="str">
        <f>IF(ISBLANK('A4'!B187),"",'A4'!B187)</f>
        <v/>
      </c>
      <c r="C187" s="279" t="str">
        <f>IF(ISBLANK('A4'!U187),"",'A4'!U187)</f>
        <v/>
      </c>
      <c r="D187" s="280"/>
      <c r="E187" s="281"/>
      <c r="F187" s="281"/>
      <c r="G187" s="281"/>
      <c r="H187" s="281"/>
      <c r="I187" s="281"/>
      <c r="J187" s="282"/>
      <c r="K187" s="481"/>
      <c r="L187" s="283"/>
      <c r="M187" s="284"/>
      <c r="N187" s="284"/>
      <c r="O187" s="284"/>
      <c r="P187" s="284"/>
      <c r="Q187" s="282"/>
      <c r="R187" s="281"/>
      <c r="S187" s="281"/>
      <c r="T187" s="281"/>
      <c r="U187" s="283"/>
      <c r="W187" s="151">
        <f t="shared" si="17"/>
        <v>0</v>
      </c>
      <c r="X187" s="147">
        <f t="shared" si="18"/>
        <v>0</v>
      </c>
      <c r="Y187" s="147">
        <f t="shared" si="19"/>
        <v>0</v>
      </c>
      <c r="Z187" s="152">
        <f t="shared" si="20"/>
        <v>0</v>
      </c>
      <c r="AB187" s="151">
        <f t="shared" si="21"/>
        <v>0</v>
      </c>
      <c r="AC187" s="147">
        <f t="shared" si="22"/>
        <v>0</v>
      </c>
      <c r="AD187" s="147">
        <f t="shared" si="23"/>
        <v>0</v>
      </c>
      <c r="AE187" s="152">
        <f t="shared" si="24"/>
        <v>0</v>
      </c>
    </row>
    <row r="188" spans="1:31" x14ac:dyDescent="0.25">
      <c r="A188" s="277" t="str">
        <f>IF(ISBLANK('A4'!A188),"",'A4'!A188)</f>
        <v/>
      </c>
      <c r="B188" s="278" t="str">
        <f>IF(ISBLANK('A4'!B188),"",'A4'!B188)</f>
        <v/>
      </c>
      <c r="C188" s="279" t="str">
        <f>IF(ISBLANK('A4'!U188),"",'A4'!U188)</f>
        <v/>
      </c>
      <c r="D188" s="280"/>
      <c r="E188" s="281"/>
      <c r="F188" s="281"/>
      <c r="G188" s="281"/>
      <c r="H188" s="281"/>
      <c r="I188" s="281"/>
      <c r="J188" s="282"/>
      <c r="K188" s="481"/>
      <c r="L188" s="283"/>
      <c r="M188" s="284"/>
      <c r="N188" s="284"/>
      <c r="O188" s="284"/>
      <c r="P188" s="284"/>
      <c r="Q188" s="282"/>
      <c r="R188" s="281"/>
      <c r="S188" s="281"/>
      <c r="T188" s="281"/>
      <c r="U188" s="283"/>
      <c r="W188" s="151">
        <f t="shared" si="17"/>
        <v>0</v>
      </c>
      <c r="X188" s="147">
        <f t="shared" si="18"/>
        <v>0</v>
      </c>
      <c r="Y188" s="147">
        <f t="shared" si="19"/>
        <v>0</v>
      </c>
      <c r="Z188" s="152">
        <f t="shared" si="20"/>
        <v>0</v>
      </c>
      <c r="AB188" s="151">
        <f t="shared" si="21"/>
        <v>0</v>
      </c>
      <c r="AC188" s="147">
        <f t="shared" si="22"/>
        <v>0</v>
      </c>
      <c r="AD188" s="147">
        <f t="shared" si="23"/>
        <v>0</v>
      </c>
      <c r="AE188" s="152">
        <f t="shared" si="24"/>
        <v>0</v>
      </c>
    </row>
    <row r="189" spans="1:31" x14ac:dyDescent="0.25">
      <c r="A189" s="277" t="str">
        <f>IF(ISBLANK('A4'!A189),"",'A4'!A189)</f>
        <v/>
      </c>
      <c r="B189" s="278" t="str">
        <f>IF(ISBLANK('A4'!B189),"",'A4'!B189)</f>
        <v/>
      </c>
      <c r="C189" s="279" t="str">
        <f>IF(ISBLANK('A4'!U189),"",'A4'!U189)</f>
        <v/>
      </c>
      <c r="D189" s="280"/>
      <c r="E189" s="281"/>
      <c r="F189" s="281"/>
      <c r="G189" s="281"/>
      <c r="H189" s="281"/>
      <c r="I189" s="281"/>
      <c r="J189" s="282"/>
      <c r="K189" s="481"/>
      <c r="L189" s="283"/>
      <c r="M189" s="284"/>
      <c r="N189" s="284"/>
      <c r="O189" s="284"/>
      <c r="P189" s="284"/>
      <c r="Q189" s="282"/>
      <c r="R189" s="281"/>
      <c r="S189" s="281"/>
      <c r="T189" s="281"/>
      <c r="U189" s="283"/>
      <c r="W189" s="151">
        <f t="shared" si="17"/>
        <v>0</v>
      </c>
      <c r="X189" s="147">
        <f t="shared" si="18"/>
        <v>0</v>
      </c>
      <c r="Y189" s="147">
        <f t="shared" si="19"/>
        <v>0</v>
      </c>
      <c r="Z189" s="152">
        <f t="shared" si="20"/>
        <v>0</v>
      </c>
      <c r="AB189" s="151">
        <f t="shared" si="21"/>
        <v>0</v>
      </c>
      <c r="AC189" s="147">
        <f t="shared" si="22"/>
        <v>0</v>
      </c>
      <c r="AD189" s="147">
        <f t="shared" si="23"/>
        <v>0</v>
      </c>
      <c r="AE189" s="152">
        <f t="shared" si="24"/>
        <v>0</v>
      </c>
    </row>
    <row r="190" spans="1:31" x14ac:dyDescent="0.25">
      <c r="A190" s="277" t="str">
        <f>IF(ISBLANK('A4'!A190),"",'A4'!A190)</f>
        <v/>
      </c>
      <c r="B190" s="278" t="str">
        <f>IF(ISBLANK('A4'!B190),"",'A4'!B190)</f>
        <v/>
      </c>
      <c r="C190" s="279" t="str">
        <f>IF(ISBLANK('A4'!U190),"",'A4'!U190)</f>
        <v/>
      </c>
      <c r="D190" s="280"/>
      <c r="E190" s="281"/>
      <c r="F190" s="281"/>
      <c r="G190" s="281"/>
      <c r="H190" s="281"/>
      <c r="I190" s="281"/>
      <c r="J190" s="282"/>
      <c r="K190" s="481"/>
      <c r="L190" s="283"/>
      <c r="M190" s="284"/>
      <c r="N190" s="284"/>
      <c r="O190" s="284"/>
      <c r="P190" s="284"/>
      <c r="Q190" s="282"/>
      <c r="R190" s="281"/>
      <c r="S190" s="281"/>
      <c r="T190" s="281"/>
      <c r="U190" s="283"/>
      <c r="W190" s="151">
        <f t="shared" si="17"/>
        <v>0</v>
      </c>
      <c r="X190" s="147">
        <f t="shared" si="18"/>
        <v>0</v>
      </c>
      <c r="Y190" s="147">
        <f t="shared" si="19"/>
        <v>0</v>
      </c>
      <c r="Z190" s="152">
        <f t="shared" si="20"/>
        <v>0</v>
      </c>
      <c r="AB190" s="151">
        <f t="shared" si="21"/>
        <v>0</v>
      </c>
      <c r="AC190" s="147">
        <f t="shared" si="22"/>
        <v>0</v>
      </c>
      <c r="AD190" s="147">
        <f t="shared" si="23"/>
        <v>0</v>
      </c>
      <c r="AE190" s="152">
        <f t="shared" si="24"/>
        <v>0</v>
      </c>
    </row>
    <row r="191" spans="1:31" x14ac:dyDescent="0.25">
      <c r="A191" s="277" t="str">
        <f>IF(ISBLANK('A4'!A191),"",'A4'!A191)</f>
        <v/>
      </c>
      <c r="B191" s="278" t="str">
        <f>IF(ISBLANK('A4'!B191),"",'A4'!B191)</f>
        <v/>
      </c>
      <c r="C191" s="279" t="str">
        <f>IF(ISBLANK('A4'!U191),"",'A4'!U191)</f>
        <v/>
      </c>
      <c r="D191" s="280"/>
      <c r="E191" s="281"/>
      <c r="F191" s="281"/>
      <c r="G191" s="281"/>
      <c r="H191" s="281"/>
      <c r="I191" s="281"/>
      <c r="J191" s="282"/>
      <c r="K191" s="481"/>
      <c r="L191" s="283"/>
      <c r="M191" s="284"/>
      <c r="N191" s="284"/>
      <c r="O191" s="284"/>
      <c r="P191" s="284"/>
      <c r="Q191" s="282"/>
      <c r="R191" s="281"/>
      <c r="S191" s="281"/>
      <c r="T191" s="281"/>
      <c r="U191" s="283"/>
      <c r="W191" s="151">
        <f t="shared" si="17"/>
        <v>0</v>
      </c>
      <c r="X191" s="147">
        <f t="shared" si="18"/>
        <v>0</v>
      </c>
      <c r="Y191" s="147">
        <f t="shared" si="19"/>
        <v>0</v>
      </c>
      <c r="Z191" s="152">
        <f t="shared" si="20"/>
        <v>0</v>
      </c>
      <c r="AB191" s="151">
        <f t="shared" si="21"/>
        <v>0</v>
      </c>
      <c r="AC191" s="147">
        <f t="shared" si="22"/>
        <v>0</v>
      </c>
      <c r="AD191" s="147">
        <f t="shared" si="23"/>
        <v>0</v>
      </c>
      <c r="AE191" s="152">
        <f t="shared" si="24"/>
        <v>0</v>
      </c>
    </row>
    <row r="192" spans="1:31" x14ac:dyDescent="0.25">
      <c r="A192" s="277" t="str">
        <f>IF(ISBLANK('A4'!A192),"",'A4'!A192)</f>
        <v/>
      </c>
      <c r="B192" s="278" t="str">
        <f>IF(ISBLANK('A4'!B192),"",'A4'!B192)</f>
        <v/>
      </c>
      <c r="C192" s="279" t="str">
        <f>IF(ISBLANK('A4'!U192),"",'A4'!U192)</f>
        <v/>
      </c>
      <c r="D192" s="280"/>
      <c r="E192" s="281"/>
      <c r="F192" s="281"/>
      <c r="G192" s="281"/>
      <c r="H192" s="281"/>
      <c r="I192" s="281"/>
      <c r="J192" s="282"/>
      <c r="K192" s="481"/>
      <c r="L192" s="283"/>
      <c r="M192" s="284"/>
      <c r="N192" s="284"/>
      <c r="O192" s="284"/>
      <c r="P192" s="284"/>
      <c r="Q192" s="282"/>
      <c r="R192" s="281"/>
      <c r="S192" s="281"/>
      <c r="T192" s="281"/>
      <c r="U192" s="283"/>
      <c r="W192" s="151">
        <f t="shared" si="17"/>
        <v>0</v>
      </c>
      <c r="X192" s="147">
        <f t="shared" si="18"/>
        <v>0</v>
      </c>
      <c r="Y192" s="147">
        <f t="shared" si="19"/>
        <v>0</v>
      </c>
      <c r="Z192" s="152">
        <f t="shared" si="20"/>
        <v>0</v>
      </c>
      <c r="AB192" s="151">
        <f t="shared" si="21"/>
        <v>0</v>
      </c>
      <c r="AC192" s="147">
        <f t="shared" si="22"/>
        <v>0</v>
      </c>
      <c r="AD192" s="147">
        <f t="shared" si="23"/>
        <v>0</v>
      </c>
      <c r="AE192" s="152">
        <f t="shared" si="24"/>
        <v>0</v>
      </c>
    </row>
    <row r="193" spans="1:31" x14ac:dyDescent="0.25">
      <c r="A193" s="277" t="str">
        <f>IF(ISBLANK('A4'!A193),"",'A4'!A193)</f>
        <v/>
      </c>
      <c r="B193" s="278" t="str">
        <f>IF(ISBLANK('A4'!B193),"",'A4'!B193)</f>
        <v/>
      </c>
      <c r="C193" s="279" t="str">
        <f>IF(ISBLANK('A4'!U193),"",'A4'!U193)</f>
        <v/>
      </c>
      <c r="D193" s="280"/>
      <c r="E193" s="281"/>
      <c r="F193" s="281"/>
      <c r="G193" s="281"/>
      <c r="H193" s="281"/>
      <c r="I193" s="281"/>
      <c r="J193" s="282"/>
      <c r="K193" s="481"/>
      <c r="L193" s="283"/>
      <c r="M193" s="284"/>
      <c r="N193" s="284"/>
      <c r="O193" s="284"/>
      <c r="P193" s="284"/>
      <c r="Q193" s="282"/>
      <c r="R193" s="281"/>
      <c r="S193" s="281"/>
      <c r="T193" s="281"/>
      <c r="U193" s="283"/>
      <c r="W193" s="151">
        <f t="shared" si="17"/>
        <v>0</v>
      </c>
      <c r="X193" s="147">
        <f t="shared" si="18"/>
        <v>0</v>
      </c>
      <c r="Y193" s="147">
        <f t="shared" si="19"/>
        <v>0</v>
      </c>
      <c r="Z193" s="152">
        <f t="shared" si="20"/>
        <v>0</v>
      </c>
      <c r="AB193" s="151">
        <f t="shared" si="21"/>
        <v>0</v>
      </c>
      <c r="AC193" s="147">
        <f t="shared" si="22"/>
        <v>0</v>
      </c>
      <c r="AD193" s="147">
        <f t="shared" si="23"/>
        <v>0</v>
      </c>
      <c r="AE193" s="152">
        <f t="shared" si="24"/>
        <v>0</v>
      </c>
    </row>
    <row r="194" spans="1:31" x14ac:dyDescent="0.25">
      <c r="A194" s="277" t="str">
        <f>IF(ISBLANK('A4'!A194),"",'A4'!A194)</f>
        <v/>
      </c>
      <c r="B194" s="278" t="str">
        <f>IF(ISBLANK('A4'!B194),"",'A4'!B194)</f>
        <v/>
      </c>
      <c r="C194" s="279" t="str">
        <f>IF(ISBLANK('A4'!U194),"",'A4'!U194)</f>
        <v/>
      </c>
      <c r="D194" s="280"/>
      <c r="E194" s="281"/>
      <c r="F194" s="281"/>
      <c r="G194" s="281"/>
      <c r="H194" s="281"/>
      <c r="I194" s="281"/>
      <c r="J194" s="282"/>
      <c r="K194" s="481"/>
      <c r="L194" s="283"/>
      <c r="M194" s="284"/>
      <c r="N194" s="284"/>
      <c r="O194" s="284"/>
      <c r="P194" s="284"/>
      <c r="Q194" s="282"/>
      <c r="R194" s="281"/>
      <c r="S194" s="281"/>
      <c r="T194" s="281"/>
      <c r="U194" s="283"/>
      <c r="W194" s="151">
        <f t="shared" si="17"/>
        <v>0</v>
      </c>
      <c r="X194" s="147">
        <f t="shared" si="18"/>
        <v>0</v>
      </c>
      <c r="Y194" s="147">
        <f t="shared" si="19"/>
        <v>0</v>
      </c>
      <c r="Z194" s="152">
        <f t="shared" si="20"/>
        <v>0</v>
      </c>
      <c r="AB194" s="151">
        <f t="shared" si="21"/>
        <v>0</v>
      </c>
      <c r="AC194" s="147">
        <f t="shared" si="22"/>
        <v>0</v>
      </c>
      <c r="AD194" s="147">
        <f t="shared" si="23"/>
        <v>0</v>
      </c>
      <c r="AE194" s="152">
        <f t="shared" si="24"/>
        <v>0</v>
      </c>
    </row>
    <row r="195" spans="1:31" x14ac:dyDescent="0.25">
      <c r="A195" s="277" t="str">
        <f>IF(ISBLANK('A4'!A195),"",'A4'!A195)</f>
        <v/>
      </c>
      <c r="B195" s="278" t="str">
        <f>IF(ISBLANK('A4'!B195),"",'A4'!B195)</f>
        <v/>
      </c>
      <c r="C195" s="279" t="str">
        <f>IF(ISBLANK('A4'!U195),"",'A4'!U195)</f>
        <v/>
      </c>
      <c r="D195" s="280"/>
      <c r="E195" s="281"/>
      <c r="F195" s="281"/>
      <c r="G195" s="281"/>
      <c r="H195" s="281"/>
      <c r="I195" s="281"/>
      <c r="J195" s="282"/>
      <c r="K195" s="481"/>
      <c r="L195" s="283"/>
      <c r="M195" s="284"/>
      <c r="N195" s="284"/>
      <c r="O195" s="284"/>
      <c r="P195" s="284"/>
      <c r="Q195" s="282"/>
      <c r="R195" s="281"/>
      <c r="S195" s="281"/>
      <c r="T195" s="281"/>
      <c r="U195" s="283"/>
      <c r="W195" s="151">
        <f t="shared" si="17"/>
        <v>0</v>
      </c>
      <c r="X195" s="147">
        <f t="shared" si="18"/>
        <v>0</v>
      </c>
      <c r="Y195" s="147">
        <f t="shared" si="19"/>
        <v>0</v>
      </c>
      <c r="Z195" s="152">
        <f t="shared" si="20"/>
        <v>0</v>
      </c>
      <c r="AB195" s="151">
        <f t="shared" si="21"/>
        <v>0</v>
      </c>
      <c r="AC195" s="147">
        <f t="shared" si="22"/>
        <v>0</v>
      </c>
      <c r="AD195" s="147">
        <f t="shared" si="23"/>
        <v>0</v>
      </c>
      <c r="AE195" s="152">
        <f t="shared" si="24"/>
        <v>0</v>
      </c>
    </row>
    <row r="196" spans="1:31" ht="15.75" thickBot="1" x14ac:dyDescent="0.3">
      <c r="A196" s="285" t="str">
        <f>IF(ISBLANK('A4'!A196),"",'A4'!A196)</f>
        <v/>
      </c>
      <c r="B196" s="286" t="str">
        <f>IF(ISBLANK('A4'!B196),"",'A4'!B196)</f>
        <v/>
      </c>
      <c r="C196" s="287" t="str">
        <f>IF(ISBLANK('A4'!U196),"",'A4'!U196)</f>
        <v/>
      </c>
      <c r="D196" s="288"/>
      <c r="E196" s="289"/>
      <c r="F196" s="289"/>
      <c r="G196" s="289"/>
      <c r="H196" s="289"/>
      <c r="I196" s="289"/>
      <c r="J196" s="290"/>
      <c r="K196" s="482"/>
      <c r="L196" s="291"/>
      <c r="M196" s="292"/>
      <c r="N196" s="292"/>
      <c r="O196" s="292"/>
      <c r="P196" s="292"/>
      <c r="Q196" s="290"/>
      <c r="R196" s="289"/>
      <c r="S196" s="289"/>
      <c r="T196" s="289"/>
      <c r="U196" s="291"/>
      <c r="W196" s="153">
        <f t="shared" si="17"/>
        <v>0</v>
      </c>
      <c r="X196" s="154">
        <f t="shared" si="18"/>
        <v>0</v>
      </c>
      <c r="Y196" s="154">
        <f t="shared" si="19"/>
        <v>0</v>
      </c>
      <c r="Z196" s="155">
        <f t="shared" si="20"/>
        <v>0</v>
      </c>
      <c r="AB196" s="153">
        <f t="shared" si="21"/>
        <v>0</v>
      </c>
      <c r="AC196" s="154">
        <f t="shared" si="22"/>
        <v>0</v>
      </c>
      <c r="AD196" s="154">
        <f t="shared" si="23"/>
        <v>0</v>
      </c>
      <c r="AE196" s="155">
        <f t="shared" si="24"/>
        <v>0</v>
      </c>
    </row>
  </sheetData>
  <mergeCells count="10">
    <mergeCell ref="D12:U12"/>
    <mergeCell ref="D13:I13"/>
    <mergeCell ref="J13:L13"/>
    <mergeCell ref="M13:P13"/>
    <mergeCell ref="Q13:U13"/>
    <mergeCell ref="A9:C9"/>
    <mergeCell ref="A10:C10"/>
    <mergeCell ref="A12:A15"/>
    <mergeCell ref="B12:B15"/>
    <mergeCell ref="C12:C15"/>
  </mergeCells>
  <conditionalFormatting sqref="D17:I196">
    <cfRule type="expression" dxfId="9" priority="4">
      <formula>IF($AB17=0,FALSE,TRUE)</formula>
    </cfRule>
  </conditionalFormatting>
  <conditionalFormatting sqref="J17:L196">
    <cfRule type="expression" dxfId="8" priority="3">
      <formula>IF($AC17=0,FALSE,TRUE)</formula>
    </cfRule>
  </conditionalFormatting>
  <conditionalFormatting sqref="M17:P196">
    <cfRule type="expression" dxfId="7" priority="2">
      <formula>IF($AD17=0,FALSE,TRUE)</formula>
    </cfRule>
  </conditionalFormatting>
  <conditionalFormatting sqref="Q17:U196">
    <cfRule type="expression" dxfId="6" priority="1">
      <formula>IF($AE17=0,FALSE,TRUE)</formula>
    </cfRule>
  </conditionalFormatting>
  <dataValidations count="1">
    <dataValidation type="whole" operator="greaterThanOrEqual" allowBlank="1" showInputMessage="1" showErrorMessage="1" error="Please enter a whole number greater than or equal to 0." sqref="D17:U196" xr:uid="{00000000-0002-0000-1800-000000000000}">
      <formula1>0</formula1>
    </dataValidation>
  </dataValidations>
  <pageMargins left="0.7" right="0.7" top="0.75" bottom="0.75" header="0.3" footer="0.3"/>
  <pageSetup paperSize="5" scale="48" fitToHeight="0" orientation="landscape"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0" tint="-0.499984740745262"/>
    <pageSetUpPr fitToPage="1"/>
  </sheetPr>
  <dimension ref="B1:J80"/>
  <sheetViews>
    <sheetView workbookViewId="0"/>
  </sheetViews>
  <sheetFormatPr defaultColWidth="9.140625" defaultRowHeight="15" x14ac:dyDescent="0.25"/>
  <cols>
    <col min="1" max="1" width="2.85546875" style="356" customWidth="1"/>
    <col min="2" max="2" width="57.7109375" style="356" bestFit="1" customWidth="1"/>
    <col min="3" max="4" width="12.7109375" style="356" customWidth="1"/>
    <col min="5" max="5" width="2.85546875" style="356" customWidth="1"/>
    <col min="6" max="10" width="12.7109375" style="356" customWidth="1"/>
    <col min="11" max="11" width="2.85546875" style="356" customWidth="1"/>
    <col min="12" max="16384" width="9.140625" style="356"/>
  </cols>
  <sheetData>
    <row r="1" spans="2:10" s="355" customFormat="1" x14ac:dyDescent="0.25"/>
    <row r="2" spans="2:10" s="355" customFormat="1" x14ac:dyDescent="0.25"/>
    <row r="3" spans="2:10" s="355" customFormat="1" x14ac:dyDescent="0.25"/>
    <row r="4" spans="2:10" s="355" customFormat="1" x14ac:dyDescent="0.25"/>
    <row r="5" spans="2:10" s="355" customFormat="1" x14ac:dyDescent="0.25"/>
    <row r="6" spans="2:10" s="355" customFormat="1" x14ac:dyDescent="0.25"/>
    <row r="7" spans="2:10" s="355" customFormat="1" hidden="1" x14ac:dyDescent="0.25"/>
    <row r="8" spans="2:10" s="355" customFormat="1" hidden="1" x14ac:dyDescent="0.25"/>
    <row r="10" spans="2:10" ht="16.5" thickBot="1" x14ac:dyDescent="0.3">
      <c r="B10" s="1414" t="s">
        <v>610</v>
      </c>
      <c r="C10" s="1414"/>
      <c r="D10" s="1414"/>
      <c r="F10" s="1414" t="s">
        <v>609</v>
      </c>
      <c r="G10" s="1414"/>
      <c r="H10" s="1414"/>
      <c r="I10" s="1414"/>
      <c r="J10" s="1414"/>
    </row>
    <row r="11" spans="2:10" ht="15.75" x14ac:dyDescent="0.25">
      <c r="B11" s="18"/>
      <c r="C11" s="15"/>
      <c r="D11" s="357"/>
      <c r="F11" s="8"/>
      <c r="G11" s="15"/>
      <c r="H11" s="15"/>
      <c r="I11" s="15"/>
      <c r="J11" s="9"/>
    </row>
    <row r="12" spans="2:10" ht="47.25" x14ac:dyDescent="0.25">
      <c r="B12" s="19" t="s">
        <v>39</v>
      </c>
      <c r="C12" s="21" t="s">
        <v>40</v>
      </c>
      <c r="D12" s="14" t="s">
        <v>104</v>
      </c>
      <c r="F12" s="10" t="s">
        <v>40</v>
      </c>
      <c r="G12" s="16" t="s">
        <v>105</v>
      </c>
      <c r="H12" s="16" t="s">
        <v>106</v>
      </c>
      <c r="I12" s="16" t="s">
        <v>107</v>
      </c>
      <c r="J12" s="14" t="s">
        <v>108</v>
      </c>
    </row>
    <row r="13" spans="2:10" ht="16.5" thickBot="1" x14ac:dyDescent="0.3">
      <c r="B13" s="20"/>
      <c r="C13" s="17"/>
      <c r="D13" s="358"/>
      <c r="F13" s="12"/>
      <c r="G13" s="17"/>
      <c r="H13" s="17"/>
      <c r="I13" s="17"/>
      <c r="J13" s="13"/>
    </row>
    <row r="14" spans="2:10" ht="15.75" thickBot="1" x14ac:dyDescent="0.3">
      <c r="B14" s="503" t="s">
        <v>41</v>
      </c>
      <c r="C14" s="504" t="s">
        <v>42</v>
      </c>
      <c r="D14" s="505" t="s">
        <v>43</v>
      </c>
      <c r="F14" s="509">
        <v>1</v>
      </c>
      <c r="G14" s="510">
        <v>19.89</v>
      </c>
      <c r="H14" s="510">
        <v>20.52</v>
      </c>
      <c r="I14" s="510">
        <v>21.65</v>
      </c>
      <c r="J14" s="511">
        <v>22.79</v>
      </c>
    </row>
    <row r="15" spans="2:10" ht="15.75" thickBot="1" x14ac:dyDescent="0.3">
      <c r="B15" s="506" t="s">
        <v>44</v>
      </c>
      <c r="C15" s="507">
        <v>7</v>
      </c>
      <c r="D15" s="508">
        <v>9</v>
      </c>
      <c r="F15" s="509">
        <v>2</v>
      </c>
      <c r="G15" s="510">
        <v>20.46</v>
      </c>
      <c r="H15" s="510">
        <v>21.14</v>
      </c>
      <c r="I15" s="510">
        <v>22.31</v>
      </c>
      <c r="J15" s="511">
        <v>23.47</v>
      </c>
    </row>
    <row r="16" spans="2:10" ht="15.75" thickBot="1" x14ac:dyDescent="0.3">
      <c r="B16" s="506" t="s">
        <v>45</v>
      </c>
      <c r="C16" s="507">
        <v>8</v>
      </c>
      <c r="D16" s="508">
        <v>10</v>
      </c>
      <c r="F16" s="509">
        <v>3</v>
      </c>
      <c r="G16" s="510">
        <v>20.84</v>
      </c>
      <c r="H16" s="510">
        <v>21.54</v>
      </c>
      <c r="I16" s="510">
        <v>22.76</v>
      </c>
      <c r="J16" s="511">
        <v>23.9</v>
      </c>
    </row>
    <row r="17" spans="2:10" ht="15.75" thickBot="1" x14ac:dyDescent="0.3">
      <c r="B17" s="503" t="s">
        <v>46</v>
      </c>
      <c r="C17" s="504" t="s">
        <v>42</v>
      </c>
      <c r="D17" s="505" t="s">
        <v>43</v>
      </c>
      <c r="F17" s="509">
        <v>4</v>
      </c>
      <c r="G17" s="510">
        <v>21.22</v>
      </c>
      <c r="H17" s="510">
        <v>21.97</v>
      </c>
      <c r="I17" s="510">
        <v>23.18</v>
      </c>
      <c r="J17" s="511">
        <v>24.39</v>
      </c>
    </row>
    <row r="18" spans="2:10" ht="15.75" thickBot="1" x14ac:dyDescent="0.3">
      <c r="B18" s="506" t="s">
        <v>453</v>
      </c>
      <c r="C18" s="507">
        <v>5</v>
      </c>
      <c r="D18" s="508">
        <v>7</v>
      </c>
      <c r="F18" s="509">
        <v>5</v>
      </c>
      <c r="G18" s="510">
        <v>22.02</v>
      </c>
      <c r="H18" s="510">
        <v>22.78</v>
      </c>
      <c r="I18" s="510">
        <v>24</v>
      </c>
      <c r="J18" s="511">
        <v>25.26</v>
      </c>
    </row>
    <row r="19" spans="2:10" ht="15.75" thickBot="1" x14ac:dyDescent="0.3">
      <c r="B19" s="506" t="s">
        <v>452</v>
      </c>
      <c r="C19" s="507">
        <v>7</v>
      </c>
      <c r="D19" s="508">
        <v>9</v>
      </c>
      <c r="F19" s="509">
        <v>6</v>
      </c>
      <c r="G19" s="510">
        <v>22.79</v>
      </c>
      <c r="H19" s="510">
        <v>23.58</v>
      </c>
      <c r="I19" s="510">
        <v>24.85</v>
      </c>
      <c r="J19" s="511">
        <v>26.15</v>
      </c>
    </row>
    <row r="20" spans="2:10" ht="15.75" thickBot="1" x14ac:dyDescent="0.3">
      <c r="B20" s="506" t="s">
        <v>450</v>
      </c>
      <c r="C20" s="507">
        <v>10</v>
      </c>
      <c r="D20" s="508">
        <v>12</v>
      </c>
      <c r="F20" s="509">
        <v>7</v>
      </c>
      <c r="G20" s="510">
        <v>23.47</v>
      </c>
      <c r="H20" s="510">
        <v>24.25</v>
      </c>
      <c r="I20" s="510">
        <v>25.61</v>
      </c>
      <c r="J20" s="511">
        <v>26.97</v>
      </c>
    </row>
    <row r="21" spans="2:10" ht="15.75" thickBot="1" x14ac:dyDescent="0.3">
      <c r="B21" s="506" t="s">
        <v>451</v>
      </c>
      <c r="C21" s="507">
        <v>12</v>
      </c>
      <c r="D21" s="508">
        <v>14</v>
      </c>
      <c r="F21" s="509">
        <v>8</v>
      </c>
      <c r="G21" s="510">
        <v>23.99</v>
      </c>
      <c r="H21" s="510">
        <v>24.84</v>
      </c>
      <c r="I21" s="510">
        <v>26.18</v>
      </c>
      <c r="J21" s="511">
        <v>27.54</v>
      </c>
    </row>
    <row r="22" spans="2:10" ht="15.75" thickBot="1" x14ac:dyDescent="0.3">
      <c r="B22" s="503" t="s">
        <v>48</v>
      </c>
      <c r="C22" s="504" t="s">
        <v>42</v>
      </c>
      <c r="D22" s="505" t="s">
        <v>43</v>
      </c>
      <c r="F22" s="509">
        <v>9</v>
      </c>
      <c r="G22" s="510">
        <v>24.56</v>
      </c>
      <c r="H22" s="510">
        <v>25.41</v>
      </c>
      <c r="I22" s="510">
        <v>26.77</v>
      </c>
      <c r="J22" s="511">
        <v>28.16</v>
      </c>
    </row>
    <row r="23" spans="2:10" ht="15.75" thickBot="1" x14ac:dyDescent="0.3">
      <c r="B23" s="506" t="s">
        <v>49</v>
      </c>
      <c r="C23" s="507">
        <v>11</v>
      </c>
      <c r="D23" s="508">
        <v>13</v>
      </c>
      <c r="F23" s="509">
        <v>10</v>
      </c>
      <c r="G23" s="510">
        <v>25.05</v>
      </c>
      <c r="H23" s="510">
        <v>25.91</v>
      </c>
      <c r="I23" s="510">
        <v>27.29</v>
      </c>
      <c r="J23" s="511">
        <v>28.75</v>
      </c>
    </row>
    <row r="24" spans="2:10" ht="15.75" thickBot="1" x14ac:dyDescent="0.3">
      <c r="B24" s="506" t="s">
        <v>50</v>
      </c>
      <c r="C24" s="507">
        <v>5</v>
      </c>
      <c r="D24" s="508">
        <v>7</v>
      </c>
      <c r="F24" s="509">
        <v>11</v>
      </c>
      <c r="G24" s="510">
        <v>26.74</v>
      </c>
      <c r="H24" s="510">
        <v>27.66</v>
      </c>
      <c r="I24" s="510">
        <v>29.16</v>
      </c>
      <c r="J24" s="511">
        <v>30.69</v>
      </c>
    </row>
    <row r="25" spans="2:10" ht="15.75" thickBot="1" x14ac:dyDescent="0.3">
      <c r="B25" s="506" t="s">
        <v>51</v>
      </c>
      <c r="C25" s="507">
        <v>6</v>
      </c>
      <c r="D25" s="508">
        <v>8</v>
      </c>
      <c r="F25" s="509">
        <v>12</v>
      </c>
      <c r="G25" s="510">
        <v>28.32</v>
      </c>
      <c r="H25" s="510">
        <v>29.3</v>
      </c>
      <c r="I25" s="510">
        <v>30.89</v>
      </c>
      <c r="J25" s="511">
        <v>32.51</v>
      </c>
    </row>
    <row r="26" spans="2:10" ht="15.75" thickBot="1" x14ac:dyDescent="0.3">
      <c r="B26" s="503" t="s">
        <v>445</v>
      </c>
      <c r="C26" s="504" t="s">
        <v>52</v>
      </c>
      <c r="D26" s="505" t="s">
        <v>53</v>
      </c>
      <c r="F26" s="509">
        <v>13</v>
      </c>
      <c r="G26" s="510">
        <v>29.85</v>
      </c>
      <c r="H26" s="510">
        <v>30.84</v>
      </c>
      <c r="I26" s="510">
        <v>32.56</v>
      </c>
      <c r="J26" s="511">
        <v>34.26</v>
      </c>
    </row>
    <row r="27" spans="2:10" ht="15.75" thickBot="1" x14ac:dyDescent="0.3">
      <c r="B27" s="506" t="s">
        <v>54</v>
      </c>
      <c r="C27" s="507">
        <v>10</v>
      </c>
      <c r="D27" s="508">
        <v>12</v>
      </c>
      <c r="F27" s="509">
        <v>14</v>
      </c>
      <c r="G27" s="510">
        <v>32.79</v>
      </c>
      <c r="H27" s="510">
        <v>33.880000000000003</v>
      </c>
      <c r="I27" s="510">
        <v>35.770000000000003</v>
      </c>
      <c r="J27" s="511">
        <v>37.64</v>
      </c>
    </row>
    <row r="28" spans="2:10" ht="15.75" thickBot="1" x14ac:dyDescent="0.3">
      <c r="B28" s="506" t="s">
        <v>55</v>
      </c>
      <c r="C28" s="507">
        <v>10</v>
      </c>
      <c r="D28" s="508">
        <v>12</v>
      </c>
      <c r="F28" s="509">
        <v>15</v>
      </c>
      <c r="G28" s="510">
        <v>35.92</v>
      </c>
      <c r="H28" s="510">
        <v>37.15</v>
      </c>
      <c r="I28" s="510">
        <v>39.22</v>
      </c>
      <c r="J28" s="511">
        <v>41.22</v>
      </c>
    </row>
    <row r="29" spans="2:10" ht="15.75" thickBot="1" x14ac:dyDescent="0.3">
      <c r="B29" s="506" t="s">
        <v>56</v>
      </c>
      <c r="C29" s="507">
        <v>8</v>
      </c>
      <c r="D29" s="508">
        <v>10</v>
      </c>
      <c r="F29" s="509">
        <v>16</v>
      </c>
      <c r="G29" s="510">
        <v>38.93</v>
      </c>
      <c r="H29" s="510">
        <v>40.270000000000003</v>
      </c>
      <c r="I29" s="510">
        <v>42.53</v>
      </c>
      <c r="J29" s="511">
        <v>44.69</v>
      </c>
    </row>
    <row r="30" spans="2:10" ht="15.75" thickBot="1" x14ac:dyDescent="0.3">
      <c r="B30" s="506" t="s">
        <v>57</v>
      </c>
      <c r="C30" s="507">
        <v>11</v>
      </c>
      <c r="D30" s="508">
        <v>13</v>
      </c>
      <c r="F30" s="509">
        <v>17</v>
      </c>
      <c r="G30" s="510">
        <v>42.75</v>
      </c>
      <c r="H30" s="510">
        <v>44.21</v>
      </c>
      <c r="I30" s="510">
        <v>46.64</v>
      </c>
      <c r="J30" s="511">
        <v>49.07</v>
      </c>
    </row>
    <row r="31" spans="2:10" ht="15.75" thickBot="1" x14ac:dyDescent="0.3">
      <c r="B31" s="503" t="s">
        <v>58</v>
      </c>
      <c r="C31" s="504" t="s">
        <v>59</v>
      </c>
      <c r="D31" s="505" t="s">
        <v>42</v>
      </c>
      <c r="F31" s="509">
        <v>18</v>
      </c>
      <c r="G31" s="510">
        <v>45.8</v>
      </c>
      <c r="H31" s="510">
        <v>47.32</v>
      </c>
      <c r="I31" s="510">
        <v>49.96</v>
      </c>
      <c r="J31" s="511">
        <v>52.59</v>
      </c>
    </row>
    <row r="32" spans="2:10" ht="15.75" thickBot="1" x14ac:dyDescent="0.3">
      <c r="B32" s="503" t="s">
        <v>60</v>
      </c>
      <c r="C32" s="504" t="s">
        <v>42</v>
      </c>
      <c r="D32" s="505" t="s">
        <v>43</v>
      </c>
      <c r="F32" s="509">
        <v>19</v>
      </c>
      <c r="G32" s="510">
        <v>48.78</v>
      </c>
      <c r="H32" s="510">
        <v>50.46</v>
      </c>
      <c r="I32" s="510">
        <v>53.26</v>
      </c>
      <c r="J32" s="511">
        <v>56.05</v>
      </c>
    </row>
    <row r="33" spans="2:10" ht="15.75" thickBot="1" x14ac:dyDescent="0.3">
      <c r="B33" s="503" t="s">
        <v>61</v>
      </c>
      <c r="C33" s="504" t="s">
        <v>52</v>
      </c>
      <c r="D33" s="505" t="s">
        <v>53</v>
      </c>
      <c r="F33" s="509">
        <v>20</v>
      </c>
      <c r="G33" s="510">
        <v>53.38</v>
      </c>
      <c r="H33" s="510">
        <v>55.2</v>
      </c>
      <c r="I33" s="510">
        <v>58.21</v>
      </c>
      <c r="J33" s="511">
        <v>61.27</v>
      </c>
    </row>
    <row r="34" spans="2:10" ht="15.75" thickBot="1" x14ac:dyDescent="0.3">
      <c r="B34" s="506" t="s">
        <v>446</v>
      </c>
      <c r="C34" s="507">
        <v>12</v>
      </c>
      <c r="D34" s="508">
        <v>14</v>
      </c>
      <c r="F34" s="512" t="s">
        <v>494</v>
      </c>
      <c r="G34" s="513">
        <v>31.91</v>
      </c>
      <c r="H34" s="513">
        <v>33.479999999999997</v>
      </c>
      <c r="I34" s="513">
        <v>35.07</v>
      </c>
      <c r="J34" s="514">
        <v>36.630000000000003</v>
      </c>
    </row>
    <row r="35" spans="2:10" ht="15.75" thickBot="1" x14ac:dyDescent="0.3">
      <c r="B35" s="506" t="s">
        <v>62</v>
      </c>
      <c r="C35" s="507">
        <v>10</v>
      </c>
      <c r="D35" s="508">
        <v>12</v>
      </c>
      <c r="F35" s="512" t="s">
        <v>510</v>
      </c>
      <c r="G35" s="513">
        <v>32.92</v>
      </c>
      <c r="H35" s="513">
        <v>34.659999999999997</v>
      </c>
      <c r="I35" s="513">
        <v>36.409999999999997</v>
      </c>
      <c r="J35" s="514">
        <v>38.15</v>
      </c>
    </row>
    <row r="36" spans="2:10" ht="15.75" thickBot="1" x14ac:dyDescent="0.3">
      <c r="B36" s="506" t="s">
        <v>63</v>
      </c>
      <c r="C36" s="507">
        <v>10</v>
      </c>
      <c r="D36" s="508">
        <v>12</v>
      </c>
      <c r="F36" s="512" t="s">
        <v>59</v>
      </c>
      <c r="G36" s="513">
        <v>36.1</v>
      </c>
      <c r="H36" s="513">
        <v>39.61</v>
      </c>
      <c r="I36" s="513">
        <v>43.13</v>
      </c>
      <c r="J36" s="514">
        <v>46.64</v>
      </c>
    </row>
    <row r="37" spans="2:10" ht="15.75" thickBot="1" x14ac:dyDescent="0.3">
      <c r="B37" s="506" t="s">
        <v>64</v>
      </c>
      <c r="C37" s="507">
        <v>9</v>
      </c>
      <c r="D37" s="508">
        <v>11</v>
      </c>
      <c r="F37" s="512" t="s">
        <v>692</v>
      </c>
      <c r="G37" s="513">
        <v>37.549999999999997</v>
      </c>
      <c r="H37" s="513">
        <v>40.32</v>
      </c>
      <c r="I37" s="513">
        <v>43.06</v>
      </c>
      <c r="J37" s="514">
        <v>45.82</v>
      </c>
    </row>
    <row r="38" spans="2:10" ht="15.75" thickBot="1" x14ac:dyDescent="0.3">
      <c r="B38" s="506" t="s">
        <v>65</v>
      </c>
      <c r="C38" s="507">
        <v>13</v>
      </c>
      <c r="D38" s="508">
        <v>14</v>
      </c>
      <c r="F38" s="512" t="s">
        <v>611</v>
      </c>
      <c r="G38" s="513">
        <v>37.549999999999997</v>
      </c>
      <c r="H38" s="513">
        <v>40.32</v>
      </c>
      <c r="I38" s="513">
        <v>43.06</v>
      </c>
      <c r="J38" s="514">
        <v>45.82</v>
      </c>
    </row>
    <row r="39" spans="2:10" ht="15.75" thickBot="1" x14ac:dyDescent="0.3">
      <c r="B39" s="506" t="s">
        <v>66</v>
      </c>
      <c r="C39" s="507">
        <v>9</v>
      </c>
      <c r="D39" s="508">
        <v>11</v>
      </c>
      <c r="F39" s="512" t="s">
        <v>42</v>
      </c>
      <c r="G39" s="513">
        <v>37.549999999999997</v>
      </c>
      <c r="H39" s="513">
        <v>40.85</v>
      </c>
      <c r="I39" s="513">
        <v>44.16</v>
      </c>
      <c r="J39" s="514">
        <v>47.46</v>
      </c>
    </row>
    <row r="40" spans="2:10" ht="15.75" thickBot="1" x14ac:dyDescent="0.3">
      <c r="B40" s="503" t="s">
        <v>493</v>
      </c>
      <c r="C40" s="504" t="s">
        <v>612</v>
      </c>
      <c r="D40" s="505" t="s">
        <v>53</v>
      </c>
      <c r="F40" s="512" t="s">
        <v>43</v>
      </c>
      <c r="G40" s="513">
        <v>40.32</v>
      </c>
      <c r="H40" s="513">
        <v>43.62</v>
      </c>
      <c r="I40" s="513">
        <v>46.91</v>
      </c>
      <c r="J40" s="514">
        <v>50.2</v>
      </c>
    </row>
    <row r="41" spans="2:10" ht="15.75" thickBot="1" x14ac:dyDescent="0.3">
      <c r="B41" s="506" t="s">
        <v>67</v>
      </c>
      <c r="C41" s="507">
        <v>10</v>
      </c>
      <c r="D41" s="508">
        <v>12</v>
      </c>
      <c r="F41" s="512" t="s">
        <v>612</v>
      </c>
      <c r="G41" s="513">
        <v>40.200000000000003</v>
      </c>
      <c r="H41" s="513">
        <v>43.22</v>
      </c>
      <c r="I41" s="513">
        <v>46.24</v>
      </c>
      <c r="J41" s="514">
        <v>49.27</v>
      </c>
    </row>
    <row r="42" spans="2:10" ht="15.75" thickBot="1" x14ac:dyDescent="0.3">
      <c r="B42" s="506" t="s">
        <v>68</v>
      </c>
      <c r="C42" s="507">
        <v>6</v>
      </c>
      <c r="D42" s="508">
        <v>8</v>
      </c>
      <c r="F42" s="512" t="s">
        <v>52</v>
      </c>
      <c r="G42" s="513">
        <v>41.78</v>
      </c>
      <c r="H42" s="513">
        <v>44.9</v>
      </c>
      <c r="I42" s="513">
        <v>48.02</v>
      </c>
      <c r="J42" s="514">
        <v>51.14</v>
      </c>
    </row>
    <row r="43" spans="2:10" ht="15.75" thickBot="1" x14ac:dyDescent="0.3">
      <c r="B43" s="506" t="s">
        <v>69</v>
      </c>
      <c r="C43" s="507">
        <v>13</v>
      </c>
      <c r="D43" s="508">
        <v>14</v>
      </c>
      <c r="F43" s="512" t="s">
        <v>496</v>
      </c>
      <c r="G43" s="513">
        <v>42.77</v>
      </c>
      <c r="H43" s="513">
        <v>45.6</v>
      </c>
      <c r="I43" s="513">
        <v>48.44</v>
      </c>
      <c r="J43" s="514">
        <v>51.28</v>
      </c>
    </row>
    <row r="44" spans="2:10" ht="15.75" thickBot="1" x14ac:dyDescent="0.3">
      <c r="B44" s="506" t="s">
        <v>447</v>
      </c>
      <c r="C44" s="507">
        <v>6</v>
      </c>
      <c r="D44" s="508">
        <v>8</v>
      </c>
      <c r="F44" s="512" t="s">
        <v>497</v>
      </c>
      <c r="G44" s="513">
        <v>42.77</v>
      </c>
      <c r="H44" s="513">
        <v>45.6</v>
      </c>
      <c r="I44" s="513">
        <v>48.44</v>
      </c>
      <c r="J44" s="514">
        <v>51.28</v>
      </c>
    </row>
    <row r="45" spans="2:10" ht="15.75" thickBot="1" x14ac:dyDescent="0.3">
      <c r="B45" s="506" t="s">
        <v>70</v>
      </c>
      <c r="C45" s="507">
        <v>10</v>
      </c>
      <c r="D45" s="508">
        <v>12</v>
      </c>
      <c r="F45" s="512" t="s">
        <v>495</v>
      </c>
      <c r="G45" s="513">
        <v>44.75</v>
      </c>
      <c r="H45" s="513">
        <v>47.4</v>
      </c>
      <c r="I45" s="513">
        <v>50.06</v>
      </c>
      <c r="J45" s="514">
        <v>52.71</v>
      </c>
    </row>
    <row r="46" spans="2:10" ht="15.75" thickBot="1" x14ac:dyDescent="0.3">
      <c r="B46" s="503" t="s">
        <v>71</v>
      </c>
      <c r="C46" s="504" t="s">
        <v>42</v>
      </c>
      <c r="D46" s="505" t="s">
        <v>43</v>
      </c>
      <c r="F46" s="512" t="s">
        <v>514</v>
      </c>
      <c r="G46" s="513">
        <v>44.4</v>
      </c>
      <c r="H46" s="513">
        <v>47.28</v>
      </c>
      <c r="I46" s="513">
        <v>50.16</v>
      </c>
      <c r="J46" s="514">
        <v>53.04</v>
      </c>
    </row>
    <row r="47" spans="2:10" ht="15.75" thickBot="1" x14ac:dyDescent="0.3">
      <c r="B47" s="503" t="s">
        <v>72</v>
      </c>
      <c r="C47" s="504" t="s">
        <v>42</v>
      </c>
      <c r="D47" s="505" t="s">
        <v>43</v>
      </c>
      <c r="F47" s="512" t="s">
        <v>515</v>
      </c>
      <c r="G47" s="513">
        <v>44.4</v>
      </c>
      <c r="H47" s="513">
        <v>47.28</v>
      </c>
      <c r="I47" s="513">
        <v>50.16</v>
      </c>
      <c r="J47" s="514">
        <v>53.04</v>
      </c>
    </row>
    <row r="48" spans="2:10" ht="15.75" thickBot="1" x14ac:dyDescent="0.3">
      <c r="B48" s="506" t="s">
        <v>73</v>
      </c>
      <c r="C48" s="507">
        <v>12</v>
      </c>
      <c r="D48" s="508">
        <v>14</v>
      </c>
      <c r="F48" s="512" t="s">
        <v>511</v>
      </c>
      <c r="G48" s="513">
        <v>47.76</v>
      </c>
      <c r="H48" s="513">
        <v>51.34</v>
      </c>
      <c r="I48" s="513">
        <v>54.91</v>
      </c>
      <c r="J48" s="514">
        <v>58.49</v>
      </c>
    </row>
    <row r="49" spans="2:10" ht="15.75" thickBot="1" x14ac:dyDescent="0.3">
      <c r="B49" s="506" t="s">
        <v>74</v>
      </c>
      <c r="C49" s="507">
        <v>9</v>
      </c>
      <c r="D49" s="508">
        <v>11</v>
      </c>
      <c r="F49" s="512" t="s">
        <v>512</v>
      </c>
      <c r="G49" s="513">
        <v>44.19</v>
      </c>
      <c r="H49" s="513">
        <v>46.52</v>
      </c>
      <c r="I49" s="513">
        <v>48.84</v>
      </c>
      <c r="J49" s="514">
        <v>51.15</v>
      </c>
    </row>
    <row r="50" spans="2:10" ht="15.75" thickBot="1" x14ac:dyDescent="0.3">
      <c r="B50" s="506" t="s">
        <v>75</v>
      </c>
      <c r="C50" s="507">
        <v>3</v>
      </c>
      <c r="D50" s="508">
        <v>5</v>
      </c>
      <c r="F50" s="512" t="s">
        <v>513</v>
      </c>
      <c r="G50" s="513">
        <v>45.86</v>
      </c>
      <c r="H50" s="513">
        <v>48.26</v>
      </c>
      <c r="I50" s="513">
        <v>50.65</v>
      </c>
      <c r="J50" s="514">
        <v>53.05</v>
      </c>
    </row>
    <row r="51" spans="2:10" ht="15.75" thickBot="1" x14ac:dyDescent="0.3">
      <c r="B51" s="503" t="s">
        <v>76</v>
      </c>
      <c r="C51" s="504" t="s">
        <v>692</v>
      </c>
      <c r="D51" s="505" t="s">
        <v>43</v>
      </c>
      <c r="F51" s="512" t="s">
        <v>53</v>
      </c>
      <c r="G51" s="513">
        <v>44.19</v>
      </c>
      <c r="H51" s="513">
        <v>48.21</v>
      </c>
      <c r="I51" s="513">
        <v>52.2</v>
      </c>
      <c r="J51" s="514">
        <v>56.21</v>
      </c>
    </row>
    <row r="52" spans="2:10" ht="15.75" thickBot="1" x14ac:dyDescent="0.3">
      <c r="B52" s="506" t="s">
        <v>77</v>
      </c>
      <c r="C52" s="507">
        <v>3</v>
      </c>
      <c r="D52" s="508">
        <v>5</v>
      </c>
      <c r="F52" s="512" t="s">
        <v>95</v>
      </c>
      <c r="G52" s="513">
        <v>46.72</v>
      </c>
      <c r="H52" s="513">
        <v>51.13</v>
      </c>
      <c r="I52" s="513">
        <v>55.54</v>
      </c>
      <c r="J52" s="514">
        <v>59.95</v>
      </c>
    </row>
    <row r="53" spans="2:10" ht="15.75" thickBot="1" x14ac:dyDescent="0.3">
      <c r="B53" s="503" t="s">
        <v>123</v>
      </c>
      <c r="C53" s="504" t="s">
        <v>494</v>
      </c>
      <c r="D53" s="505" t="s">
        <v>510</v>
      </c>
      <c r="F53" s="512" t="s">
        <v>109</v>
      </c>
      <c r="G53" s="513">
        <v>49.62</v>
      </c>
      <c r="H53" s="513">
        <v>54.3</v>
      </c>
      <c r="I53" s="513">
        <v>58.98</v>
      </c>
      <c r="J53" s="514">
        <v>63.67</v>
      </c>
    </row>
    <row r="54" spans="2:10" ht="15.75" thickBot="1" x14ac:dyDescent="0.3">
      <c r="B54" s="503" t="s">
        <v>448</v>
      </c>
      <c r="C54" s="504" t="s">
        <v>495</v>
      </c>
      <c r="D54" s="505" t="s">
        <v>511</v>
      </c>
      <c r="F54" s="512" t="s">
        <v>110</v>
      </c>
      <c r="G54" s="513">
        <v>54</v>
      </c>
      <c r="H54" s="513">
        <v>59.1</v>
      </c>
      <c r="I54" s="513">
        <v>64.19</v>
      </c>
      <c r="J54" s="514">
        <v>69.28</v>
      </c>
    </row>
    <row r="55" spans="2:10" ht="15.75" thickBot="1" x14ac:dyDescent="0.3">
      <c r="B55" s="503" t="s">
        <v>78</v>
      </c>
      <c r="C55" s="504" t="s">
        <v>496</v>
      </c>
      <c r="D55" s="505" t="s">
        <v>53</v>
      </c>
    </row>
    <row r="56" spans="2:10" ht="15.75" thickBot="1" x14ac:dyDescent="0.3">
      <c r="B56" s="506" t="s">
        <v>79</v>
      </c>
      <c r="C56" s="507">
        <v>7</v>
      </c>
      <c r="D56" s="508">
        <v>9</v>
      </c>
    </row>
    <row r="57" spans="2:10" ht="15.75" thickBot="1" x14ac:dyDescent="0.3">
      <c r="B57" s="503" t="s">
        <v>80</v>
      </c>
      <c r="C57" s="504" t="s">
        <v>497</v>
      </c>
      <c r="D57" s="505" t="s">
        <v>53</v>
      </c>
    </row>
    <row r="58" spans="2:10" ht="15.75" thickBot="1" x14ac:dyDescent="0.3">
      <c r="B58" s="506" t="s">
        <v>81</v>
      </c>
      <c r="C58" s="507">
        <v>12</v>
      </c>
      <c r="D58" s="508">
        <v>14</v>
      </c>
    </row>
    <row r="59" spans="2:10" ht="15.75" thickBot="1" x14ac:dyDescent="0.3">
      <c r="B59" s="506" t="s">
        <v>82</v>
      </c>
      <c r="C59" s="507">
        <v>14</v>
      </c>
      <c r="D59" s="508">
        <v>15</v>
      </c>
    </row>
    <row r="60" spans="2:10" ht="15.75" thickBot="1" x14ac:dyDescent="0.3">
      <c r="B60" s="506" t="s">
        <v>83</v>
      </c>
      <c r="C60" s="507">
        <v>10</v>
      </c>
      <c r="D60" s="508">
        <v>12</v>
      </c>
    </row>
    <row r="61" spans="2:10" ht="15.75" thickBot="1" x14ac:dyDescent="0.3">
      <c r="B61" s="506" t="s">
        <v>84</v>
      </c>
      <c r="C61" s="507">
        <v>14</v>
      </c>
      <c r="D61" s="508">
        <v>15</v>
      </c>
    </row>
    <row r="62" spans="2:10" ht="15.75" thickBot="1" x14ac:dyDescent="0.3">
      <c r="B62" s="506" t="s">
        <v>85</v>
      </c>
      <c r="C62" s="507">
        <v>10</v>
      </c>
      <c r="D62" s="508">
        <v>12</v>
      </c>
    </row>
    <row r="63" spans="2:10" ht="15.75" thickBot="1" x14ac:dyDescent="0.3">
      <c r="B63" s="506" t="s">
        <v>86</v>
      </c>
      <c r="C63" s="507">
        <v>12</v>
      </c>
      <c r="D63" s="508">
        <v>14</v>
      </c>
    </row>
    <row r="64" spans="2:10" ht="15.75" thickBot="1" x14ac:dyDescent="0.3">
      <c r="B64" s="506" t="s">
        <v>87</v>
      </c>
      <c r="C64" s="507">
        <v>11</v>
      </c>
      <c r="D64" s="508">
        <v>13</v>
      </c>
    </row>
    <row r="65" spans="2:4" ht="15.75" thickBot="1" x14ac:dyDescent="0.3">
      <c r="B65" s="506" t="s">
        <v>88</v>
      </c>
      <c r="C65" s="507">
        <v>10</v>
      </c>
      <c r="D65" s="508">
        <v>12</v>
      </c>
    </row>
    <row r="66" spans="2:4" ht="15.75" thickBot="1" x14ac:dyDescent="0.3">
      <c r="B66" s="506" t="s">
        <v>89</v>
      </c>
      <c r="C66" s="507">
        <v>5</v>
      </c>
      <c r="D66" s="508">
        <v>7</v>
      </c>
    </row>
    <row r="67" spans="2:4" ht="15.75" thickBot="1" x14ac:dyDescent="0.3">
      <c r="B67" s="506" t="s">
        <v>90</v>
      </c>
      <c r="C67" s="507">
        <v>9</v>
      </c>
      <c r="D67" s="508">
        <v>11</v>
      </c>
    </row>
    <row r="68" spans="2:4" ht="15.75" thickBot="1" x14ac:dyDescent="0.3">
      <c r="B68" s="506" t="s">
        <v>91</v>
      </c>
      <c r="C68" s="507">
        <v>11</v>
      </c>
      <c r="D68" s="508">
        <v>13</v>
      </c>
    </row>
    <row r="69" spans="2:4" ht="15.75" thickBot="1" x14ac:dyDescent="0.3">
      <c r="B69" s="506" t="s">
        <v>92</v>
      </c>
      <c r="C69" s="507">
        <v>10</v>
      </c>
      <c r="D69" s="508">
        <v>12</v>
      </c>
    </row>
    <row r="70" spans="2:4" ht="15.75" thickBot="1" x14ac:dyDescent="0.3">
      <c r="B70" s="506" t="s">
        <v>93</v>
      </c>
      <c r="C70" s="507">
        <v>11</v>
      </c>
      <c r="D70" s="508">
        <v>13</v>
      </c>
    </row>
    <row r="71" spans="2:4" ht="15.75" thickBot="1" x14ac:dyDescent="0.3">
      <c r="B71" s="503" t="s">
        <v>94</v>
      </c>
      <c r="C71" s="504" t="s">
        <v>512</v>
      </c>
      <c r="D71" s="505" t="s">
        <v>513</v>
      </c>
    </row>
    <row r="72" spans="2:4" ht="15.75" thickBot="1" x14ac:dyDescent="0.3">
      <c r="B72" s="503" t="s">
        <v>96</v>
      </c>
      <c r="C72" s="504" t="s">
        <v>42</v>
      </c>
      <c r="D72" s="505" t="s">
        <v>43</v>
      </c>
    </row>
    <row r="73" spans="2:4" ht="15.75" thickBot="1" x14ac:dyDescent="0.3">
      <c r="B73" s="506" t="s">
        <v>449</v>
      </c>
      <c r="C73" s="507">
        <v>10</v>
      </c>
      <c r="D73" s="508">
        <v>12</v>
      </c>
    </row>
    <row r="74" spans="2:4" ht="15.75" thickBot="1" x14ac:dyDescent="0.3">
      <c r="B74" s="503" t="s">
        <v>97</v>
      </c>
      <c r="C74" s="504" t="s">
        <v>611</v>
      </c>
      <c r="D74" s="505" t="s">
        <v>43</v>
      </c>
    </row>
    <row r="75" spans="2:4" ht="15.75" thickBot="1" x14ac:dyDescent="0.3">
      <c r="B75" s="506" t="s">
        <v>98</v>
      </c>
      <c r="C75" s="507">
        <v>10</v>
      </c>
      <c r="D75" s="508">
        <v>12</v>
      </c>
    </row>
    <row r="76" spans="2:4" ht="15.75" thickBot="1" x14ac:dyDescent="0.3">
      <c r="B76" s="506" t="s">
        <v>99</v>
      </c>
      <c r="C76" s="507">
        <v>6</v>
      </c>
      <c r="D76" s="508">
        <v>8</v>
      </c>
    </row>
    <row r="77" spans="2:4" ht="15.75" thickBot="1" x14ac:dyDescent="0.3">
      <c r="B77" s="506" t="s">
        <v>100</v>
      </c>
      <c r="C77" s="507">
        <v>11</v>
      </c>
      <c r="D77" s="508">
        <v>13</v>
      </c>
    </row>
    <row r="78" spans="2:4" ht="15.75" thickBot="1" x14ac:dyDescent="0.3">
      <c r="B78" s="506" t="s">
        <v>101</v>
      </c>
      <c r="C78" s="507">
        <v>11</v>
      </c>
      <c r="D78" s="508">
        <v>13</v>
      </c>
    </row>
    <row r="79" spans="2:4" ht="15.75" thickBot="1" x14ac:dyDescent="0.3">
      <c r="B79" s="506" t="s">
        <v>102</v>
      </c>
      <c r="C79" s="507">
        <v>10</v>
      </c>
      <c r="D79" s="508">
        <v>12</v>
      </c>
    </row>
    <row r="80" spans="2:4" ht="15.75" thickBot="1" x14ac:dyDescent="0.3">
      <c r="B80" s="506" t="s">
        <v>103</v>
      </c>
      <c r="C80" s="507">
        <v>12</v>
      </c>
      <c r="D80" s="508">
        <v>14</v>
      </c>
    </row>
  </sheetData>
  <sortState ref="B15:D80">
    <sortCondition ref="B14"/>
  </sortState>
  <mergeCells count="2">
    <mergeCell ref="B10:D10"/>
    <mergeCell ref="F10:J10"/>
  </mergeCells>
  <pageMargins left="0.7" right="0.7" top="0.75" bottom="0.75" header="0.3" footer="0.3"/>
  <pageSetup paperSize="5" scale="43" fitToHeight="0"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00B0F0"/>
  </sheetPr>
  <dimension ref="A1:C72"/>
  <sheetViews>
    <sheetView workbookViewId="0"/>
  </sheetViews>
  <sheetFormatPr defaultColWidth="9.140625" defaultRowHeight="15" x14ac:dyDescent="0.25"/>
  <cols>
    <col min="1" max="2" width="5.7109375" style="826" customWidth="1"/>
    <col min="3" max="16384" width="9.140625" style="826"/>
  </cols>
  <sheetData>
    <row r="1" spans="1:3" s="830" customFormat="1" ht="20.100000000000001" customHeight="1" x14ac:dyDescent="0.3">
      <c r="A1" s="830" t="s">
        <v>720</v>
      </c>
    </row>
    <row r="2" spans="1:3" s="829" customFormat="1" ht="20.100000000000001" customHeight="1" x14ac:dyDescent="0.25">
      <c r="B2" s="829" t="s">
        <v>721</v>
      </c>
    </row>
    <row r="3" spans="1:3" ht="20.100000000000001" customHeight="1" x14ac:dyDescent="0.25">
      <c r="C3" s="826" t="s">
        <v>0</v>
      </c>
    </row>
    <row r="4" spans="1:3" ht="20.100000000000001" customHeight="1" x14ac:dyDescent="0.25">
      <c r="C4" s="826" t="s">
        <v>722</v>
      </c>
    </row>
    <row r="5" spans="1:3" ht="20.100000000000001" customHeight="1" x14ac:dyDescent="0.25">
      <c r="C5" s="826" t="s">
        <v>724</v>
      </c>
    </row>
    <row r="6" spans="1:3" ht="20.100000000000001" customHeight="1" x14ac:dyDescent="0.25">
      <c r="C6" s="826" t="s">
        <v>723</v>
      </c>
    </row>
    <row r="7" spans="1:3" ht="20.100000000000001" customHeight="1" x14ac:dyDescent="0.25"/>
    <row r="8" spans="1:3" s="829" customFormat="1" ht="20.100000000000001" customHeight="1" x14ac:dyDescent="0.25">
      <c r="B8" s="829" t="s">
        <v>761</v>
      </c>
    </row>
    <row r="9" spans="1:3" ht="20.100000000000001" customHeight="1" x14ac:dyDescent="0.25">
      <c r="C9" s="826" t="s">
        <v>760</v>
      </c>
    </row>
    <row r="10" spans="1:3" ht="20.100000000000001" customHeight="1" x14ac:dyDescent="0.25">
      <c r="C10" s="826" t="s">
        <v>762</v>
      </c>
    </row>
    <row r="11" spans="1:3" ht="20.100000000000001" customHeight="1" x14ac:dyDescent="0.25">
      <c r="C11" s="826" t="s">
        <v>763</v>
      </c>
    </row>
    <row r="12" spans="1:3" ht="20.100000000000001" customHeight="1" x14ac:dyDescent="0.25"/>
    <row r="13" spans="1:3" s="829" customFormat="1" ht="20.100000000000001" customHeight="1" x14ac:dyDescent="0.25">
      <c r="B13" s="829" t="s">
        <v>424</v>
      </c>
    </row>
    <row r="14" spans="1:3" ht="20.100000000000001" customHeight="1" x14ac:dyDescent="0.25">
      <c r="C14" s="826" t="s">
        <v>765</v>
      </c>
    </row>
    <row r="15" spans="1:3" ht="20.100000000000001" customHeight="1" x14ac:dyDescent="0.25">
      <c r="C15" s="826" t="s">
        <v>764</v>
      </c>
    </row>
    <row r="16" spans="1:3" ht="20.100000000000001" customHeight="1" x14ac:dyDescent="0.25">
      <c r="C16" s="826" t="s">
        <v>766</v>
      </c>
    </row>
    <row r="17" spans="2:3" ht="20.100000000000001" customHeight="1" x14ac:dyDescent="0.25">
      <c r="C17" s="826" t="s">
        <v>767</v>
      </c>
    </row>
    <row r="18" spans="2:3" ht="20.100000000000001" customHeight="1" x14ac:dyDescent="0.25"/>
    <row r="19" spans="2:3" s="829" customFormat="1" ht="20.100000000000001" customHeight="1" x14ac:dyDescent="0.25">
      <c r="B19" s="829" t="s">
        <v>729</v>
      </c>
    </row>
    <row r="20" spans="2:3" ht="20.100000000000001" customHeight="1" x14ac:dyDescent="0.25"/>
    <row r="21" spans="2:3" s="829" customFormat="1" ht="20.100000000000001" customHeight="1" x14ac:dyDescent="0.25">
      <c r="B21" s="829" t="s">
        <v>707</v>
      </c>
    </row>
    <row r="22" spans="2:3" ht="20.100000000000001" customHeight="1" x14ac:dyDescent="0.25">
      <c r="C22" s="826" t="s">
        <v>730</v>
      </c>
    </row>
    <row r="23" spans="2:3" ht="20.100000000000001" customHeight="1" x14ac:dyDescent="0.25">
      <c r="C23" s="826" t="s">
        <v>731</v>
      </c>
    </row>
    <row r="24" spans="2:3" ht="20.100000000000001" customHeight="1" x14ac:dyDescent="0.25">
      <c r="C24" s="826" t="s">
        <v>732</v>
      </c>
    </row>
    <row r="25" spans="2:3" ht="20.100000000000001" customHeight="1" x14ac:dyDescent="0.25"/>
    <row r="26" spans="2:3" s="829" customFormat="1" ht="20.100000000000001" customHeight="1" x14ac:dyDescent="0.25">
      <c r="B26" s="829" t="s">
        <v>725</v>
      </c>
    </row>
    <row r="27" spans="2:3" ht="20.100000000000001" customHeight="1" x14ac:dyDescent="0.25">
      <c r="C27" s="826" t="s">
        <v>734</v>
      </c>
    </row>
    <row r="28" spans="2:3" ht="20.100000000000001" customHeight="1" x14ac:dyDescent="0.25">
      <c r="C28" s="826" t="s">
        <v>735</v>
      </c>
    </row>
    <row r="29" spans="2:3" ht="20.100000000000001" customHeight="1" x14ac:dyDescent="0.25">
      <c r="C29" s="826" t="s">
        <v>736</v>
      </c>
    </row>
    <row r="30" spans="2:3" ht="20.100000000000001" customHeight="1" x14ac:dyDescent="0.25">
      <c r="C30" s="826" t="s">
        <v>759</v>
      </c>
    </row>
    <row r="31" spans="2:3" ht="20.100000000000001" customHeight="1" x14ac:dyDescent="0.25"/>
    <row r="32" spans="2:3" s="829" customFormat="1" ht="20.100000000000001" customHeight="1" x14ac:dyDescent="0.25">
      <c r="B32" s="829" t="s">
        <v>709</v>
      </c>
    </row>
    <row r="33" spans="2:3" ht="20.100000000000001" customHeight="1" x14ac:dyDescent="0.25">
      <c r="C33" s="826" t="s">
        <v>730</v>
      </c>
    </row>
    <row r="34" spans="2:3" ht="20.100000000000001" customHeight="1" x14ac:dyDescent="0.25">
      <c r="C34" s="826" t="s">
        <v>733</v>
      </c>
    </row>
    <row r="35" spans="2:3" ht="20.100000000000001" customHeight="1" x14ac:dyDescent="0.25">
      <c r="C35" s="826" t="s">
        <v>732</v>
      </c>
    </row>
    <row r="36" spans="2:3" ht="20.100000000000001" customHeight="1" x14ac:dyDescent="0.25"/>
    <row r="37" spans="2:3" s="829" customFormat="1" ht="20.100000000000001" customHeight="1" x14ac:dyDescent="0.25">
      <c r="B37" s="829" t="s">
        <v>726</v>
      </c>
    </row>
    <row r="38" spans="2:3" ht="20.100000000000001" customHeight="1" x14ac:dyDescent="0.25">
      <c r="C38" s="826" t="s">
        <v>734</v>
      </c>
    </row>
    <row r="39" spans="2:3" ht="20.100000000000001" customHeight="1" x14ac:dyDescent="0.25">
      <c r="C39" s="826" t="s">
        <v>735</v>
      </c>
    </row>
    <row r="40" spans="2:3" ht="20.100000000000001" customHeight="1" x14ac:dyDescent="0.25">
      <c r="C40" s="826" t="s">
        <v>736</v>
      </c>
    </row>
    <row r="41" spans="2:3" ht="20.100000000000001" customHeight="1" x14ac:dyDescent="0.25"/>
    <row r="42" spans="2:3" s="829" customFormat="1" ht="20.100000000000001" customHeight="1" x14ac:dyDescent="0.25">
      <c r="B42" s="829" t="s">
        <v>728</v>
      </c>
    </row>
    <row r="43" spans="2:3" ht="20.100000000000001" customHeight="1" x14ac:dyDescent="0.25">
      <c r="C43" s="826" t="s">
        <v>727</v>
      </c>
    </row>
    <row r="44" spans="2:3" ht="20.100000000000001" customHeight="1" x14ac:dyDescent="0.25"/>
    <row r="45" spans="2:3" s="829" customFormat="1" ht="20.100000000000001" customHeight="1" x14ac:dyDescent="0.25">
      <c r="B45" s="829" t="s">
        <v>737</v>
      </c>
    </row>
    <row r="46" spans="2:3" ht="20.100000000000001" customHeight="1" x14ac:dyDescent="0.25">
      <c r="C46" s="826" t="s">
        <v>739</v>
      </c>
    </row>
    <row r="47" spans="2:3" ht="20.100000000000001" customHeight="1" x14ac:dyDescent="0.25">
      <c r="C47" s="826" t="s">
        <v>738</v>
      </c>
    </row>
    <row r="48" spans="2:3" ht="20.100000000000001" customHeight="1" x14ac:dyDescent="0.25">
      <c r="C48" s="826" t="s">
        <v>740</v>
      </c>
    </row>
    <row r="49" spans="2:3" ht="20.100000000000001" customHeight="1" x14ac:dyDescent="0.25">
      <c r="C49" s="826" t="s">
        <v>745</v>
      </c>
    </row>
    <row r="50" spans="2:3" ht="20.100000000000001" customHeight="1" x14ac:dyDescent="0.25">
      <c r="C50" s="826" t="s">
        <v>741</v>
      </c>
    </row>
    <row r="51" spans="2:3" ht="20.100000000000001" customHeight="1" x14ac:dyDescent="0.25">
      <c r="C51" s="826" t="s">
        <v>742</v>
      </c>
    </row>
    <row r="52" spans="2:3" ht="20.100000000000001" customHeight="1" x14ac:dyDescent="0.25">
      <c r="C52" s="826" t="s">
        <v>743</v>
      </c>
    </row>
    <row r="53" spans="2:3" ht="20.100000000000001" customHeight="1" x14ac:dyDescent="0.25">
      <c r="C53" s="826" t="s">
        <v>759</v>
      </c>
    </row>
    <row r="54" spans="2:3" ht="20.100000000000001" customHeight="1" x14ac:dyDescent="0.25"/>
    <row r="55" spans="2:3" s="829" customFormat="1" ht="20.100000000000001" customHeight="1" x14ac:dyDescent="0.25">
      <c r="B55" s="829" t="s">
        <v>744</v>
      </c>
    </row>
    <row r="56" spans="2:3" ht="20.100000000000001" customHeight="1" x14ac:dyDescent="0.25">
      <c r="C56" s="826" t="s">
        <v>747</v>
      </c>
    </row>
    <row r="57" spans="2:3" ht="20.100000000000001" customHeight="1" x14ac:dyDescent="0.25">
      <c r="C57" s="826" t="s">
        <v>746</v>
      </c>
    </row>
    <row r="58" spans="2:3" ht="20.100000000000001" customHeight="1" x14ac:dyDescent="0.25">
      <c r="C58" s="826" t="s">
        <v>748</v>
      </c>
    </row>
    <row r="59" spans="2:3" ht="20.100000000000001" customHeight="1" x14ac:dyDescent="0.25">
      <c r="C59" s="826" t="s">
        <v>749</v>
      </c>
    </row>
    <row r="60" spans="2:3" ht="20.100000000000001" customHeight="1" x14ac:dyDescent="0.25">
      <c r="C60" s="826" t="s">
        <v>750</v>
      </c>
    </row>
    <row r="61" spans="2:3" ht="20.100000000000001" customHeight="1" x14ac:dyDescent="0.25">
      <c r="C61" s="826" t="s">
        <v>751</v>
      </c>
    </row>
    <row r="62" spans="2:3" ht="20.100000000000001" customHeight="1" x14ac:dyDescent="0.25">
      <c r="C62" s="826" t="s">
        <v>752</v>
      </c>
    </row>
    <row r="63" spans="2:3" ht="20.100000000000001" customHeight="1" x14ac:dyDescent="0.25">
      <c r="C63" s="826" t="s">
        <v>759</v>
      </c>
    </row>
    <row r="64" spans="2:3" ht="20.100000000000001" customHeight="1" x14ac:dyDescent="0.25"/>
    <row r="65" spans="2:3" s="829" customFormat="1" ht="20.100000000000001" customHeight="1" x14ac:dyDescent="0.25">
      <c r="B65" s="829" t="s">
        <v>753</v>
      </c>
    </row>
    <row r="66" spans="2:3" ht="20.100000000000001" customHeight="1" x14ac:dyDescent="0.25">
      <c r="C66" s="826" t="s">
        <v>754</v>
      </c>
    </row>
    <row r="67" spans="2:3" ht="20.100000000000001" customHeight="1" x14ac:dyDescent="0.25">
      <c r="C67" s="826" t="s">
        <v>756</v>
      </c>
    </row>
    <row r="68" spans="2:3" ht="20.100000000000001" customHeight="1" x14ac:dyDescent="0.25">
      <c r="C68" s="826" t="s">
        <v>755</v>
      </c>
    </row>
    <row r="69" spans="2:3" ht="20.100000000000001" customHeight="1" x14ac:dyDescent="0.25"/>
    <row r="70" spans="2:3" s="829" customFormat="1" ht="20.100000000000001" customHeight="1" x14ac:dyDescent="0.25">
      <c r="B70" s="829" t="s">
        <v>757</v>
      </c>
    </row>
    <row r="71" spans="2:3" ht="20.100000000000001" customHeight="1" x14ac:dyDescent="0.25">
      <c r="C71" s="826" t="s">
        <v>758</v>
      </c>
    </row>
    <row r="72" spans="2:3" ht="20.100000000000001" customHeight="1" x14ac:dyDescent="0.25">
      <c r="C72" s="826" t="s">
        <v>759</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29" r:id="rId4" name="Check Box 21">
              <controlPr locked="0" defaultSize="0" autoFill="0" autoLine="0" autoPict="0">
                <anchor moveWithCells="1">
                  <from>
                    <xdr:col>0</xdr:col>
                    <xdr:colOff>19050</xdr:colOff>
                    <xdr:row>0</xdr:row>
                    <xdr:rowOff>238125</xdr:rowOff>
                  </from>
                  <to>
                    <xdr:col>1</xdr:col>
                    <xdr:colOff>0</xdr:colOff>
                    <xdr:row>2</xdr:row>
                    <xdr:rowOff>104775</xdr:rowOff>
                  </to>
                </anchor>
              </controlPr>
            </control>
          </mc:Choice>
        </mc:AlternateContent>
        <mc:AlternateContent xmlns:mc="http://schemas.openxmlformats.org/markup-compatibility/2006">
          <mc:Choice Requires="x14">
            <control shapeId="68630" r:id="rId5" name="Check Box 22">
              <controlPr locked="0" defaultSize="0" autoFill="0" autoLine="0" autoPict="0">
                <anchor moveWithCells="1">
                  <from>
                    <xdr:col>0</xdr:col>
                    <xdr:colOff>19050</xdr:colOff>
                    <xdr:row>6</xdr:row>
                    <xdr:rowOff>238125</xdr:rowOff>
                  </from>
                  <to>
                    <xdr:col>1</xdr:col>
                    <xdr:colOff>0</xdr:colOff>
                    <xdr:row>8</xdr:row>
                    <xdr:rowOff>104775</xdr:rowOff>
                  </to>
                </anchor>
              </controlPr>
            </control>
          </mc:Choice>
        </mc:AlternateContent>
        <mc:AlternateContent xmlns:mc="http://schemas.openxmlformats.org/markup-compatibility/2006">
          <mc:Choice Requires="x14">
            <control shapeId="68631" r:id="rId6" name="Check Box 23">
              <controlPr locked="0" defaultSize="0" autoFill="0" autoLine="0" autoPict="0">
                <anchor moveWithCells="1">
                  <from>
                    <xdr:col>0</xdr:col>
                    <xdr:colOff>19050</xdr:colOff>
                    <xdr:row>11</xdr:row>
                    <xdr:rowOff>238125</xdr:rowOff>
                  </from>
                  <to>
                    <xdr:col>1</xdr:col>
                    <xdr:colOff>0</xdr:colOff>
                    <xdr:row>13</xdr:row>
                    <xdr:rowOff>104775</xdr:rowOff>
                  </to>
                </anchor>
              </controlPr>
            </control>
          </mc:Choice>
        </mc:AlternateContent>
        <mc:AlternateContent xmlns:mc="http://schemas.openxmlformats.org/markup-compatibility/2006">
          <mc:Choice Requires="x14">
            <control shapeId="68632" r:id="rId7" name="Check Box 24">
              <controlPr locked="0" defaultSize="0" autoFill="0" autoLine="0" autoPict="0">
                <anchor moveWithCells="1">
                  <from>
                    <xdr:col>0</xdr:col>
                    <xdr:colOff>19050</xdr:colOff>
                    <xdr:row>17</xdr:row>
                    <xdr:rowOff>238125</xdr:rowOff>
                  </from>
                  <to>
                    <xdr:col>1</xdr:col>
                    <xdr:colOff>0</xdr:colOff>
                    <xdr:row>19</xdr:row>
                    <xdr:rowOff>104775</xdr:rowOff>
                  </to>
                </anchor>
              </controlPr>
            </control>
          </mc:Choice>
        </mc:AlternateContent>
        <mc:AlternateContent xmlns:mc="http://schemas.openxmlformats.org/markup-compatibility/2006">
          <mc:Choice Requires="x14">
            <control shapeId="68634" r:id="rId8" name="Check Box 26">
              <controlPr locked="0" defaultSize="0" autoFill="0" autoLine="0" autoPict="0">
                <anchor moveWithCells="1">
                  <from>
                    <xdr:col>0</xdr:col>
                    <xdr:colOff>19050</xdr:colOff>
                    <xdr:row>19</xdr:row>
                    <xdr:rowOff>238125</xdr:rowOff>
                  </from>
                  <to>
                    <xdr:col>1</xdr:col>
                    <xdr:colOff>0</xdr:colOff>
                    <xdr:row>21</xdr:row>
                    <xdr:rowOff>104775</xdr:rowOff>
                  </to>
                </anchor>
              </controlPr>
            </control>
          </mc:Choice>
        </mc:AlternateContent>
        <mc:AlternateContent xmlns:mc="http://schemas.openxmlformats.org/markup-compatibility/2006">
          <mc:Choice Requires="x14">
            <control shapeId="68635" r:id="rId9" name="Check Box 27">
              <controlPr locked="0" defaultSize="0" autoFill="0" autoLine="0" autoPict="0">
                <anchor moveWithCells="1">
                  <from>
                    <xdr:col>0</xdr:col>
                    <xdr:colOff>19050</xdr:colOff>
                    <xdr:row>24</xdr:row>
                    <xdr:rowOff>238125</xdr:rowOff>
                  </from>
                  <to>
                    <xdr:col>1</xdr:col>
                    <xdr:colOff>0</xdr:colOff>
                    <xdr:row>26</xdr:row>
                    <xdr:rowOff>104775</xdr:rowOff>
                  </to>
                </anchor>
              </controlPr>
            </control>
          </mc:Choice>
        </mc:AlternateContent>
        <mc:AlternateContent xmlns:mc="http://schemas.openxmlformats.org/markup-compatibility/2006">
          <mc:Choice Requires="x14">
            <control shapeId="68636" r:id="rId10" name="Check Box 28">
              <controlPr locked="0" defaultSize="0" autoFill="0" autoLine="0" autoPict="0">
                <anchor moveWithCells="1">
                  <from>
                    <xdr:col>0</xdr:col>
                    <xdr:colOff>19050</xdr:colOff>
                    <xdr:row>30</xdr:row>
                    <xdr:rowOff>238125</xdr:rowOff>
                  </from>
                  <to>
                    <xdr:col>1</xdr:col>
                    <xdr:colOff>0</xdr:colOff>
                    <xdr:row>32</xdr:row>
                    <xdr:rowOff>104775</xdr:rowOff>
                  </to>
                </anchor>
              </controlPr>
            </control>
          </mc:Choice>
        </mc:AlternateContent>
        <mc:AlternateContent xmlns:mc="http://schemas.openxmlformats.org/markup-compatibility/2006">
          <mc:Choice Requires="x14">
            <control shapeId="68637" r:id="rId11" name="Check Box 29">
              <controlPr locked="0" defaultSize="0" autoFill="0" autoLine="0" autoPict="0">
                <anchor moveWithCells="1">
                  <from>
                    <xdr:col>0</xdr:col>
                    <xdr:colOff>19050</xdr:colOff>
                    <xdr:row>35</xdr:row>
                    <xdr:rowOff>238125</xdr:rowOff>
                  </from>
                  <to>
                    <xdr:col>1</xdr:col>
                    <xdr:colOff>0</xdr:colOff>
                    <xdr:row>37</xdr:row>
                    <xdr:rowOff>104775</xdr:rowOff>
                  </to>
                </anchor>
              </controlPr>
            </control>
          </mc:Choice>
        </mc:AlternateContent>
        <mc:AlternateContent xmlns:mc="http://schemas.openxmlformats.org/markup-compatibility/2006">
          <mc:Choice Requires="x14">
            <control shapeId="68638" r:id="rId12" name="Check Box 30">
              <controlPr locked="0" defaultSize="0" autoFill="0" autoLine="0" autoPict="0">
                <anchor moveWithCells="1">
                  <from>
                    <xdr:col>0</xdr:col>
                    <xdr:colOff>19050</xdr:colOff>
                    <xdr:row>40</xdr:row>
                    <xdr:rowOff>238125</xdr:rowOff>
                  </from>
                  <to>
                    <xdr:col>1</xdr:col>
                    <xdr:colOff>0</xdr:colOff>
                    <xdr:row>42</xdr:row>
                    <xdr:rowOff>104775</xdr:rowOff>
                  </to>
                </anchor>
              </controlPr>
            </control>
          </mc:Choice>
        </mc:AlternateContent>
        <mc:AlternateContent xmlns:mc="http://schemas.openxmlformats.org/markup-compatibility/2006">
          <mc:Choice Requires="x14">
            <control shapeId="68639" r:id="rId13" name="Check Box 31">
              <controlPr locked="0" defaultSize="0" autoFill="0" autoLine="0" autoPict="0">
                <anchor moveWithCells="1">
                  <from>
                    <xdr:col>0</xdr:col>
                    <xdr:colOff>19050</xdr:colOff>
                    <xdr:row>43</xdr:row>
                    <xdr:rowOff>238125</xdr:rowOff>
                  </from>
                  <to>
                    <xdr:col>1</xdr:col>
                    <xdr:colOff>0</xdr:colOff>
                    <xdr:row>45</xdr:row>
                    <xdr:rowOff>104775</xdr:rowOff>
                  </to>
                </anchor>
              </controlPr>
            </control>
          </mc:Choice>
        </mc:AlternateContent>
        <mc:AlternateContent xmlns:mc="http://schemas.openxmlformats.org/markup-compatibility/2006">
          <mc:Choice Requires="x14">
            <control shapeId="68640" r:id="rId14" name="Check Box 32">
              <controlPr locked="0" defaultSize="0" autoFill="0" autoLine="0" autoPict="0">
                <anchor moveWithCells="1">
                  <from>
                    <xdr:col>0</xdr:col>
                    <xdr:colOff>19050</xdr:colOff>
                    <xdr:row>53</xdr:row>
                    <xdr:rowOff>238125</xdr:rowOff>
                  </from>
                  <to>
                    <xdr:col>1</xdr:col>
                    <xdr:colOff>0</xdr:colOff>
                    <xdr:row>55</xdr:row>
                    <xdr:rowOff>104775</xdr:rowOff>
                  </to>
                </anchor>
              </controlPr>
            </control>
          </mc:Choice>
        </mc:AlternateContent>
        <mc:AlternateContent xmlns:mc="http://schemas.openxmlformats.org/markup-compatibility/2006">
          <mc:Choice Requires="x14">
            <control shapeId="68641" r:id="rId15" name="Check Box 33">
              <controlPr locked="0" defaultSize="0" autoFill="0" autoLine="0" autoPict="0">
                <anchor moveWithCells="1">
                  <from>
                    <xdr:col>0</xdr:col>
                    <xdr:colOff>19050</xdr:colOff>
                    <xdr:row>63</xdr:row>
                    <xdr:rowOff>238125</xdr:rowOff>
                  </from>
                  <to>
                    <xdr:col>1</xdr:col>
                    <xdr:colOff>0</xdr:colOff>
                    <xdr:row>65</xdr:row>
                    <xdr:rowOff>104775</xdr:rowOff>
                  </to>
                </anchor>
              </controlPr>
            </control>
          </mc:Choice>
        </mc:AlternateContent>
        <mc:AlternateContent xmlns:mc="http://schemas.openxmlformats.org/markup-compatibility/2006">
          <mc:Choice Requires="x14">
            <control shapeId="68642" r:id="rId16" name="Check Box 34">
              <controlPr locked="0" defaultSize="0" autoFill="0" autoLine="0" autoPict="0">
                <anchor moveWithCells="1">
                  <from>
                    <xdr:col>0</xdr:col>
                    <xdr:colOff>19050</xdr:colOff>
                    <xdr:row>68</xdr:row>
                    <xdr:rowOff>238125</xdr:rowOff>
                  </from>
                  <to>
                    <xdr:col>1</xdr:col>
                    <xdr:colOff>0</xdr:colOff>
                    <xdr:row>70</xdr:row>
                    <xdr:rowOff>104775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ECB72-F3B4-4ECD-BFD8-86E88DBC09E7}">
  <sheetPr>
    <tabColor theme="0" tint="-0.14999847407452621"/>
  </sheetPr>
  <dimension ref="A1:Z52"/>
  <sheetViews>
    <sheetView topLeftCell="A7" zoomScale="110" zoomScaleNormal="110" workbookViewId="0">
      <selection activeCell="B16" sqref="B16:E17"/>
    </sheetView>
  </sheetViews>
  <sheetFormatPr defaultColWidth="9.140625" defaultRowHeight="15" x14ac:dyDescent="0.25"/>
  <cols>
    <col min="1" max="1" width="9.140625" style="826"/>
    <col min="2" max="2" width="46.42578125" style="826" bestFit="1" customWidth="1"/>
    <col min="3" max="3" width="18.85546875" style="826" customWidth="1"/>
    <col min="4" max="4" width="12.5703125" style="826" customWidth="1"/>
    <col min="5" max="5" width="12" style="826" bestFit="1" customWidth="1"/>
    <col min="6" max="16384" width="9.140625" style="826"/>
  </cols>
  <sheetData>
    <row r="1" spans="1:26" s="90" customFormat="1" ht="15" customHeight="1" x14ac:dyDescent="0.25">
      <c r="Y1" s="360"/>
      <c r="Z1" s="784"/>
    </row>
    <row r="2" spans="1:26" s="90" customFormat="1" ht="15" customHeight="1" x14ac:dyDescent="0.25">
      <c r="Y2" s="360"/>
      <c r="Z2" s="784"/>
    </row>
    <row r="3" spans="1:26" s="90" customFormat="1" ht="15" customHeight="1" x14ac:dyDescent="0.25">
      <c r="Y3" s="360"/>
      <c r="Z3" s="784"/>
    </row>
    <row r="4" spans="1:26" s="90" customFormat="1" ht="15" customHeight="1" x14ac:dyDescent="0.25">
      <c r="Y4" s="360"/>
      <c r="Z4" s="784"/>
    </row>
    <row r="5" spans="1:26" s="90" customFormat="1" ht="15" customHeight="1" x14ac:dyDescent="0.25">
      <c r="Y5" s="360"/>
      <c r="Z5" s="784"/>
    </row>
    <row r="6" spans="1:26" s="90" customFormat="1" ht="15" customHeight="1" x14ac:dyDescent="0.25">
      <c r="Y6" s="360"/>
      <c r="Z6" s="784"/>
    </row>
    <row r="7" spans="1:26" s="379" customFormat="1" ht="15" customHeight="1" x14ac:dyDescent="0.25">
      <c r="A7" s="1019"/>
      <c r="B7" s="1415" t="s">
        <v>1026</v>
      </c>
      <c r="C7" s="1415"/>
      <c r="D7" s="1415"/>
      <c r="E7" s="1415"/>
      <c r="F7" s="1019"/>
      <c r="G7" s="1019"/>
      <c r="H7" s="1019"/>
      <c r="I7" s="1019"/>
      <c r="J7" s="1019"/>
      <c r="K7" s="1019"/>
      <c r="L7" s="1019"/>
      <c r="M7" s="1019"/>
      <c r="N7" s="1019"/>
    </row>
    <row r="8" spans="1:26" s="379" customFormat="1" ht="15" customHeight="1" x14ac:dyDescent="0.25">
      <c r="A8" s="1019"/>
      <c r="B8" s="1415"/>
      <c r="C8" s="1415"/>
      <c r="D8" s="1415"/>
      <c r="E8" s="1415"/>
      <c r="F8" s="1019"/>
      <c r="G8" s="1019"/>
      <c r="H8" s="1019"/>
      <c r="I8" s="1019"/>
      <c r="J8" s="1019"/>
      <c r="K8" s="1019"/>
      <c r="L8" s="1019"/>
      <c r="M8" s="1019"/>
      <c r="N8" s="1019"/>
    </row>
    <row r="9" spans="1:26" s="379" customFormat="1" ht="15" customHeight="1" x14ac:dyDescent="0.25">
      <c r="A9" s="1019"/>
      <c r="B9" s="1415"/>
      <c r="C9" s="1415"/>
      <c r="D9" s="1415"/>
      <c r="E9" s="1415"/>
      <c r="F9" s="1019"/>
      <c r="G9" s="1019"/>
      <c r="H9" s="1019"/>
      <c r="I9" s="1019"/>
      <c r="J9" s="1019"/>
      <c r="K9" s="1019"/>
      <c r="L9" s="1019"/>
      <c r="M9" s="1019"/>
      <c r="N9" s="1019"/>
    </row>
    <row r="10" spans="1:26" ht="15" customHeight="1" x14ac:dyDescent="0.25">
      <c r="A10" s="996"/>
      <c r="B10" s="1416" t="s">
        <v>1017</v>
      </c>
      <c r="C10" s="1416"/>
      <c r="D10" s="1416"/>
      <c r="E10" s="1416"/>
      <c r="F10" s="996"/>
      <c r="G10" s="996"/>
      <c r="H10" s="996"/>
      <c r="I10" s="996"/>
      <c r="J10" s="996"/>
      <c r="K10" s="996"/>
      <c r="L10" s="996"/>
      <c r="M10" s="996"/>
      <c r="N10" s="996"/>
    </row>
    <row r="11" spans="1:26" ht="15" customHeight="1" x14ac:dyDescent="0.25">
      <c r="A11" s="996"/>
      <c r="B11" s="1037"/>
      <c r="C11" s="1037"/>
      <c r="D11" s="1037"/>
      <c r="E11" s="1037"/>
      <c r="F11" s="996"/>
      <c r="G11" s="996"/>
      <c r="H11" s="996"/>
      <c r="I11" s="996"/>
      <c r="J11" s="996"/>
      <c r="K11" s="996"/>
      <c r="L11" s="996"/>
      <c r="M11" s="996"/>
      <c r="N11" s="996"/>
    </row>
    <row r="12" spans="1:26" ht="15" customHeight="1" x14ac:dyDescent="0.25">
      <c r="A12" s="996"/>
      <c r="B12" s="1423" t="s">
        <v>1013</v>
      </c>
      <c r="C12" s="1423"/>
      <c r="D12" s="1423"/>
      <c r="E12" s="1423"/>
      <c r="F12" s="996"/>
      <c r="G12" s="996"/>
      <c r="H12" s="996"/>
      <c r="I12" s="996"/>
      <c r="J12" s="996"/>
      <c r="K12" s="996"/>
      <c r="L12" s="996"/>
      <c r="M12" s="996"/>
      <c r="N12" s="996"/>
    </row>
    <row r="13" spans="1:26" ht="15.75" thickBot="1" x14ac:dyDescent="0.3">
      <c r="A13" s="996"/>
      <c r="B13" s="1423"/>
      <c r="C13" s="1423"/>
      <c r="D13" s="1423"/>
      <c r="E13" s="1423"/>
      <c r="F13" s="996"/>
      <c r="G13" s="996"/>
      <c r="H13" s="996"/>
      <c r="I13" s="996"/>
      <c r="J13" s="996"/>
      <c r="K13" s="996"/>
      <c r="L13" s="996"/>
      <c r="M13" s="996"/>
      <c r="N13" s="996"/>
    </row>
    <row r="14" spans="1:26" ht="15.75" thickBot="1" x14ac:dyDescent="0.3">
      <c r="A14" s="996"/>
      <c r="B14" s="1020" t="s">
        <v>1004</v>
      </c>
      <c r="C14" s="1424">
        <v>750</v>
      </c>
      <c r="D14" s="1425"/>
      <c r="E14" s="1426"/>
      <c r="F14" s="996"/>
      <c r="G14" s="996"/>
      <c r="H14" s="996"/>
      <c r="I14" s="996"/>
      <c r="J14" s="996"/>
      <c r="K14" s="996"/>
      <c r="L14" s="996"/>
      <c r="M14" s="996"/>
      <c r="N14" s="996"/>
    </row>
    <row r="15" spans="1:26" x14ac:dyDescent="0.25">
      <c r="A15" s="996"/>
      <c r="B15" s="997"/>
      <c r="C15" s="1010"/>
      <c r="D15" s="1010"/>
      <c r="E15" s="1010"/>
      <c r="F15" s="996"/>
      <c r="G15" s="996"/>
      <c r="H15" s="996"/>
      <c r="I15" s="996"/>
      <c r="J15" s="996"/>
      <c r="K15" s="996"/>
      <c r="L15" s="996"/>
      <c r="M15" s="996"/>
      <c r="N15" s="996"/>
    </row>
    <row r="16" spans="1:26" x14ac:dyDescent="0.25">
      <c r="A16" s="996"/>
      <c r="B16" s="1427" t="s">
        <v>1014</v>
      </c>
      <c r="C16" s="1427"/>
      <c r="D16" s="1427"/>
      <c r="E16" s="1427"/>
      <c r="F16" s="996"/>
      <c r="G16" s="996"/>
      <c r="H16" s="996"/>
      <c r="I16" s="996"/>
      <c r="J16" s="996"/>
      <c r="K16" s="996"/>
      <c r="L16" s="996"/>
      <c r="M16" s="996"/>
      <c r="N16" s="996"/>
    </row>
    <row r="17" spans="1:14" x14ac:dyDescent="0.25">
      <c r="A17" s="996"/>
      <c r="B17" s="1427"/>
      <c r="C17" s="1427"/>
      <c r="D17" s="1427"/>
      <c r="E17" s="1427"/>
      <c r="F17" s="996"/>
      <c r="G17" s="996"/>
      <c r="H17" s="996"/>
      <c r="I17" s="996"/>
      <c r="J17" s="996"/>
      <c r="K17" s="996"/>
      <c r="L17" s="996"/>
      <c r="M17" s="996"/>
      <c r="N17" s="996"/>
    </row>
    <row r="18" spans="1:14" ht="15.75" thickBot="1" x14ac:dyDescent="0.3">
      <c r="A18" s="996"/>
      <c r="B18" s="1006" t="s">
        <v>1002</v>
      </c>
      <c r="C18" s="1006" t="s">
        <v>1003</v>
      </c>
      <c r="D18" s="1006" t="s">
        <v>1007</v>
      </c>
      <c r="E18" s="1006" t="s">
        <v>1008</v>
      </c>
      <c r="F18" s="996"/>
      <c r="G18" s="996"/>
      <c r="H18" s="996"/>
      <c r="I18" s="996"/>
      <c r="J18" s="996"/>
      <c r="K18" s="996"/>
      <c r="L18" s="996"/>
      <c r="M18" s="996"/>
      <c r="N18" s="996"/>
    </row>
    <row r="19" spans="1:14" x14ac:dyDescent="0.25">
      <c r="A19" s="996"/>
      <c r="B19" s="1021" t="s">
        <v>9</v>
      </c>
      <c r="C19" s="1011">
        <f>IFERROR(INDEX(Home!D:D, MATCH(B19, Home!A:A, 0)),"")</f>
        <v>0</v>
      </c>
      <c r="D19" s="1042" t="str">
        <f t="shared" ref="D19:D23" si="0">IFERROR(C19/$C$24, "")</f>
        <v/>
      </c>
      <c r="E19" s="1015" t="str">
        <f t="shared" ref="E19:E23" si="1">IFERROR(D19*$C$14, "")</f>
        <v/>
      </c>
      <c r="F19" s="996"/>
      <c r="G19" s="996"/>
      <c r="H19" s="996"/>
      <c r="I19" s="996"/>
      <c r="J19" s="996"/>
      <c r="K19" s="996"/>
      <c r="L19" s="996"/>
      <c r="M19" s="996"/>
      <c r="N19" s="996"/>
    </row>
    <row r="20" spans="1:14" x14ac:dyDescent="0.25">
      <c r="A20" s="996"/>
      <c r="B20" s="1022" t="s">
        <v>14</v>
      </c>
      <c r="C20" s="1012">
        <f>IFERROR(INDEX(Home!D:D, MATCH(B20, Home!A:A, 0)),"")</f>
        <v>0</v>
      </c>
      <c r="D20" s="1043" t="str">
        <f t="shared" si="0"/>
        <v/>
      </c>
      <c r="E20" s="1016" t="str">
        <f t="shared" si="1"/>
        <v/>
      </c>
      <c r="F20" s="996"/>
      <c r="G20" s="996"/>
      <c r="H20" s="996"/>
      <c r="I20" s="996"/>
      <c r="J20" s="996"/>
      <c r="K20" s="996"/>
      <c r="L20" s="996"/>
      <c r="M20" s="996"/>
      <c r="N20" s="996"/>
    </row>
    <row r="21" spans="1:14" x14ac:dyDescent="0.25">
      <c r="A21" s="996"/>
      <c r="B21" s="1022"/>
      <c r="C21" s="1012" t="str">
        <f>IFERROR(INDEX(Home!D:D, MATCH(B21, Home!A:A, 0)),"")</f>
        <v/>
      </c>
      <c r="D21" s="1043" t="str">
        <f t="shared" si="0"/>
        <v/>
      </c>
      <c r="E21" s="1016" t="str">
        <f t="shared" si="1"/>
        <v/>
      </c>
      <c r="F21" s="996"/>
      <c r="G21" s="996"/>
      <c r="H21" s="996"/>
      <c r="I21" s="996"/>
      <c r="J21" s="996"/>
      <c r="K21" s="996"/>
      <c r="L21" s="996"/>
      <c r="M21" s="996"/>
      <c r="N21" s="996"/>
    </row>
    <row r="22" spans="1:14" x14ac:dyDescent="0.25">
      <c r="A22" s="996"/>
      <c r="B22" s="1022"/>
      <c r="C22" s="1012" t="str">
        <f>IFERROR(INDEX(Home!D:D, MATCH(B22, Home!A:A, 0)),"")</f>
        <v/>
      </c>
      <c r="D22" s="1043" t="str">
        <f t="shared" si="0"/>
        <v/>
      </c>
      <c r="E22" s="1016" t="str">
        <f t="shared" si="1"/>
        <v/>
      </c>
      <c r="F22" s="996"/>
      <c r="G22" s="996"/>
      <c r="H22" s="996"/>
      <c r="I22" s="996"/>
      <c r="J22" s="996"/>
      <c r="K22" s="996"/>
      <c r="L22" s="996"/>
      <c r="M22" s="996"/>
      <c r="N22" s="996"/>
    </row>
    <row r="23" spans="1:14" ht="15.75" thickBot="1" x14ac:dyDescent="0.3">
      <c r="A23" s="996"/>
      <c r="B23" s="1023"/>
      <c r="C23" s="1013" t="str">
        <f>IFERROR(INDEX(Home!D:D, MATCH(B23, Home!A:A, 0)),"")</f>
        <v/>
      </c>
      <c r="D23" s="1044" t="str">
        <f t="shared" si="0"/>
        <v/>
      </c>
      <c r="E23" s="1017" t="str">
        <f t="shared" si="1"/>
        <v/>
      </c>
      <c r="F23" s="996"/>
      <c r="G23" s="996"/>
      <c r="H23" s="996"/>
      <c r="I23" s="996"/>
      <c r="J23" s="996"/>
      <c r="K23" s="996"/>
      <c r="L23" s="996"/>
      <c r="M23" s="996"/>
      <c r="N23" s="996"/>
    </row>
    <row r="24" spans="1:14" ht="15.75" thickBot="1" x14ac:dyDescent="0.3">
      <c r="A24" s="996"/>
      <c r="B24" s="1009" t="s">
        <v>318</v>
      </c>
      <c r="C24" s="1014">
        <f>SUM(C19:C23)</f>
        <v>0</v>
      </c>
      <c r="D24" s="1008"/>
      <c r="E24" s="1008"/>
      <c r="F24" s="996"/>
      <c r="G24" s="996"/>
      <c r="H24" s="996"/>
      <c r="I24" s="996"/>
      <c r="J24" s="996"/>
      <c r="K24" s="996"/>
      <c r="L24" s="996"/>
      <c r="M24" s="996"/>
      <c r="N24" s="996"/>
    </row>
    <row r="25" spans="1:14" x14ac:dyDescent="0.25">
      <c r="A25" s="996"/>
      <c r="B25" s="1008"/>
      <c r="C25" s="1008"/>
      <c r="D25" s="1008"/>
      <c r="E25" s="1008"/>
      <c r="F25" s="996"/>
      <c r="G25" s="996"/>
      <c r="H25" s="996"/>
      <c r="I25" s="996"/>
      <c r="J25" s="996"/>
      <c r="K25" s="996"/>
      <c r="L25" s="996"/>
      <c r="M25" s="996"/>
      <c r="N25" s="996"/>
    </row>
    <row r="26" spans="1:14" x14ac:dyDescent="0.25">
      <c r="A26" s="996"/>
      <c r="B26" s="1008"/>
      <c r="C26" s="1008"/>
      <c r="D26" s="1008"/>
      <c r="E26" s="1008"/>
      <c r="F26" s="996"/>
      <c r="G26" s="996"/>
      <c r="H26" s="996"/>
      <c r="I26" s="996"/>
      <c r="J26" s="996"/>
      <c r="K26" s="996"/>
      <c r="L26" s="996"/>
      <c r="M26" s="996"/>
      <c r="N26" s="996"/>
    </row>
    <row r="27" spans="1:14" x14ac:dyDescent="0.25">
      <c r="A27" s="996"/>
      <c r="B27" s="1008"/>
      <c r="C27" s="1008"/>
      <c r="D27" s="1008"/>
      <c r="E27" s="1008"/>
      <c r="F27" s="996"/>
      <c r="G27" s="996"/>
      <c r="H27" s="996"/>
      <c r="I27" s="996"/>
      <c r="J27" s="996"/>
      <c r="K27" s="996"/>
      <c r="L27" s="996"/>
      <c r="M27" s="996"/>
      <c r="N27" s="996"/>
    </row>
    <row r="28" spans="1:14" x14ac:dyDescent="0.25">
      <c r="A28" s="996"/>
      <c r="B28" s="1420" t="s">
        <v>1010</v>
      </c>
      <c r="C28" s="1421"/>
      <c r="D28" s="1421"/>
      <c r="E28" s="1421"/>
      <c r="F28" s="996"/>
      <c r="G28" s="996"/>
      <c r="H28" s="996"/>
      <c r="I28" s="996"/>
      <c r="J28" s="996"/>
      <c r="K28" s="996"/>
      <c r="L28" s="996"/>
      <c r="M28" s="996"/>
      <c r="N28" s="996"/>
    </row>
    <row r="29" spans="1:14" x14ac:dyDescent="0.25">
      <c r="A29" s="996"/>
      <c r="B29" s="1421"/>
      <c r="C29" s="1421"/>
      <c r="D29" s="1421"/>
      <c r="E29" s="1421"/>
      <c r="F29" s="996"/>
      <c r="G29" s="996"/>
      <c r="H29" s="996"/>
      <c r="I29" s="996"/>
      <c r="J29" s="996"/>
      <c r="K29" s="996"/>
      <c r="L29" s="996"/>
      <c r="M29" s="996"/>
      <c r="N29" s="996"/>
    </row>
    <row r="30" spans="1:14" ht="15.75" thickBot="1" x14ac:dyDescent="0.3">
      <c r="A30" s="996"/>
      <c r="B30" s="1422"/>
      <c r="C30" s="1422"/>
      <c r="D30" s="1422"/>
      <c r="E30" s="1422"/>
      <c r="F30" s="996"/>
      <c r="G30" s="996"/>
      <c r="H30" s="996"/>
      <c r="I30" s="996"/>
      <c r="J30" s="996"/>
      <c r="K30" s="996"/>
      <c r="L30" s="996"/>
      <c r="M30" s="996"/>
      <c r="N30" s="996"/>
    </row>
    <row r="31" spans="1:14" ht="15.75" thickBot="1" x14ac:dyDescent="0.3">
      <c r="A31" s="996"/>
      <c r="B31" s="1020" t="s">
        <v>1004</v>
      </c>
      <c r="C31" s="1417">
        <v>1820</v>
      </c>
      <c r="D31" s="1418"/>
      <c r="E31" s="1419"/>
      <c r="F31" s="996"/>
      <c r="G31" s="996"/>
      <c r="H31" s="996"/>
      <c r="I31" s="996"/>
      <c r="J31" s="996"/>
      <c r="K31" s="996"/>
      <c r="L31" s="996"/>
      <c r="M31" s="996"/>
      <c r="N31" s="996"/>
    </row>
    <row r="32" spans="1:14" ht="15.75" thickBot="1" x14ac:dyDescent="0.3">
      <c r="A32" s="996"/>
      <c r="B32" s="1030" t="s">
        <v>1002</v>
      </c>
      <c r="C32" s="1030" t="s">
        <v>1003</v>
      </c>
      <c r="D32" s="1030" t="s">
        <v>1007</v>
      </c>
      <c r="E32" s="1030" t="s">
        <v>1008</v>
      </c>
      <c r="F32" s="996"/>
      <c r="G32" s="996"/>
      <c r="H32" s="996"/>
      <c r="I32" s="996"/>
      <c r="J32" s="996"/>
      <c r="K32" s="996"/>
      <c r="L32" s="996"/>
      <c r="M32" s="996"/>
      <c r="N32" s="996"/>
    </row>
    <row r="33" spans="1:14" x14ac:dyDescent="0.25">
      <c r="A33" s="996"/>
      <c r="B33" s="1034" t="s">
        <v>9</v>
      </c>
      <c r="C33" s="1011">
        <v>5500000</v>
      </c>
      <c r="D33" s="1007">
        <v>0.78571425765306224</v>
      </c>
      <c r="E33" s="1015">
        <v>1429.9999489285733</v>
      </c>
      <c r="F33" s="996"/>
      <c r="G33" s="996"/>
      <c r="H33" s="996"/>
      <c r="I33" s="996"/>
      <c r="J33" s="996"/>
      <c r="K33" s="996"/>
      <c r="L33" s="996"/>
      <c r="M33" s="996"/>
      <c r="N33" s="996"/>
    </row>
    <row r="34" spans="1:14" x14ac:dyDescent="0.25">
      <c r="A34" s="996"/>
      <c r="B34" s="1035" t="s">
        <v>14</v>
      </c>
      <c r="C34" s="1012">
        <v>1500000.25</v>
      </c>
      <c r="D34" s="999">
        <v>0.21428574234693779</v>
      </c>
      <c r="E34" s="1016">
        <v>390.00005107142675</v>
      </c>
      <c r="F34" s="996"/>
      <c r="G34" s="996"/>
      <c r="H34" s="996"/>
      <c r="I34" s="996"/>
      <c r="J34" s="996"/>
      <c r="K34" s="996"/>
      <c r="L34" s="996"/>
      <c r="M34" s="996"/>
      <c r="N34" s="996"/>
    </row>
    <row r="35" spans="1:14" x14ac:dyDescent="0.25">
      <c r="A35" s="996"/>
      <c r="B35" s="1035"/>
      <c r="C35" s="1012"/>
      <c r="D35" s="999"/>
      <c r="E35" s="1016"/>
      <c r="F35" s="996"/>
      <c r="G35" s="996"/>
      <c r="H35" s="996"/>
      <c r="I35" s="996"/>
      <c r="J35" s="996"/>
      <c r="K35" s="996"/>
      <c r="L35" s="996"/>
      <c r="M35" s="996"/>
      <c r="N35" s="996"/>
    </row>
    <row r="36" spans="1:14" x14ac:dyDescent="0.25">
      <c r="A36" s="996"/>
      <c r="B36" s="1035"/>
      <c r="C36" s="1012" t="s">
        <v>1011</v>
      </c>
      <c r="D36" s="998" t="s">
        <v>1011</v>
      </c>
      <c r="E36" s="1016" t="s">
        <v>1011</v>
      </c>
      <c r="F36" s="996"/>
      <c r="G36" s="996"/>
      <c r="H36" s="996"/>
      <c r="I36" s="996"/>
      <c r="J36" s="996"/>
      <c r="K36" s="996"/>
      <c r="L36" s="996"/>
      <c r="M36" s="996"/>
      <c r="N36" s="996"/>
    </row>
    <row r="37" spans="1:14" ht="15.75" thickBot="1" x14ac:dyDescent="0.3">
      <c r="A37" s="996"/>
      <c r="B37" s="1036"/>
      <c r="C37" s="1027" t="s">
        <v>1011</v>
      </c>
      <c r="D37" s="1028" t="s">
        <v>1011</v>
      </c>
      <c r="E37" s="1029" t="s">
        <v>1011</v>
      </c>
      <c r="F37" s="996"/>
      <c r="G37" s="996"/>
      <c r="H37" s="996"/>
      <c r="I37" s="996"/>
      <c r="J37" s="996"/>
      <c r="K37" s="996"/>
      <c r="L37" s="996"/>
      <c r="M37" s="996"/>
      <c r="N37" s="996"/>
    </row>
    <row r="38" spans="1:14" x14ac:dyDescent="0.25">
      <c r="A38" s="996"/>
      <c r="B38" s="1031"/>
      <c r="C38" s="1032"/>
      <c r="D38" s="1033"/>
      <c r="E38" s="1033"/>
      <c r="F38" s="996"/>
      <c r="G38" s="996"/>
      <c r="H38" s="996"/>
      <c r="I38" s="996"/>
      <c r="J38" s="996"/>
      <c r="K38" s="996"/>
      <c r="L38" s="996"/>
      <c r="M38" s="996"/>
      <c r="N38" s="996"/>
    </row>
    <row r="39" spans="1:14" x14ac:dyDescent="0.25">
      <c r="A39" s="996"/>
      <c r="B39" s="996"/>
      <c r="C39" s="996"/>
      <c r="D39" s="996"/>
      <c r="E39" s="996"/>
      <c r="F39" s="996"/>
      <c r="G39" s="996"/>
      <c r="H39" s="996"/>
      <c r="I39" s="996"/>
      <c r="J39" s="996"/>
      <c r="K39" s="996"/>
      <c r="L39" s="996"/>
      <c r="M39" s="996"/>
      <c r="N39" s="996"/>
    </row>
    <row r="40" spans="1:14" x14ac:dyDescent="0.25">
      <c r="A40" s="996"/>
      <c r="B40" s="996"/>
      <c r="C40" s="996"/>
      <c r="D40" s="996"/>
      <c r="E40" s="996"/>
      <c r="F40" s="996"/>
      <c r="G40" s="996"/>
      <c r="H40" s="996"/>
      <c r="I40" s="996"/>
      <c r="J40" s="996"/>
      <c r="K40" s="996"/>
      <c r="L40" s="996"/>
      <c r="M40" s="996"/>
      <c r="N40" s="996"/>
    </row>
    <row r="41" spans="1:14" x14ac:dyDescent="0.25">
      <c r="A41" s="996"/>
      <c r="B41" s="996"/>
      <c r="C41" s="996"/>
      <c r="D41" s="996"/>
      <c r="E41" s="996"/>
      <c r="F41" s="996"/>
      <c r="G41" s="996"/>
      <c r="H41" s="996"/>
      <c r="I41" s="996"/>
      <c r="J41" s="996"/>
      <c r="K41" s="996"/>
      <c r="L41" s="996"/>
      <c r="M41" s="996"/>
      <c r="N41" s="996"/>
    </row>
    <row r="42" spans="1:14" x14ac:dyDescent="0.25">
      <c r="A42" s="996"/>
      <c r="B42" s="996"/>
      <c r="C42" s="996"/>
      <c r="D42" s="996"/>
      <c r="E42" s="996"/>
      <c r="F42" s="996"/>
      <c r="G42" s="996"/>
      <c r="H42" s="996"/>
      <c r="I42" s="996"/>
      <c r="J42" s="996"/>
      <c r="K42" s="996"/>
      <c r="L42" s="996"/>
      <c r="M42" s="996"/>
      <c r="N42" s="996"/>
    </row>
    <row r="43" spans="1:14" x14ac:dyDescent="0.25">
      <c r="A43" s="996"/>
      <c r="B43" s="996"/>
      <c r="C43" s="996"/>
      <c r="D43" s="996"/>
      <c r="E43" s="996"/>
      <c r="F43" s="996"/>
      <c r="G43" s="996"/>
      <c r="H43" s="996"/>
      <c r="I43" s="996"/>
      <c r="J43" s="996"/>
      <c r="K43" s="996"/>
      <c r="L43" s="996"/>
      <c r="M43" s="996"/>
      <c r="N43" s="996"/>
    </row>
    <row r="44" spans="1:14" x14ac:dyDescent="0.25">
      <c r="A44" s="996"/>
      <c r="B44" s="996"/>
      <c r="C44" s="996"/>
      <c r="D44" s="996"/>
      <c r="E44" s="996"/>
      <c r="F44" s="996"/>
      <c r="G44" s="996"/>
      <c r="H44" s="996"/>
      <c r="I44" s="996"/>
      <c r="J44" s="996"/>
      <c r="K44" s="996"/>
      <c r="L44" s="996"/>
      <c r="M44" s="996"/>
      <c r="N44" s="996"/>
    </row>
    <row r="45" spans="1:14" x14ac:dyDescent="0.25">
      <c r="A45" s="996"/>
      <c r="B45" s="996"/>
      <c r="C45" s="996"/>
      <c r="D45" s="996"/>
      <c r="E45" s="996"/>
      <c r="F45" s="996"/>
      <c r="G45" s="996"/>
      <c r="H45" s="996"/>
      <c r="I45" s="996"/>
      <c r="J45" s="996"/>
      <c r="K45" s="996"/>
      <c r="L45" s="996"/>
      <c r="M45" s="996"/>
      <c r="N45" s="996"/>
    </row>
    <row r="46" spans="1:14" x14ac:dyDescent="0.25">
      <c r="A46" s="996"/>
      <c r="B46" s="996"/>
      <c r="C46" s="996"/>
      <c r="D46" s="996"/>
      <c r="E46" s="996"/>
      <c r="F46" s="996"/>
      <c r="G46" s="996"/>
      <c r="H46" s="996"/>
      <c r="I46" s="996"/>
      <c r="J46" s="996"/>
      <c r="K46" s="996"/>
      <c r="L46" s="996"/>
      <c r="M46" s="996"/>
      <c r="N46" s="996"/>
    </row>
    <row r="47" spans="1:14" x14ac:dyDescent="0.25">
      <c r="A47" s="996"/>
      <c r="B47" s="996"/>
      <c r="C47" s="996"/>
      <c r="D47" s="996"/>
      <c r="E47" s="996"/>
      <c r="F47" s="996"/>
      <c r="G47" s="996"/>
      <c r="H47" s="996"/>
      <c r="I47" s="996"/>
      <c r="J47" s="996"/>
      <c r="K47" s="996"/>
      <c r="L47" s="996"/>
      <c r="M47" s="996"/>
      <c r="N47" s="996"/>
    </row>
    <row r="48" spans="1:14" x14ac:dyDescent="0.25">
      <c r="A48" s="996"/>
      <c r="B48" s="996"/>
      <c r="C48" s="996"/>
      <c r="D48" s="996"/>
      <c r="E48" s="996"/>
      <c r="F48" s="996"/>
      <c r="G48" s="996"/>
      <c r="H48" s="996"/>
      <c r="I48" s="996"/>
      <c r="J48" s="996"/>
      <c r="K48" s="996"/>
      <c r="L48" s="996"/>
      <c r="M48" s="996"/>
      <c r="N48" s="996"/>
    </row>
    <row r="49" spans="1:14" x14ac:dyDescent="0.25">
      <c r="A49" s="996"/>
      <c r="B49" s="996"/>
      <c r="C49" s="996"/>
      <c r="D49" s="996"/>
      <c r="E49" s="996"/>
      <c r="F49" s="996"/>
      <c r="G49" s="996"/>
      <c r="H49" s="996"/>
      <c r="I49" s="996"/>
      <c r="J49" s="996"/>
      <c r="K49" s="996"/>
      <c r="L49" s="996"/>
      <c r="M49" s="996"/>
      <c r="N49" s="996"/>
    </row>
    <row r="50" spans="1:14" x14ac:dyDescent="0.25">
      <c r="A50" s="996"/>
      <c r="B50" s="996"/>
      <c r="C50" s="996"/>
      <c r="D50" s="996"/>
      <c r="E50" s="996"/>
      <c r="F50" s="996"/>
      <c r="G50" s="996"/>
      <c r="H50" s="996"/>
      <c r="I50" s="996"/>
      <c r="J50" s="996"/>
      <c r="K50" s="996"/>
      <c r="L50" s="996"/>
      <c r="M50" s="996"/>
      <c r="N50" s="996"/>
    </row>
    <row r="51" spans="1:14" x14ac:dyDescent="0.25">
      <c r="A51" s="996"/>
      <c r="B51" s="996"/>
      <c r="C51" s="996"/>
      <c r="D51" s="996"/>
      <c r="E51" s="996"/>
      <c r="F51" s="996"/>
      <c r="G51" s="996"/>
      <c r="H51" s="996"/>
      <c r="I51" s="996"/>
      <c r="J51" s="996"/>
      <c r="K51" s="996"/>
      <c r="L51" s="996"/>
      <c r="M51" s="996"/>
      <c r="N51" s="996"/>
    </row>
    <row r="52" spans="1:14" x14ac:dyDescent="0.25">
      <c r="A52" s="996"/>
      <c r="B52" s="996"/>
      <c r="C52" s="996"/>
      <c r="D52" s="996"/>
      <c r="E52" s="996"/>
      <c r="F52" s="996"/>
      <c r="G52" s="996"/>
      <c r="H52" s="996"/>
      <c r="I52" s="996"/>
      <c r="J52" s="996"/>
      <c r="K52" s="996"/>
      <c r="L52" s="996"/>
      <c r="M52" s="996"/>
      <c r="N52" s="996"/>
    </row>
  </sheetData>
  <mergeCells count="7">
    <mergeCell ref="B7:E9"/>
    <mergeCell ref="B10:E10"/>
    <mergeCell ref="C31:E31"/>
    <mergeCell ref="B28:E30"/>
    <mergeCell ref="B12:E13"/>
    <mergeCell ref="C14:E14"/>
    <mergeCell ref="B16:E17"/>
  </mergeCells>
  <dataValidations count="1">
    <dataValidation type="decimal" allowBlank="1" showInputMessage="1" showErrorMessage="1" errorTitle="Numerical Values Required" error="Please indicate the total hours worked by the employee" sqref="C14:E15 C31:E31" xr:uid="{A4418561-8ABF-4990-B4A7-BFDA90C58424}">
      <formula1>0.1</formula1>
      <formula2>100000000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76B008B7-26B8-4A0F-BEB3-CD6DA383E4B9}">
          <x14:formula1>
            <xm:f>Lists!$Q$2:$Q$42</xm:f>
          </x14:formula1>
          <xm:sqref>B19:B23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theme="0" tint="-0.249977111117893"/>
  </sheetPr>
  <dimension ref="B1:D69"/>
  <sheetViews>
    <sheetView zoomScaleNormal="100" workbookViewId="0">
      <selection activeCell="D13" sqref="D13"/>
    </sheetView>
  </sheetViews>
  <sheetFormatPr defaultColWidth="9.140625" defaultRowHeight="15" customHeight="1" x14ac:dyDescent="0.25"/>
  <cols>
    <col min="1" max="1" width="3" style="379" customWidth="1"/>
    <col min="2" max="4" width="20.7109375" style="379" customWidth="1"/>
    <col min="5" max="5" width="2.85546875" style="379" customWidth="1"/>
    <col min="6" max="16384" width="9.140625" style="379"/>
  </cols>
  <sheetData>
    <row r="1" spans="2:4" s="378" customFormat="1" ht="15" customHeight="1" x14ac:dyDescent="0.25"/>
    <row r="2" spans="2:4" s="378" customFormat="1" ht="15" customHeight="1" x14ac:dyDescent="0.25"/>
    <row r="3" spans="2:4" s="378" customFormat="1" ht="15" customHeight="1" x14ac:dyDescent="0.25"/>
    <row r="4" spans="2:4" s="378" customFormat="1" ht="15" customHeight="1" x14ac:dyDescent="0.25"/>
    <row r="5" spans="2:4" s="378" customFormat="1" ht="15" customHeight="1" x14ac:dyDescent="0.25"/>
    <row r="6" spans="2:4" s="378" customFormat="1" ht="15" customHeight="1" x14ac:dyDescent="0.25"/>
    <row r="7" spans="2:4" s="378" customFormat="1" ht="15" hidden="1" customHeight="1" x14ac:dyDescent="0.25"/>
    <row r="8" spans="2:4" s="378" customFormat="1" ht="15" hidden="1" customHeight="1" x14ac:dyDescent="0.25"/>
    <row r="10" spans="2:4" ht="18.75" x14ac:dyDescent="0.25">
      <c r="B10" s="1432" t="s">
        <v>402</v>
      </c>
      <c r="C10" s="1432"/>
      <c r="D10" s="1432"/>
    </row>
    <row r="11" spans="2:4" ht="15" customHeight="1" thickBot="1" x14ac:dyDescent="0.3"/>
    <row r="12" spans="2:4" ht="15" customHeight="1" x14ac:dyDescent="0.25">
      <c r="B12" s="1428" t="s">
        <v>403</v>
      </c>
      <c r="C12" s="1429"/>
      <c r="D12" s="388">
        <f>B67</f>
        <v>5185.5999999999995</v>
      </c>
    </row>
    <row r="13" spans="2:4" ht="15" customHeight="1" thickBot="1" x14ac:dyDescent="0.3">
      <c r="B13" s="1430" t="s">
        <v>404</v>
      </c>
      <c r="C13" s="1431"/>
      <c r="D13" s="389">
        <f>IF(B67=0,"",D67/B67)</f>
        <v>23.022697469916693</v>
      </c>
    </row>
    <row r="15" spans="2:4" ht="15" customHeight="1" thickBot="1" x14ac:dyDescent="0.3">
      <c r="B15" s="380" t="s">
        <v>405</v>
      </c>
      <c r="C15" s="380" t="s">
        <v>178</v>
      </c>
      <c r="D15" s="380" t="s">
        <v>409</v>
      </c>
    </row>
    <row r="16" spans="2:4" ht="15" customHeight="1" x14ac:dyDescent="0.25">
      <c r="B16" s="365">
        <v>589.29999999999995</v>
      </c>
      <c r="C16" s="366">
        <v>18</v>
      </c>
      <c r="D16" s="381">
        <f>B16*C16</f>
        <v>10607.4</v>
      </c>
    </row>
    <row r="17" spans="2:4" ht="15" customHeight="1" x14ac:dyDescent="0.25">
      <c r="B17" s="367">
        <v>1532.1</v>
      </c>
      <c r="C17" s="368">
        <v>23</v>
      </c>
      <c r="D17" s="382">
        <f t="shared" ref="D17:D65" si="0">B17*C17</f>
        <v>35238.299999999996</v>
      </c>
    </row>
    <row r="18" spans="2:4" ht="15" customHeight="1" x14ac:dyDescent="0.25">
      <c r="B18" s="367">
        <v>1532.1</v>
      </c>
      <c r="C18" s="368">
        <v>23</v>
      </c>
      <c r="D18" s="382">
        <f t="shared" si="0"/>
        <v>35238.299999999996</v>
      </c>
    </row>
    <row r="19" spans="2:4" ht="15" customHeight="1" x14ac:dyDescent="0.25">
      <c r="B19" s="367">
        <v>1532.1</v>
      </c>
      <c r="C19" s="368">
        <v>25</v>
      </c>
      <c r="D19" s="382">
        <f t="shared" si="0"/>
        <v>38302.5</v>
      </c>
    </row>
    <row r="20" spans="2:4" ht="15" customHeight="1" thickBot="1" x14ac:dyDescent="0.3">
      <c r="B20" s="369"/>
      <c r="C20" s="370"/>
      <c r="D20" s="383">
        <f t="shared" si="0"/>
        <v>0</v>
      </c>
    </row>
    <row r="21" spans="2:4" ht="15" customHeight="1" x14ac:dyDescent="0.25">
      <c r="B21" s="371"/>
      <c r="C21" s="372"/>
      <c r="D21" s="381">
        <f t="shared" si="0"/>
        <v>0</v>
      </c>
    </row>
    <row r="22" spans="2:4" ht="15" customHeight="1" x14ac:dyDescent="0.25">
      <c r="B22" s="367"/>
      <c r="C22" s="368"/>
      <c r="D22" s="382">
        <f t="shared" si="0"/>
        <v>0</v>
      </c>
    </row>
    <row r="23" spans="2:4" ht="15" customHeight="1" x14ac:dyDescent="0.25">
      <c r="B23" s="367"/>
      <c r="C23" s="368"/>
      <c r="D23" s="382">
        <f t="shared" si="0"/>
        <v>0</v>
      </c>
    </row>
    <row r="24" spans="2:4" ht="15" customHeight="1" x14ac:dyDescent="0.25">
      <c r="B24" s="367"/>
      <c r="C24" s="368"/>
      <c r="D24" s="382">
        <f t="shared" si="0"/>
        <v>0</v>
      </c>
    </row>
    <row r="25" spans="2:4" ht="15" customHeight="1" thickBot="1" x14ac:dyDescent="0.3">
      <c r="B25" s="373"/>
      <c r="C25" s="374"/>
      <c r="D25" s="384">
        <f t="shared" si="0"/>
        <v>0</v>
      </c>
    </row>
    <row r="26" spans="2:4" ht="15" customHeight="1" x14ac:dyDescent="0.25">
      <c r="B26" s="365"/>
      <c r="C26" s="366"/>
      <c r="D26" s="385">
        <f t="shared" ref="D26:D30" si="1">B26*C26</f>
        <v>0</v>
      </c>
    </row>
    <row r="27" spans="2:4" ht="15" customHeight="1" x14ac:dyDescent="0.25">
      <c r="B27" s="367"/>
      <c r="C27" s="368"/>
      <c r="D27" s="382">
        <f t="shared" si="1"/>
        <v>0</v>
      </c>
    </row>
    <row r="28" spans="2:4" ht="15" customHeight="1" x14ac:dyDescent="0.25">
      <c r="B28" s="367"/>
      <c r="C28" s="368"/>
      <c r="D28" s="382">
        <f t="shared" si="1"/>
        <v>0</v>
      </c>
    </row>
    <row r="29" spans="2:4" ht="15" customHeight="1" x14ac:dyDescent="0.25">
      <c r="B29" s="367"/>
      <c r="C29" s="368"/>
      <c r="D29" s="382">
        <f t="shared" si="1"/>
        <v>0</v>
      </c>
    </row>
    <row r="30" spans="2:4" ht="15" customHeight="1" thickBot="1" x14ac:dyDescent="0.3">
      <c r="B30" s="369"/>
      <c r="C30" s="370"/>
      <c r="D30" s="383">
        <f t="shared" si="1"/>
        <v>0</v>
      </c>
    </row>
    <row r="31" spans="2:4" ht="15" customHeight="1" x14ac:dyDescent="0.25">
      <c r="B31" s="365"/>
      <c r="C31" s="366"/>
      <c r="D31" s="381">
        <f t="shared" si="0"/>
        <v>0</v>
      </c>
    </row>
    <row r="32" spans="2:4" ht="15" customHeight="1" x14ac:dyDescent="0.25">
      <c r="B32" s="367"/>
      <c r="C32" s="368"/>
      <c r="D32" s="382">
        <f t="shared" si="0"/>
        <v>0</v>
      </c>
    </row>
    <row r="33" spans="2:4" ht="15" customHeight="1" x14ac:dyDescent="0.25">
      <c r="B33" s="367"/>
      <c r="C33" s="368"/>
      <c r="D33" s="382">
        <f t="shared" si="0"/>
        <v>0</v>
      </c>
    </row>
    <row r="34" spans="2:4" ht="15" customHeight="1" x14ac:dyDescent="0.25">
      <c r="B34" s="367"/>
      <c r="C34" s="368"/>
      <c r="D34" s="382">
        <f t="shared" si="0"/>
        <v>0</v>
      </c>
    </row>
    <row r="35" spans="2:4" ht="15" customHeight="1" thickBot="1" x14ac:dyDescent="0.3">
      <c r="B35" s="369"/>
      <c r="C35" s="370"/>
      <c r="D35" s="384">
        <f t="shared" si="0"/>
        <v>0</v>
      </c>
    </row>
    <row r="36" spans="2:4" ht="15" customHeight="1" x14ac:dyDescent="0.25">
      <c r="B36" s="365"/>
      <c r="C36" s="366"/>
      <c r="D36" s="385">
        <f t="shared" si="0"/>
        <v>0</v>
      </c>
    </row>
    <row r="37" spans="2:4" ht="15" customHeight="1" x14ac:dyDescent="0.25">
      <c r="B37" s="367"/>
      <c r="C37" s="368"/>
      <c r="D37" s="382">
        <f t="shared" si="0"/>
        <v>0</v>
      </c>
    </row>
    <row r="38" spans="2:4" ht="15" customHeight="1" x14ac:dyDescent="0.25">
      <c r="B38" s="367"/>
      <c r="C38" s="368"/>
      <c r="D38" s="382">
        <f t="shared" si="0"/>
        <v>0</v>
      </c>
    </row>
    <row r="39" spans="2:4" ht="15" customHeight="1" x14ac:dyDescent="0.25">
      <c r="B39" s="367"/>
      <c r="C39" s="368"/>
      <c r="D39" s="382">
        <f t="shared" si="0"/>
        <v>0</v>
      </c>
    </row>
    <row r="40" spans="2:4" ht="15" customHeight="1" thickBot="1" x14ac:dyDescent="0.3">
      <c r="B40" s="369"/>
      <c r="C40" s="370"/>
      <c r="D40" s="383">
        <f t="shared" si="0"/>
        <v>0</v>
      </c>
    </row>
    <row r="41" spans="2:4" ht="15" customHeight="1" x14ac:dyDescent="0.25">
      <c r="B41" s="365"/>
      <c r="C41" s="366"/>
      <c r="D41" s="381">
        <f t="shared" ref="D41:D45" si="2">B41*C41</f>
        <v>0</v>
      </c>
    </row>
    <row r="42" spans="2:4" ht="15" customHeight="1" x14ac:dyDescent="0.25">
      <c r="B42" s="367"/>
      <c r="C42" s="368"/>
      <c r="D42" s="382">
        <f t="shared" si="2"/>
        <v>0</v>
      </c>
    </row>
    <row r="43" spans="2:4" ht="15" customHeight="1" x14ac:dyDescent="0.25">
      <c r="B43" s="367"/>
      <c r="C43" s="368"/>
      <c r="D43" s="382">
        <f t="shared" si="2"/>
        <v>0</v>
      </c>
    </row>
    <row r="44" spans="2:4" ht="15" customHeight="1" x14ac:dyDescent="0.25">
      <c r="B44" s="367"/>
      <c r="C44" s="368"/>
      <c r="D44" s="382">
        <f t="shared" si="2"/>
        <v>0</v>
      </c>
    </row>
    <row r="45" spans="2:4" ht="15" customHeight="1" thickBot="1" x14ac:dyDescent="0.3">
      <c r="B45" s="369"/>
      <c r="C45" s="370"/>
      <c r="D45" s="384">
        <f t="shared" si="2"/>
        <v>0</v>
      </c>
    </row>
    <row r="46" spans="2:4" ht="15" customHeight="1" x14ac:dyDescent="0.25">
      <c r="B46" s="365"/>
      <c r="C46" s="366"/>
      <c r="D46" s="381">
        <f t="shared" ref="D46:D50" si="3">B46*C46</f>
        <v>0</v>
      </c>
    </row>
    <row r="47" spans="2:4" ht="15" customHeight="1" x14ac:dyDescent="0.25">
      <c r="B47" s="367"/>
      <c r="C47" s="368"/>
      <c r="D47" s="382">
        <f t="shared" si="3"/>
        <v>0</v>
      </c>
    </row>
    <row r="48" spans="2:4" ht="15" customHeight="1" x14ac:dyDescent="0.25">
      <c r="B48" s="367"/>
      <c r="C48" s="368"/>
      <c r="D48" s="382">
        <f t="shared" si="3"/>
        <v>0</v>
      </c>
    </row>
    <row r="49" spans="2:4" ht="15" customHeight="1" x14ac:dyDescent="0.25">
      <c r="B49" s="367"/>
      <c r="C49" s="368"/>
      <c r="D49" s="382">
        <f t="shared" si="3"/>
        <v>0</v>
      </c>
    </row>
    <row r="50" spans="2:4" ht="15" customHeight="1" thickBot="1" x14ac:dyDescent="0.3">
      <c r="B50" s="369"/>
      <c r="C50" s="370"/>
      <c r="D50" s="384">
        <f t="shared" si="3"/>
        <v>0</v>
      </c>
    </row>
    <row r="51" spans="2:4" ht="15" customHeight="1" x14ac:dyDescent="0.25">
      <c r="B51" s="365"/>
      <c r="C51" s="366"/>
      <c r="D51" s="381">
        <f t="shared" ref="D51:D55" si="4">B51*C51</f>
        <v>0</v>
      </c>
    </row>
    <row r="52" spans="2:4" ht="15" customHeight="1" x14ac:dyDescent="0.25">
      <c r="B52" s="367"/>
      <c r="C52" s="368"/>
      <c r="D52" s="382">
        <f t="shared" si="4"/>
        <v>0</v>
      </c>
    </row>
    <row r="53" spans="2:4" ht="15" customHeight="1" x14ac:dyDescent="0.25">
      <c r="B53" s="367"/>
      <c r="C53" s="368"/>
      <c r="D53" s="382">
        <f t="shared" si="4"/>
        <v>0</v>
      </c>
    </row>
    <row r="54" spans="2:4" ht="15" customHeight="1" x14ac:dyDescent="0.25">
      <c r="B54" s="367"/>
      <c r="C54" s="368"/>
      <c r="D54" s="382">
        <f t="shared" si="4"/>
        <v>0</v>
      </c>
    </row>
    <row r="55" spans="2:4" ht="15" customHeight="1" thickBot="1" x14ac:dyDescent="0.3">
      <c r="B55" s="369"/>
      <c r="C55" s="370"/>
      <c r="D55" s="384">
        <f t="shared" si="4"/>
        <v>0</v>
      </c>
    </row>
    <row r="56" spans="2:4" ht="15" customHeight="1" x14ac:dyDescent="0.25">
      <c r="B56" s="365"/>
      <c r="C56" s="366"/>
      <c r="D56" s="381">
        <f t="shared" si="0"/>
        <v>0</v>
      </c>
    </row>
    <row r="57" spans="2:4" ht="15" customHeight="1" x14ac:dyDescent="0.25">
      <c r="B57" s="367"/>
      <c r="C57" s="368"/>
      <c r="D57" s="382">
        <f t="shared" si="0"/>
        <v>0</v>
      </c>
    </row>
    <row r="58" spans="2:4" ht="15" customHeight="1" x14ac:dyDescent="0.25">
      <c r="B58" s="367"/>
      <c r="C58" s="368"/>
      <c r="D58" s="382">
        <f t="shared" si="0"/>
        <v>0</v>
      </c>
    </row>
    <row r="59" spans="2:4" ht="15" customHeight="1" x14ac:dyDescent="0.25">
      <c r="B59" s="367"/>
      <c r="C59" s="368"/>
      <c r="D59" s="382">
        <f t="shared" si="0"/>
        <v>0</v>
      </c>
    </row>
    <row r="60" spans="2:4" ht="15" customHeight="1" thickBot="1" x14ac:dyDescent="0.3">
      <c r="B60" s="369"/>
      <c r="C60" s="370"/>
      <c r="D60" s="384">
        <f t="shared" si="0"/>
        <v>0</v>
      </c>
    </row>
    <row r="61" spans="2:4" ht="15" customHeight="1" x14ac:dyDescent="0.25">
      <c r="B61" s="365"/>
      <c r="C61" s="375"/>
      <c r="D61" s="385">
        <f t="shared" si="0"/>
        <v>0</v>
      </c>
    </row>
    <row r="62" spans="2:4" ht="15" customHeight="1" x14ac:dyDescent="0.25">
      <c r="B62" s="367"/>
      <c r="C62" s="376"/>
      <c r="D62" s="382">
        <f t="shared" si="0"/>
        <v>0</v>
      </c>
    </row>
    <row r="63" spans="2:4" ht="15" customHeight="1" x14ac:dyDescent="0.25">
      <c r="B63" s="367"/>
      <c r="C63" s="376"/>
      <c r="D63" s="382">
        <f t="shared" si="0"/>
        <v>0</v>
      </c>
    </row>
    <row r="64" spans="2:4" ht="15" customHeight="1" x14ac:dyDescent="0.25">
      <c r="B64" s="367"/>
      <c r="C64" s="376"/>
      <c r="D64" s="382">
        <f t="shared" si="0"/>
        <v>0</v>
      </c>
    </row>
    <row r="65" spans="2:4" ht="15" customHeight="1" thickBot="1" x14ac:dyDescent="0.3">
      <c r="B65" s="369"/>
      <c r="C65" s="377"/>
      <c r="D65" s="384">
        <f t="shared" si="0"/>
        <v>0</v>
      </c>
    </row>
    <row r="66" spans="2:4" ht="15" customHeight="1" thickBot="1" x14ac:dyDescent="0.3">
      <c r="B66" s="380" t="s">
        <v>407</v>
      </c>
      <c r="C66" s="380" t="s">
        <v>408</v>
      </c>
      <c r="D66" s="380" t="s">
        <v>406</v>
      </c>
    </row>
    <row r="67" spans="2:4" ht="15" customHeight="1" thickBot="1" x14ac:dyDescent="0.3">
      <c r="B67" s="386">
        <f>SUM(B16:B65)</f>
        <v>5185.5999999999995</v>
      </c>
      <c r="C67" s="387">
        <f>D67/B67</f>
        <v>23.022697469916693</v>
      </c>
      <c r="D67" s="387">
        <f>SUM(D16:D65)</f>
        <v>119386.5</v>
      </c>
    </row>
    <row r="69" spans="2:4" ht="15" customHeight="1" x14ac:dyDescent="0.25">
      <c r="C69" s="390"/>
    </row>
  </sheetData>
  <mergeCells count="3">
    <mergeCell ref="B12:C12"/>
    <mergeCell ref="B13:C13"/>
    <mergeCell ref="B10:D10"/>
  </mergeCells>
  <conditionalFormatting sqref="C16:C25 C56:C65 C36:C40">
    <cfRule type="expression" dxfId="5" priority="7">
      <formula>IF(ISBLANK(B16),FALSE,ISBLANK(C16))</formula>
    </cfRule>
  </conditionalFormatting>
  <conditionalFormatting sqref="C41:C45">
    <cfRule type="expression" dxfId="4" priority="5">
      <formula>IF(ISBLANK(B41),FALSE,ISBLANK(C41))</formula>
    </cfRule>
  </conditionalFormatting>
  <conditionalFormatting sqref="C31:C35">
    <cfRule type="expression" dxfId="3" priority="4">
      <formula>IF(ISBLANK(B31),FALSE,ISBLANK(C31))</formula>
    </cfRule>
  </conditionalFormatting>
  <conditionalFormatting sqref="C26:C30">
    <cfRule type="expression" dxfId="2" priority="3">
      <formula>IF(ISBLANK(B26),FALSE,ISBLANK(C26))</formula>
    </cfRule>
  </conditionalFormatting>
  <conditionalFormatting sqref="C46:C50">
    <cfRule type="expression" dxfId="1" priority="2">
      <formula>IF(ISBLANK(B46),FALSE,ISBLANK(C46))</formula>
    </cfRule>
  </conditionalFormatting>
  <conditionalFormatting sqref="C51:C55">
    <cfRule type="expression" dxfId="0" priority="1">
      <formula>IF(ISBLANK(B51),FALSE,ISBLANK(C51))</formula>
    </cfRule>
  </conditionalFormatting>
  <dataValidations count="2">
    <dataValidation type="decimal" operator="greaterThanOrEqual" allowBlank="1" showInputMessage="1" showErrorMessage="1" error="Please enter a number greater than or equal to 0.0." sqref="B16:B65" xr:uid="{00000000-0002-0000-1B00-000000000000}">
      <formula1>0</formula1>
    </dataValidation>
    <dataValidation type="decimal" operator="greaterThanOrEqual" allowBlank="1" showInputMessage="1" showErrorMessage="1" error="Please enter a dollar amount greater than or equal to $0." sqref="C16:C65" xr:uid="{00000000-0002-0000-1B00-000001000000}">
      <formula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
  <sheetViews>
    <sheetView workbookViewId="0">
      <selection activeCell="E24" sqref="E24"/>
    </sheetView>
  </sheetViews>
  <sheetFormatPr defaultColWidth="9.140625" defaultRowHeight="15" x14ac:dyDescent="0.25"/>
  <cols>
    <col min="1" max="16384" width="9.140625" style="826"/>
  </cols>
  <sheetData/>
  <sheetProtection algorithmName="SHA-512" hashValue="ZPurjGEE15VUIHI6a1d77ryr/3HIcvFGIE5/i2IX9W5FFP8Q/3LZtXHx8RFG+QlED/XLeknx0qNnPutvJJ5u/g==" saltValue="EaiCv4nxDKVORGh1MkwmqA==" spinCount="100000" sheet="1" objects="1" scenarios="1"/>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theme="0" tint="-0.34998626667073579"/>
    <pageSetUpPr fitToPage="1"/>
  </sheetPr>
  <dimension ref="B1:J57"/>
  <sheetViews>
    <sheetView workbookViewId="0">
      <selection activeCell="L17" sqref="L17"/>
    </sheetView>
  </sheetViews>
  <sheetFormatPr defaultColWidth="9.140625" defaultRowHeight="15" customHeight="1" x14ac:dyDescent="0.25"/>
  <cols>
    <col min="1" max="1" width="2.85546875" style="347" customWidth="1"/>
    <col min="2" max="2" width="40.42578125" style="347" bestFit="1" customWidth="1"/>
    <col min="3" max="3" width="2.85546875" style="347" customWidth="1"/>
    <col min="4" max="4" width="35.7109375" style="347" bestFit="1" customWidth="1"/>
    <col min="5" max="5" width="2.85546875" style="347" customWidth="1"/>
    <col min="6" max="6" width="40.140625" style="347" bestFit="1" customWidth="1"/>
    <col min="7" max="7" width="2.85546875" style="347" customWidth="1"/>
    <col min="8" max="8" width="56.42578125" style="347" bestFit="1" customWidth="1"/>
    <col min="9" max="9" width="2.5703125" style="347" customWidth="1"/>
    <col min="10" max="10" width="27.5703125" style="347" bestFit="1" customWidth="1"/>
    <col min="11" max="16384" width="9.140625" style="347"/>
  </cols>
  <sheetData>
    <row r="1" spans="2:10" s="353" customFormat="1" ht="15" customHeight="1" x14ac:dyDescent="0.25"/>
    <row r="2" spans="2:10" s="353" customFormat="1" ht="15" customHeight="1" x14ac:dyDescent="0.25"/>
    <row r="3" spans="2:10" s="353" customFormat="1" ht="15" customHeight="1" x14ac:dyDescent="0.25"/>
    <row r="4" spans="2:10" s="353" customFormat="1" ht="15" customHeight="1" x14ac:dyDescent="0.25"/>
    <row r="5" spans="2:10" s="353" customFormat="1" ht="15" customHeight="1" x14ac:dyDescent="0.25"/>
    <row r="6" spans="2:10" s="353" customFormat="1" ht="15" customHeight="1" x14ac:dyDescent="0.25"/>
    <row r="7" spans="2:10" s="353" customFormat="1" ht="15" hidden="1" customHeight="1" x14ac:dyDescent="0.25"/>
    <row r="8" spans="2:10" s="353" customFormat="1" ht="15" hidden="1" customHeight="1" x14ac:dyDescent="0.25"/>
    <row r="9" spans="2:10" ht="15" customHeight="1" x14ac:dyDescent="0.25">
      <c r="J9" s="826"/>
    </row>
    <row r="10" spans="2:10" ht="15" customHeight="1" x14ac:dyDescent="0.25">
      <c r="B10" s="1433" t="s">
        <v>111</v>
      </c>
      <c r="C10" s="1433"/>
      <c r="D10" s="1433"/>
      <c r="F10" s="25" t="s">
        <v>860</v>
      </c>
      <c r="H10" s="995" t="s">
        <v>861</v>
      </c>
      <c r="J10" s="826"/>
    </row>
    <row r="11" spans="2:10" ht="15" customHeight="1" thickBot="1" x14ac:dyDescent="0.3">
      <c r="J11" s="826"/>
    </row>
    <row r="12" spans="2:10" ht="15" customHeight="1" thickBot="1" x14ac:dyDescent="0.3">
      <c r="B12" s="352" t="s">
        <v>112</v>
      </c>
      <c r="D12" s="352" t="s">
        <v>331</v>
      </c>
      <c r="F12" s="348" t="s">
        <v>331</v>
      </c>
      <c r="H12" s="348" t="s">
        <v>693</v>
      </c>
      <c r="J12" s="826"/>
    </row>
    <row r="13" spans="2:10" ht="15" customHeight="1" thickBot="1" x14ac:dyDescent="0.3">
      <c r="B13" s="351" t="s">
        <v>45</v>
      </c>
      <c r="D13" s="351" t="s">
        <v>44</v>
      </c>
      <c r="F13" s="354" t="s">
        <v>41</v>
      </c>
      <c r="H13" s="351" t="s">
        <v>697</v>
      </c>
      <c r="J13" s="826"/>
    </row>
    <row r="14" spans="2:10" ht="15" customHeight="1" thickBot="1" x14ac:dyDescent="0.3">
      <c r="B14" s="349" t="s">
        <v>49</v>
      </c>
      <c r="D14" s="349" t="s">
        <v>453</v>
      </c>
      <c r="H14" s="349" t="s">
        <v>698</v>
      </c>
      <c r="J14" s="826"/>
    </row>
    <row r="15" spans="2:10" ht="15" customHeight="1" thickBot="1" x14ac:dyDescent="0.3">
      <c r="B15" s="349" t="s">
        <v>50</v>
      </c>
      <c r="D15" s="349" t="s">
        <v>452</v>
      </c>
      <c r="F15" s="348" t="s">
        <v>121</v>
      </c>
      <c r="H15" s="349" t="s">
        <v>696</v>
      </c>
      <c r="J15" s="826"/>
    </row>
    <row r="16" spans="2:10" ht="15" customHeight="1" x14ac:dyDescent="0.25">
      <c r="B16" s="349" t="s">
        <v>51</v>
      </c>
      <c r="D16" s="349" t="s">
        <v>450</v>
      </c>
      <c r="F16" s="351" t="s">
        <v>46</v>
      </c>
      <c r="H16" s="349" t="s">
        <v>701</v>
      </c>
      <c r="J16" s="826"/>
    </row>
    <row r="17" spans="2:10" ht="15" customHeight="1" x14ac:dyDescent="0.25">
      <c r="B17" s="349" t="s">
        <v>113</v>
      </c>
      <c r="D17" s="349" t="s">
        <v>451</v>
      </c>
      <c r="F17" s="349" t="s">
        <v>48</v>
      </c>
      <c r="H17" s="349" t="s">
        <v>700</v>
      </c>
      <c r="J17" s="826"/>
    </row>
    <row r="18" spans="2:10" ht="15" customHeight="1" x14ac:dyDescent="0.25">
      <c r="B18" s="349" t="s">
        <v>114</v>
      </c>
      <c r="D18" s="349" t="s">
        <v>54</v>
      </c>
      <c r="F18" s="349" t="s">
        <v>58</v>
      </c>
      <c r="H18" s="349" t="s">
        <v>622</v>
      </c>
      <c r="J18" s="826"/>
    </row>
    <row r="19" spans="2:10" ht="15" customHeight="1" thickBot="1" x14ac:dyDescent="0.3">
      <c r="B19" s="349" t="s">
        <v>446</v>
      </c>
      <c r="D19" s="349" t="s">
        <v>63</v>
      </c>
      <c r="F19" s="349" t="s">
        <v>71</v>
      </c>
      <c r="H19" s="350" t="s">
        <v>699</v>
      </c>
      <c r="J19" s="826"/>
    </row>
    <row r="20" spans="2:10" ht="15" customHeight="1" thickBot="1" x14ac:dyDescent="0.3">
      <c r="B20" s="349" t="s">
        <v>62</v>
      </c>
      <c r="D20" s="350" t="s">
        <v>66</v>
      </c>
      <c r="F20" s="349" t="s">
        <v>72</v>
      </c>
      <c r="J20" s="826"/>
    </row>
    <row r="21" spans="2:10" ht="15" customHeight="1" thickBot="1" x14ac:dyDescent="0.3">
      <c r="B21" s="349" t="s">
        <v>67</v>
      </c>
      <c r="F21" s="349" t="s">
        <v>76</v>
      </c>
      <c r="H21" s="348" t="s">
        <v>417</v>
      </c>
      <c r="J21" s="826"/>
    </row>
    <row r="22" spans="2:10" ht="15" customHeight="1" thickBot="1" x14ac:dyDescent="0.3">
      <c r="B22" s="349" t="s">
        <v>68</v>
      </c>
      <c r="D22" s="352" t="s">
        <v>119</v>
      </c>
      <c r="F22" s="349" t="s">
        <v>96</v>
      </c>
      <c r="H22" s="349" t="s">
        <v>124</v>
      </c>
      <c r="J22" s="826"/>
    </row>
    <row r="23" spans="2:10" ht="15" customHeight="1" thickBot="1" x14ac:dyDescent="0.3">
      <c r="B23" s="349" t="s">
        <v>115</v>
      </c>
      <c r="D23" s="351" t="s">
        <v>65</v>
      </c>
      <c r="F23" s="350" t="s">
        <v>97</v>
      </c>
      <c r="H23" s="349" t="s">
        <v>566</v>
      </c>
    </row>
    <row r="24" spans="2:10" ht="15" customHeight="1" thickBot="1" x14ac:dyDescent="0.3">
      <c r="B24" s="349" t="s">
        <v>447</v>
      </c>
      <c r="D24" s="349" t="s">
        <v>81</v>
      </c>
      <c r="H24" s="349" t="s">
        <v>396</v>
      </c>
    </row>
    <row r="25" spans="2:10" ht="15" customHeight="1" thickBot="1" x14ac:dyDescent="0.3">
      <c r="B25" s="349" t="s">
        <v>73</v>
      </c>
      <c r="D25" s="349" t="s">
        <v>82</v>
      </c>
      <c r="F25" s="348" t="s">
        <v>122</v>
      </c>
      <c r="H25" s="349" t="s">
        <v>619</v>
      </c>
    </row>
    <row r="26" spans="2:10" ht="15" customHeight="1" x14ac:dyDescent="0.25">
      <c r="B26" s="349" t="s">
        <v>74</v>
      </c>
      <c r="D26" s="349" t="s">
        <v>84</v>
      </c>
      <c r="F26" s="351" t="s">
        <v>445</v>
      </c>
      <c r="H26" s="349" t="s">
        <v>125</v>
      </c>
    </row>
    <row r="27" spans="2:10" ht="15" customHeight="1" thickBot="1" x14ac:dyDescent="0.3">
      <c r="B27" s="349" t="s">
        <v>83</v>
      </c>
      <c r="D27" s="350" t="s">
        <v>103</v>
      </c>
      <c r="F27" s="349" t="s">
        <v>61</v>
      </c>
      <c r="H27" s="349" t="s">
        <v>562</v>
      </c>
    </row>
    <row r="28" spans="2:10" ht="15" customHeight="1" thickBot="1" x14ac:dyDescent="0.3">
      <c r="B28" s="349" t="s">
        <v>85</v>
      </c>
      <c r="F28" s="349" t="s">
        <v>493</v>
      </c>
      <c r="H28" s="349" t="s">
        <v>626</v>
      </c>
    </row>
    <row r="29" spans="2:10" ht="15" customHeight="1" thickBot="1" x14ac:dyDescent="0.3">
      <c r="B29" s="349" t="s">
        <v>116</v>
      </c>
      <c r="D29" s="352" t="s">
        <v>120</v>
      </c>
      <c r="F29" s="349" t="s">
        <v>123</v>
      </c>
      <c r="H29" s="349" t="s">
        <v>705</v>
      </c>
    </row>
    <row r="30" spans="2:10" ht="15" customHeight="1" x14ac:dyDescent="0.25">
      <c r="B30" s="349" t="s">
        <v>117</v>
      </c>
      <c r="D30" s="351" t="s">
        <v>55</v>
      </c>
      <c r="F30" s="349" t="s">
        <v>448</v>
      </c>
      <c r="H30" s="349" t="s">
        <v>621</v>
      </c>
    </row>
    <row r="31" spans="2:10" ht="15" customHeight="1" x14ac:dyDescent="0.25">
      <c r="B31" s="349" t="s">
        <v>90</v>
      </c>
      <c r="D31" s="349" t="s">
        <v>64</v>
      </c>
      <c r="F31" s="349" t="s">
        <v>78</v>
      </c>
      <c r="H31" s="349" t="s">
        <v>631</v>
      </c>
    </row>
    <row r="32" spans="2:10" ht="15" customHeight="1" x14ac:dyDescent="0.25">
      <c r="B32" s="349" t="s">
        <v>91</v>
      </c>
      <c r="D32" s="349" t="s">
        <v>75</v>
      </c>
      <c r="F32" s="349" t="s">
        <v>80</v>
      </c>
      <c r="H32" s="349" t="s">
        <v>568</v>
      </c>
    </row>
    <row r="33" spans="2:8" ht="15" customHeight="1" thickBot="1" x14ac:dyDescent="0.3">
      <c r="B33" s="349" t="s">
        <v>118</v>
      </c>
      <c r="D33" s="349" t="s">
        <v>77</v>
      </c>
      <c r="F33" s="350" t="s">
        <v>94</v>
      </c>
      <c r="H33" s="349" t="s">
        <v>703</v>
      </c>
    </row>
    <row r="34" spans="2:8" ht="15" customHeight="1" x14ac:dyDescent="0.25">
      <c r="B34" s="349" t="s">
        <v>93</v>
      </c>
      <c r="D34" s="349" t="s">
        <v>79</v>
      </c>
      <c r="H34" s="349" t="s">
        <v>702</v>
      </c>
    </row>
    <row r="35" spans="2:8" ht="15" customHeight="1" x14ac:dyDescent="0.25">
      <c r="B35" s="349" t="s">
        <v>449</v>
      </c>
      <c r="D35" s="349" t="s">
        <v>88</v>
      </c>
      <c r="H35" s="349" t="s">
        <v>704</v>
      </c>
    </row>
    <row r="36" spans="2:8" ht="15" customHeight="1" x14ac:dyDescent="0.25">
      <c r="B36" s="349" t="s">
        <v>98</v>
      </c>
      <c r="D36" s="349" t="s">
        <v>89</v>
      </c>
      <c r="H36" s="349" t="s">
        <v>565</v>
      </c>
    </row>
    <row r="37" spans="2:8" ht="15" customHeight="1" thickBot="1" x14ac:dyDescent="0.3">
      <c r="B37" s="349" t="s">
        <v>100</v>
      </c>
      <c r="D37" s="350" t="s">
        <v>99</v>
      </c>
      <c r="H37" s="349" t="s">
        <v>563</v>
      </c>
    </row>
    <row r="38" spans="2:8" ht="15" customHeight="1" thickBot="1" x14ac:dyDescent="0.3">
      <c r="B38" s="350" t="s">
        <v>102</v>
      </c>
      <c r="H38" s="350" t="s">
        <v>561</v>
      </c>
    </row>
    <row r="39" spans="2:8" ht="15" customHeight="1" thickBot="1" x14ac:dyDescent="0.3"/>
    <row r="40" spans="2:8" ht="15" customHeight="1" thickBot="1" x14ac:dyDescent="0.3">
      <c r="B40" s="352" t="s">
        <v>121</v>
      </c>
      <c r="H40" s="348" t="s">
        <v>694</v>
      </c>
    </row>
    <row r="41" spans="2:8" ht="15" customHeight="1" x14ac:dyDescent="0.25">
      <c r="B41" s="351" t="s">
        <v>70</v>
      </c>
      <c r="H41" s="349" t="s">
        <v>41</v>
      </c>
    </row>
    <row r="42" spans="2:8" ht="15" customHeight="1" thickBot="1" x14ac:dyDescent="0.3">
      <c r="B42" s="350" t="s">
        <v>101</v>
      </c>
      <c r="H42" s="349" t="s">
        <v>564</v>
      </c>
    </row>
    <row r="43" spans="2:8" ht="15" customHeight="1" x14ac:dyDescent="0.25">
      <c r="H43" s="349" t="s">
        <v>624</v>
      </c>
    </row>
    <row r="44" spans="2:8" ht="15" customHeight="1" x14ac:dyDescent="0.25">
      <c r="H44" s="349" t="s">
        <v>625</v>
      </c>
    </row>
    <row r="45" spans="2:8" ht="15" customHeight="1" x14ac:dyDescent="0.25">
      <c r="H45" s="349" t="s">
        <v>620</v>
      </c>
    </row>
    <row r="46" spans="2:8" ht="15" customHeight="1" x14ac:dyDescent="0.25">
      <c r="H46" s="349" t="s">
        <v>627</v>
      </c>
    </row>
    <row r="47" spans="2:8" ht="15" customHeight="1" x14ac:dyDescent="0.25">
      <c r="H47" s="349" t="s">
        <v>628</v>
      </c>
    </row>
    <row r="48" spans="2:8" ht="15" customHeight="1" x14ac:dyDescent="0.25">
      <c r="H48" s="349" t="s">
        <v>706</v>
      </c>
    </row>
    <row r="49" spans="8:8" ht="15" customHeight="1" x14ac:dyDescent="0.25">
      <c r="H49" s="349" t="s">
        <v>630</v>
      </c>
    </row>
    <row r="50" spans="8:8" ht="15" customHeight="1" thickBot="1" x14ac:dyDescent="0.3">
      <c r="H50" s="350" t="s">
        <v>623</v>
      </c>
    </row>
    <row r="51" spans="8:8" ht="15" customHeight="1" thickBot="1" x14ac:dyDescent="0.3"/>
    <row r="52" spans="8:8" ht="15" customHeight="1" thickBot="1" x14ac:dyDescent="0.3">
      <c r="H52" s="348" t="s">
        <v>695</v>
      </c>
    </row>
    <row r="53" spans="8:8" ht="15" customHeight="1" x14ac:dyDescent="0.25">
      <c r="H53" s="349" t="s">
        <v>47</v>
      </c>
    </row>
    <row r="54" spans="8:8" ht="15" customHeight="1" x14ac:dyDescent="0.25">
      <c r="H54" s="349" t="s">
        <v>570</v>
      </c>
    </row>
    <row r="55" spans="8:8" ht="15" customHeight="1" x14ac:dyDescent="0.25">
      <c r="H55" s="349" t="s">
        <v>567</v>
      </c>
    </row>
    <row r="56" spans="8:8" ht="15" customHeight="1" x14ac:dyDescent="0.25">
      <c r="H56" s="349" t="s">
        <v>629</v>
      </c>
    </row>
    <row r="57" spans="8:8" ht="15" customHeight="1" thickBot="1" x14ac:dyDescent="0.3">
      <c r="H57" s="350" t="s">
        <v>569</v>
      </c>
    </row>
  </sheetData>
  <sheetProtection algorithmName="SHA-512" hashValue="yqu77mZpORsFO6jhAcku6EyAi9zyyO8Fy5cmoskH7BYwCl0vwUqDc6sk6o1MyJ0BdvO4DVXj2BQDC2a5Hr2Osg==" saltValue="CoDaK67RNwVoUPiwTitdzA==" spinCount="100000" sheet="1" objects="1" scenarios="1"/>
  <sortState ref="D13:D20">
    <sortCondition ref="D13"/>
  </sortState>
  <mergeCells count="1">
    <mergeCell ref="B10:D10"/>
  </mergeCells>
  <pageMargins left="0.7" right="0.7" top="0.75" bottom="0.75" header="0.3" footer="0.3"/>
  <pageSetup paperSize="5" scale="66"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0" tint="-0.14999847407452621"/>
    <pageSetUpPr fitToPage="1"/>
  </sheetPr>
  <dimension ref="B1:O50"/>
  <sheetViews>
    <sheetView workbookViewId="0"/>
  </sheetViews>
  <sheetFormatPr defaultColWidth="9.140625" defaultRowHeight="15" customHeight="1" x14ac:dyDescent="0.25"/>
  <cols>
    <col min="1" max="1" width="2.85546875" style="356" customWidth="1"/>
    <col min="2" max="2" width="51.28515625" style="356" bestFit="1" customWidth="1"/>
    <col min="3" max="3" width="12.7109375" style="356" customWidth="1"/>
    <col min="4" max="8" width="10.7109375" style="356" customWidth="1"/>
    <col min="9" max="9" width="2.85546875" style="356" customWidth="1"/>
    <col min="10" max="10" width="12.7109375" style="356" customWidth="1"/>
    <col min="11" max="15" width="10.7109375" style="356" customWidth="1"/>
    <col min="16" max="16384" width="9.140625" style="356"/>
  </cols>
  <sheetData>
    <row r="1" spans="2:15" s="355" customFormat="1" ht="15" customHeight="1" x14ac:dyDescent="0.25"/>
    <row r="2" spans="2:15" s="355" customFormat="1" ht="15" customHeight="1" x14ac:dyDescent="0.25"/>
    <row r="3" spans="2:15" s="355" customFormat="1" ht="15" customHeight="1" x14ac:dyDescent="0.25"/>
    <row r="4" spans="2:15" s="355" customFormat="1" ht="15" customHeight="1" x14ac:dyDescent="0.25"/>
    <row r="5" spans="2:15" s="355" customFormat="1" ht="15" customHeight="1" x14ac:dyDescent="0.25"/>
    <row r="6" spans="2:15" s="355" customFormat="1" ht="15" customHeight="1" x14ac:dyDescent="0.25"/>
    <row r="7" spans="2:15" s="355" customFormat="1" ht="15" customHeight="1" x14ac:dyDescent="0.25"/>
    <row r="8" spans="2:15" s="355" customFormat="1" ht="15" customHeight="1" x14ac:dyDescent="0.25"/>
    <row r="10" spans="2:15" ht="15" customHeight="1" thickBot="1" x14ac:dyDescent="0.3">
      <c r="B10" s="1414" t="s">
        <v>613</v>
      </c>
      <c r="C10" s="1414"/>
      <c r="D10" s="1414"/>
      <c r="E10" s="1414"/>
      <c r="F10" s="1414"/>
      <c r="G10" s="1414"/>
      <c r="H10" s="1414"/>
      <c r="J10" s="1414" t="s">
        <v>614</v>
      </c>
      <c r="K10" s="1414"/>
      <c r="L10" s="1414"/>
      <c r="M10" s="1414"/>
      <c r="N10" s="1414"/>
      <c r="O10" s="1414"/>
    </row>
    <row r="11" spans="2:15" ht="15" customHeight="1" x14ac:dyDescent="0.25">
      <c r="B11" s="18"/>
      <c r="C11" s="15"/>
      <c r="D11" s="9"/>
      <c r="E11" s="9"/>
      <c r="F11" s="9"/>
      <c r="G11" s="9"/>
      <c r="H11" s="357"/>
      <c r="J11" s="8"/>
      <c r="K11" s="15"/>
      <c r="L11" s="15"/>
      <c r="M11" s="15"/>
      <c r="N11" s="9"/>
      <c r="O11" s="9"/>
    </row>
    <row r="12" spans="2:15" ht="15" customHeight="1" x14ac:dyDescent="0.25">
      <c r="B12" s="19" t="s">
        <v>39</v>
      </c>
      <c r="C12" s="21" t="s">
        <v>40</v>
      </c>
      <c r="D12" s="11" t="s">
        <v>31</v>
      </c>
      <c r="E12" s="11" t="s">
        <v>34</v>
      </c>
      <c r="F12" s="11" t="s">
        <v>35</v>
      </c>
      <c r="G12" s="11" t="s">
        <v>36</v>
      </c>
      <c r="H12" s="14" t="s">
        <v>126</v>
      </c>
      <c r="J12" s="10" t="s">
        <v>40</v>
      </c>
      <c r="K12" s="16" t="s">
        <v>31</v>
      </c>
      <c r="L12" s="16" t="s">
        <v>34</v>
      </c>
      <c r="M12" s="16" t="s">
        <v>35</v>
      </c>
      <c r="N12" s="14" t="s">
        <v>36</v>
      </c>
      <c r="O12" s="14" t="s">
        <v>126</v>
      </c>
    </row>
    <row r="13" spans="2:15" ht="15" customHeight="1" thickBot="1" x14ac:dyDescent="0.3">
      <c r="B13" s="20"/>
      <c r="C13" s="17"/>
      <c r="D13" s="13"/>
      <c r="E13" s="13"/>
      <c r="F13" s="13"/>
      <c r="G13" s="13"/>
      <c r="H13" s="358"/>
      <c r="J13" s="12"/>
      <c r="K13" s="17"/>
      <c r="L13" s="17"/>
      <c r="M13" s="17"/>
      <c r="N13" s="13"/>
      <c r="O13" s="13"/>
    </row>
    <row r="14" spans="2:15" ht="15" customHeight="1" thickBot="1" x14ac:dyDescent="0.3">
      <c r="B14" s="24" t="s">
        <v>127</v>
      </c>
      <c r="C14" s="23">
        <v>14</v>
      </c>
      <c r="D14" s="484">
        <f>VLOOKUP(C14,$J$14:$O$24,2,FALSE)</f>
        <v>30.526900000000001</v>
      </c>
      <c r="E14" s="484">
        <f>VLOOKUP(C14,$J$14:$O$24,3,FALSE)</f>
        <v>31.373899999999999</v>
      </c>
      <c r="F14" s="484">
        <f>VLOOKUP(C14,$J$14:$O$24,4,FALSE)</f>
        <v>32.249400000000001</v>
      </c>
      <c r="G14" s="484">
        <f>VLOOKUP(C14,$J$14:$O$24,5,FALSE)</f>
        <v>33.154899999999998</v>
      </c>
      <c r="H14" s="484">
        <f>VLOOKUP(C14,$J$14:$O$24,6,FALSE)</f>
        <v>34.505099999999999</v>
      </c>
      <c r="J14" s="22">
        <v>9</v>
      </c>
      <c r="K14" s="483">
        <v>26.682600000000001</v>
      </c>
      <c r="L14" s="483">
        <v>27.4024</v>
      </c>
      <c r="M14" s="483">
        <v>28.145299999999999</v>
      </c>
      <c r="N14" s="484">
        <v>28.913399999999999</v>
      </c>
      <c r="O14" s="484">
        <v>30.0611</v>
      </c>
    </row>
    <row r="15" spans="2:15" ht="15" customHeight="1" thickBot="1" x14ac:dyDescent="0.3">
      <c r="B15" s="24" t="s">
        <v>128</v>
      </c>
      <c r="C15" s="23">
        <v>9</v>
      </c>
      <c r="D15" s="484">
        <f t="shared" ref="D15:D50" si="0">VLOOKUP(C15,$J$14:$O$24,2,FALSE)</f>
        <v>26.682600000000001</v>
      </c>
      <c r="E15" s="484">
        <f t="shared" ref="E15:E50" si="1">VLOOKUP(C15,$J$14:$O$24,3,FALSE)</f>
        <v>27.4024</v>
      </c>
      <c r="F15" s="484">
        <f t="shared" ref="F15:F50" si="2">VLOOKUP(C15,$J$14:$O$24,4,FALSE)</f>
        <v>28.145299999999999</v>
      </c>
      <c r="G15" s="484">
        <f t="shared" ref="G15:G50" si="3">VLOOKUP(C15,$J$14:$O$24,5,FALSE)</f>
        <v>28.913399999999999</v>
      </c>
      <c r="H15" s="484">
        <f t="shared" ref="H15:H50" si="4">VLOOKUP(C15,$J$14:$O$24,6,FALSE)</f>
        <v>30.0611</v>
      </c>
      <c r="J15" s="22">
        <v>13</v>
      </c>
      <c r="K15" s="483">
        <v>29.706900000000001</v>
      </c>
      <c r="L15" s="483">
        <v>30.526900000000001</v>
      </c>
      <c r="M15" s="483">
        <v>31.373899999999999</v>
      </c>
      <c r="N15" s="484">
        <v>32.249400000000001</v>
      </c>
      <c r="O15" s="484">
        <v>33.557099999999998</v>
      </c>
    </row>
    <row r="16" spans="2:15" ht="15" customHeight="1" thickBot="1" x14ac:dyDescent="0.3">
      <c r="B16" s="24" t="s">
        <v>129</v>
      </c>
      <c r="C16" s="23">
        <v>15</v>
      </c>
      <c r="D16" s="484">
        <f t="shared" si="0"/>
        <v>31.373899999999999</v>
      </c>
      <c r="E16" s="484">
        <f t="shared" si="1"/>
        <v>32.249400000000001</v>
      </c>
      <c r="F16" s="484">
        <f t="shared" si="2"/>
        <v>33.154899999999998</v>
      </c>
      <c r="G16" s="484">
        <f t="shared" si="3"/>
        <v>34.089399999999998</v>
      </c>
      <c r="H16" s="484">
        <f t="shared" si="4"/>
        <v>35.485399999999998</v>
      </c>
      <c r="J16" s="22">
        <v>14</v>
      </c>
      <c r="K16" s="483">
        <v>30.526900000000001</v>
      </c>
      <c r="L16" s="483">
        <v>31.373899999999999</v>
      </c>
      <c r="M16" s="483">
        <v>32.249400000000001</v>
      </c>
      <c r="N16" s="484">
        <v>33.154899999999998</v>
      </c>
      <c r="O16" s="484">
        <v>34.505099999999999</v>
      </c>
    </row>
    <row r="17" spans="2:15" ht="15" customHeight="1" thickBot="1" x14ac:dyDescent="0.3">
      <c r="B17" s="24" t="s">
        <v>130</v>
      </c>
      <c r="C17" s="23">
        <v>26</v>
      </c>
      <c r="D17" s="484">
        <f t="shared" si="0"/>
        <v>42.881399999999999</v>
      </c>
      <c r="E17" s="484">
        <f t="shared" si="1"/>
        <v>44.162700000000001</v>
      </c>
      <c r="F17" s="484">
        <f t="shared" si="2"/>
        <v>45.487299999999998</v>
      </c>
      <c r="G17" s="484">
        <f t="shared" si="3"/>
        <v>46.856000000000002</v>
      </c>
      <c r="H17" s="484">
        <f t="shared" si="4"/>
        <v>48.891100000000002</v>
      </c>
      <c r="J17" s="22">
        <v>15</v>
      </c>
      <c r="K17" s="483">
        <v>31.373899999999999</v>
      </c>
      <c r="L17" s="483">
        <v>32.249400000000001</v>
      </c>
      <c r="M17" s="483">
        <v>33.154899999999998</v>
      </c>
      <c r="N17" s="484">
        <v>34.089399999999998</v>
      </c>
      <c r="O17" s="484">
        <v>35.485399999999998</v>
      </c>
    </row>
    <row r="18" spans="2:15" ht="15" customHeight="1" thickBot="1" x14ac:dyDescent="0.3">
      <c r="B18" s="24" t="s">
        <v>131</v>
      </c>
      <c r="C18" s="23">
        <v>27</v>
      </c>
      <c r="D18" s="484">
        <f t="shared" si="0"/>
        <v>44.162700000000001</v>
      </c>
      <c r="E18" s="484">
        <f t="shared" si="1"/>
        <v>45.487299999999998</v>
      </c>
      <c r="F18" s="484">
        <f t="shared" si="2"/>
        <v>46.856000000000002</v>
      </c>
      <c r="G18" s="484">
        <f t="shared" si="3"/>
        <v>48.269599999999997</v>
      </c>
      <c r="H18" s="484">
        <f t="shared" si="4"/>
        <v>50.372399999999999</v>
      </c>
      <c r="J18" s="22">
        <v>18</v>
      </c>
      <c r="K18" s="483">
        <v>34.089399999999998</v>
      </c>
      <c r="L18" s="483">
        <v>35.056100000000001</v>
      </c>
      <c r="M18" s="483">
        <v>36.054600000000001</v>
      </c>
      <c r="N18" s="484">
        <v>37.086300000000001</v>
      </c>
      <c r="O18" s="484">
        <v>38.635300000000001</v>
      </c>
    </row>
    <row r="19" spans="2:15" ht="15" customHeight="1" thickBot="1" x14ac:dyDescent="0.3">
      <c r="B19" s="24" t="s">
        <v>132</v>
      </c>
      <c r="C19" s="23">
        <v>14</v>
      </c>
      <c r="D19" s="484">
        <f t="shared" si="0"/>
        <v>30.526900000000001</v>
      </c>
      <c r="E19" s="484">
        <f t="shared" si="1"/>
        <v>31.373899999999999</v>
      </c>
      <c r="F19" s="484">
        <f t="shared" si="2"/>
        <v>32.249400000000001</v>
      </c>
      <c r="G19" s="484">
        <f t="shared" si="3"/>
        <v>33.154899999999998</v>
      </c>
      <c r="H19" s="484">
        <f t="shared" si="4"/>
        <v>34.505099999999999</v>
      </c>
      <c r="J19" s="22">
        <v>24</v>
      </c>
      <c r="K19" s="483">
        <v>40.441000000000003</v>
      </c>
      <c r="L19" s="483">
        <v>41.641100000000002</v>
      </c>
      <c r="M19" s="483">
        <v>42.881399999999999</v>
      </c>
      <c r="N19" s="484">
        <v>44.162700000000001</v>
      </c>
      <c r="O19" s="484">
        <v>46.069400000000002</v>
      </c>
    </row>
    <row r="20" spans="2:15" ht="15" customHeight="1" thickBot="1" x14ac:dyDescent="0.3">
      <c r="B20" s="24" t="s">
        <v>133</v>
      </c>
      <c r="C20" s="23">
        <v>27</v>
      </c>
      <c r="D20" s="484">
        <f t="shared" si="0"/>
        <v>44.162700000000001</v>
      </c>
      <c r="E20" s="484">
        <f t="shared" si="1"/>
        <v>45.487299999999998</v>
      </c>
      <c r="F20" s="484">
        <f t="shared" si="2"/>
        <v>46.856000000000002</v>
      </c>
      <c r="G20" s="484">
        <f t="shared" si="3"/>
        <v>48.269599999999997</v>
      </c>
      <c r="H20" s="484">
        <f t="shared" si="4"/>
        <v>50.372399999999999</v>
      </c>
      <c r="J20" s="22">
        <v>25</v>
      </c>
      <c r="K20" s="483">
        <v>41.641100000000002</v>
      </c>
      <c r="L20" s="483">
        <v>42.881399999999999</v>
      </c>
      <c r="M20" s="483">
        <v>44.162700000000001</v>
      </c>
      <c r="N20" s="484">
        <v>45.487299999999998</v>
      </c>
      <c r="O20" s="484">
        <v>47.457000000000001</v>
      </c>
    </row>
    <row r="21" spans="2:15" ht="15" customHeight="1" thickBot="1" x14ac:dyDescent="0.3">
      <c r="B21" s="24" t="s">
        <v>134</v>
      </c>
      <c r="C21" s="23" t="s">
        <v>135</v>
      </c>
      <c r="D21" s="484">
        <f t="shared" si="0"/>
        <v>36.054600000000001</v>
      </c>
      <c r="E21" s="484">
        <f t="shared" si="1"/>
        <v>37.086300000000001</v>
      </c>
      <c r="F21" s="484">
        <f t="shared" si="2"/>
        <v>38.155299999999997</v>
      </c>
      <c r="G21" s="484">
        <f t="shared" si="3"/>
        <v>39.279699999999998</v>
      </c>
      <c r="H21" s="484">
        <f t="shared" si="4"/>
        <v>0</v>
      </c>
      <c r="J21" s="22">
        <v>26</v>
      </c>
      <c r="K21" s="483">
        <v>42.881399999999999</v>
      </c>
      <c r="L21" s="483">
        <v>44.162700000000001</v>
      </c>
      <c r="M21" s="483">
        <v>45.487299999999998</v>
      </c>
      <c r="N21" s="484">
        <v>46.856000000000002</v>
      </c>
      <c r="O21" s="484">
        <v>48.891100000000002</v>
      </c>
    </row>
    <row r="22" spans="2:15" ht="15" customHeight="1" thickBot="1" x14ac:dyDescent="0.3">
      <c r="B22" s="24" t="s">
        <v>136</v>
      </c>
      <c r="C22" s="23">
        <v>13</v>
      </c>
      <c r="D22" s="484">
        <f t="shared" si="0"/>
        <v>29.706900000000001</v>
      </c>
      <c r="E22" s="484">
        <f t="shared" si="1"/>
        <v>30.526900000000001</v>
      </c>
      <c r="F22" s="484">
        <f t="shared" si="2"/>
        <v>31.373899999999999</v>
      </c>
      <c r="G22" s="484">
        <f t="shared" si="3"/>
        <v>32.249400000000001</v>
      </c>
      <c r="H22" s="484">
        <f t="shared" si="4"/>
        <v>33.557099999999998</v>
      </c>
      <c r="J22" s="22">
        <v>27</v>
      </c>
      <c r="K22" s="483">
        <v>44.162700000000001</v>
      </c>
      <c r="L22" s="483">
        <v>45.487299999999998</v>
      </c>
      <c r="M22" s="483">
        <v>46.856000000000002</v>
      </c>
      <c r="N22" s="484">
        <v>48.269599999999997</v>
      </c>
      <c r="O22" s="484">
        <v>50.372399999999999</v>
      </c>
    </row>
    <row r="23" spans="2:15" ht="15" customHeight="1" thickBot="1" x14ac:dyDescent="0.3">
      <c r="B23" s="24" t="s">
        <v>137</v>
      </c>
      <c r="C23" s="23">
        <v>30</v>
      </c>
      <c r="D23" s="484">
        <f t="shared" si="0"/>
        <v>48.269599999999997</v>
      </c>
      <c r="E23" s="484">
        <f t="shared" si="1"/>
        <v>49.730600000000003</v>
      </c>
      <c r="F23" s="484">
        <f t="shared" si="2"/>
        <v>51.240900000000003</v>
      </c>
      <c r="G23" s="484">
        <f t="shared" si="3"/>
        <v>52.837000000000003</v>
      </c>
      <c r="H23" s="484">
        <f t="shared" si="4"/>
        <v>55.121299999999998</v>
      </c>
      <c r="J23" s="22">
        <v>30</v>
      </c>
      <c r="K23" s="483">
        <v>48.269599999999997</v>
      </c>
      <c r="L23" s="483">
        <v>49.730600000000003</v>
      </c>
      <c r="M23" s="483">
        <v>51.240900000000003</v>
      </c>
      <c r="N23" s="484">
        <v>52.837000000000003</v>
      </c>
      <c r="O23" s="484">
        <v>55.121299999999998</v>
      </c>
    </row>
    <row r="24" spans="2:15" ht="15" customHeight="1" thickBot="1" x14ac:dyDescent="0.3">
      <c r="B24" s="24" t="s">
        <v>138</v>
      </c>
      <c r="C24" s="23">
        <v>9</v>
      </c>
      <c r="D24" s="484">
        <f t="shared" si="0"/>
        <v>26.682600000000001</v>
      </c>
      <c r="E24" s="484">
        <f t="shared" si="1"/>
        <v>27.4024</v>
      </c>
      <c r="F24" s="484">
        <f t="shared" si="2"/>
        <v>28.145299999999999</v>
      </c>
      <c r="G24" s="484">
        <f t="shared" si="3"/>
        <v>28.913399999999999</v>
      </c>
      <c r="H24" s="484">
        <f t="shared" si="4"/>
        <v>30.0611</v>
      </c>
      <c r="J24" s="22" t="s">
        <v>135</v>
      </c>
      <c r="K24" s="483">
        <v>36.054600000000001</v>
      </c>
      <c r="L24" s="483">
        <v>37.086300000000001</v>
      </c>
      <c r="M24" s="483">
        <v>38.155299999999997</v>
      </c>
      <c r="N24" s="484">
        <v>39.279699999999998</v>
      </c>
      <c r="O24" s="484">
        <v>0</v>
      </c>
    </row>
    <row r="25" spans="2:15" ht="15" customHeight="1" thickBot="1" x14ac:dyDescent="0.3">
      <c r="B25" s="24" t="s">
        <v>139</v>
      </c>
      <c r="C25" s="23">
        <v>30</v>
      </c>
      <c r="D25" s="484">
        <f t="shared" si="0"/>
        <v>48.269599999999997</v>
      </c>
      <c r="E25" s="484">
        <f t="shared" si="1"/>
        <v>49.730600000000003</v>
      </c>
      <c r="F25" s="484">
        <f t="shared" si="2"/>
        <v>51.240900000000003</v>
      </c>
      <c r="G25" s="484">
        <f t="shared" si="3"/>
        <v>52.837000000000003</v>
      </c>
      <c r="H25" s="484">
        <f t="shared" si="4"/>
        <v>55.121299999999998</v>
      </c>
    </row>
    <row r="26" spans="2:15" ht="15" customHeight="1" thickBot="1" x14ac:dyDescent="0.3">
      <c r="B26" s="24" t="s">
        <v>140</v>
      </c>
      <c r="C26" s="23">
        <v>26</v>
      </c>
      <c r="D26" s="484">
        <f t="shared" si="0"/>
        <v>42.881399999999999</v>
      </c>
      <c r="E26" s="484">
        <f t="shared" si="1"/>
        <v>44.162700000000001</v>
      </c>
      <c r="F26" s="484">
        <f t="shared" si="2"/>
        <v>45.487299999999998</v>
      </c>
      <c r="G26" s="484">
        <f t="shared" si="3"/>
        <v>46.856000000000002</v>
      </c>
      <c r="H26" s="484">
        <f t="shared" si="4"/>
        <v>48.891100000000002</v>
      </c>
    </row>
    <row r="27" spans="2:15" ht="15" customHeight="1" thickBot="1" x14ac:dyDescent="0.3">
      <c r="B27" s="24" t="s">
        <v>360</v>
      </c>
      <c r="C27" s="23">
        <v>27</v>
      </c>
      <c r="D27" s="484">
        <f t="shared" si="0"/>
        <v>44.162700000000001</v>
      </c>
      <c r="E27" s="484">
        <f t="shared" si="1"/>
        <v>45.487299999999998</v>
      </c>
      <c r="F27" s="484">
        <f t="shared" si="2"/>
        <v>46.856000000000002</v>
      </c>
      <c r="G27" s="484">
        <f t="shared" si="3"/>
        <v>48.269599999999997</v>
      </c>
      <c r="H27" s="484">
        <f t="shared" si="4"/>
        <v>50.372399999999999</v>
      </c>
    </row>
    <row r="28" spans="2:15" ht="15" customHeight="1" thickBot="1" x14ac:dyDescent="0.3">
      <c r="B28" s="24" t="s">
        <v>141</v>
      </c>
      <c r="C28" s="23">
        <v>30</v>
      </c>
      <c r="D28" s="484">
        <f t="shared" si="0"/>
        <v>48.269599999999997</v>
      </c>
      <c r="E28" s="484">
        <f t="shared" si="1"/>
        <v>49.730600000000003</v>
      </c>
      <c r="F28" s="484">
        <f t="shared" si="2"/>
        <v>51.240900000000003</v>
      </c>
      <c r="G28" s="484">
        <f t="shared" si="3"/>
        <v>52.837000000000003</v>
      </c>
      <c r="H28" s="484">
        <f t="shared" si="4"/>
        <v>55.121299999999998</v>
      </c>
    </row>
    <row r="29" spans="2:15" ht="15" customHeight="1" thickBot="1" x14ac:dyDescent="0.3">
      <c r="B29" s="24" t="s">
        <v>142</v>
      </c>
      <c r="C29" s="23">
        <v>24</v>
      </c>
      <c r="D29" s="484">
        <f t="shared" si="0"/>
        <v>40.441000000000003</v>
      </c>
      <c r="E29" s="484">
        <f t="shared" si="1"/>
        <v>41.641100000000002</v>
      </c>
      <c r="F29" s="484">
        <f t="shared" si="2"/>
        <v>42.881399999999999</v>
      </c>
      <c r="G29" s="484">
        <f t="shared" si="3"/>
        <v>44.162700000000001</v>
      </c>
      <c r="H29" s="484">
        <f t="shared" si="4"/>
        <v>46.069400000000002</v>
      </c>
    </row>
    <row r="30" spans="2:15" ht="15" customHeight="1" thickBot="1" x14ac:dyDescent="0.3">
      <c r="B30" s="24" t="s">
        <v>143</v>
      </c>
      <c r="C30" s="23">
        <v>24</v>
      </c>
      <c r="D30" s="484">
        <f t="shared" si="0"/>
        <v>40.441000000000003</v>
      </c>
      <c r="E30" s="484">
        <f t="shared" si="1"/>
        <v>41.641100000000002</v>
      </c>
      <c r="F30" s="484">
        <f t="shared" si="2"/>
        <v>42.881399999999999</v>
      </c>
      <c r="G30" s="484">
        <f t="shared" si="3"/>
        <v>44.162700000000001</v>
      </c>
      <c r="H30" s="484">
        <f t="shared" si="4"/>
        <v>46.069400000000002</v>
      </c>
    </row>
    <row r="31" spans="2:15" ht="15" customHeight="1" thickBot="1" x14ac:dyDescent="0.3">
      <c r="B31" s="24" t="s">
        <v>492</v>
      </c>
      <c r="C31" s="23">
        <v>27</v>
      </c>
      <c r="D31" s="484">
        <f t="shared" si="0"/>
        <v>44.162700000000001</v>
      </c>
      <c r="E31" s="484">
        <f t="shared" si="1"/>
        <v>45.487299999999998</v>
      </c>
      <c r="F31" s="484">
        <f t="shared" si="2"/>
        <v>46.856000000000002</v>
      </c>
      <c r="G31" s="484">
        <f t="shared" si="3"/>
        <v>48.269599999999997</v>
      </c>
      <c r="H31" s="484">
        <f t="shared" si="4"/>
        <v>50.372399999999999</v>
      </c>
    </row>
    <row r="32" spans="2:15" ht="15" customHeight="1" thickBot="1" x14ac:dyDescent="0.3">
      <c r="B32" s="24" t="s">
        <v>144</v>
      </c>
      <c r="C32" s="23">
        <v>25</v>
      </c>
      <c r="D32" s="484">
        <f t="shared" si="0"/>
        <v>41.641100000000002</v>
      </c>
      <c r="E32" s="484">
        <f t="shared" si="1"/>
        <v>42.881399999999999</v>
      </c>
      <c r="F32" s="484">
        <f t="shared" si="2"/>
        <v>44.162700000000001</v>
      </c>
      <c r="G32" s="484">
        <f t="shared" si="3"/>
        <v>45.487299999999998</v>
      </c>
      <c r="H32" s="484">
        <f t="shared" si="4"/>
        <v>47.457000000000001</v>
      </c>
    </row>
    <row r="33" spans="2:8" ht="15" customHeight="1" thickBot="1" x14ac:dyDescent="0.3">
      <c r="B33" s="24" t="s">
        <v>145</v>
      </c>
      <c r="C33" s="23" t="s">
        <v>135</v>
      </c>
      <c r="D33" s="484">
        <f t="shared" si="0"/>
        <v>36.054600000000001</v>
      </c>
      <c r="E33" s="484">
        <f t="shared" si="1"/>
        <v>37.086300000000001</v>
      </c>
      <c r="F33" s="484">
        <f t="shared" si="2"/>
        <v>38.155299999999997</v>
      </c>
      <c r="G33" s="484">
        <f t="shared" si="3"/>
        <v>39.279699999999998</v>
      </c>
      <c r="H33" s="484">
        <f t="shared" si="4"/>
        <v>0</v>
      </c>
    </row>
    <row r="34" spans="2:8" ht="15" customHeight="1" thickBot="1" x14ac:dyDescent="0.3">
      <c r="B34" s="24" t="s">
        <v>146</v>
      </c>
      <c r="C34" s="23">
        <v>9</v>
      </c>
      <c r="D34" s="484">
        <f t="shared" si="0"/>
        <v>26.682600000000001</v>
      </c>
      <c r="E34" s="484">
        <f t="shared" si="1"/>
        <v>27.4024</v>
      </c>
      <c r="F34" s="484">
        <f t="shared" si="2"/>
        <v>28.145299999999999</v>
      </c>
      <c r="G34" s="484">
        <f t="shared" si="3"/>
        <v>28.913399999999999</v>
      </c>
      <c r="H34" s="484">
        <f t="shared" si="4"/>
        <v>30.0611</v>
      </c>
    </row>
    <row r="35" spans="2:8" ht="15" customHeight="1" thickBot="1" x14ac:dyDescent="0.3">
      <c r="B35" s="24" t="s">
        <v>147</v>
      </c>
      <c r="C35" s="23">
        <v>27</v>
      </c>
      <c r="D35" s="484">
        <f t="shared" si="0"/>
        <v>44.162700000000001</v>
      </c>
      <c r="E35" s="484">
        <f t="shared" si="1"/>
        <v>45.487299999999998</v>
      </c>
      <c r="F35" s="484">
        <f t="shared" si="2"/>
        <v>46.856000000000002</v>
      </c>
      <c r="G35" s="484">
        <f t="shared" si="3"/>
        <v>48.269599999999997</v>
      </c>
      <c r="H35" s="484">
        <f t="shared" si="4"/>
        <v>50.372399999999999</v>
      </c>
    </row>
    <row r="36" spans="2:8" ht="15" customHeight="1" thickBot="1" x14ac:dyDescent="0.3">
      <c r="B36" s="24" t="s">
        <v>148</v>
      </c>
      <c r="C36" s="23">
        <v>25</v>
      </c>
      <c r="D36" s="484">
        <f t="shared" si="0"/>
        <v>41.641100000000002</v>
      </c>
      <c r="E36" s="484">
        <f t="shared" si="1"/>
        <v>42.881399999999999</v>
      </c>
      <c r="F36" s="484">
        <f t="shared" si="2"/>
        <v>44.162700000000001</v>
      </c>
      <c r="G36" s="484">
        <f t="shared" si="3"/>
        <v>45.487299999999998</v>
      </c>
      <c r="H36" s="484">
        <f t="shared" si="4"/>
        <v>47.457000000000001</v>
      </c>
    </row>
    <row r="37" spans="2:8" ht="15" customHeight="1" thickBot="1" x14ac:dyDescent="0.3">
      <c r="B37" s="24" t="s">
        <v>149</v>
      </c>
      <c r="C37" s="23" t="s">
        <v>135</v>
      </c>
      <c r="D37" s="484">
        <f t="shared" si="0"/>
        <v>36.054600000000001</v>
      </c>
      <c r="E37" s="484">
        <f t="shared" si="1"/>
        <v>37.086300000000001</v>
      </c>
      <c r="F37" s="484">
        <f t="shared" si="2"/>
        <v>38.155299999999997</v>
      </c>
      <c r="G37" s="484">
        <f t="shared" si="3"/>
        <v>39.279699999999998</v>
      </c>
      <c r="H37" s="484">
        <f t="shared" si="4"/>
        <v>0</v>
      </c>
    </row>
    <row r="38" spans="2:8" ht="15" customHeight="1" thickBot="1" x14ac:dyDescent="0.3">
      <c r="B38" s="24" t="s">
        <v>150</v>
      </c>
      <c r="C38" s="23">
        <v>30</v>
      </c>
      <c r="D38" s="484">
        <f t="shared" si="0"/>
        <v>48.269599999999997</v>
      </c>
      <c r="E38" s="484">
        <f t="shared" si="1"/>
        <v>49.730600000000003</v>
      </c>
      <c r="F38" s="484">
        <f t="shared" si="2"/>
        <v>51.240900000000003</v>
      </c>
      <c r="G38" s="484">
        <f t="shared" si="3"/>
        <v>52.837000000000003</v>
      </c>
      <c r="H38" s="484">
        <f t="shared" si="4"/>
        <v>55.121299999999998</v>
      </c>
    </row>
    <row r="39" spans="2:8" ht="15" customHeight="1" thickBot="1" x14ac:dyDescent="0.3">
      <c r="B39" s="24" t="s">
        <v>151</v>
      </c>
      <c r="C39" s="23">
        <v>18</v>
      </c>
      <c r="D39" s="484">
        <f t="shared" si="0"/>
        <v>34.089399999999998</v>
      </c>
      <c r="E39" s="484">
        <f t="shared" si="1"/>
        <v>35.056100000000001</v>
      </c>
      <c r="F39" s="484">
        <f t="shared" si="2"/>
        <v>36.054600000000001</v>
      </c>
      <c r="G39" s="484">
        <f t="shared" si="3"/>
        <v>37.086300000000001</v>
      </c>
      <c r="H39" s="484">
        <f t="shared" si="4"/>
        <v>38.635300000000001</v>
      </c>
    </row>
    <row r="40" spans="2:8" ht="15" customHeight="1" thickBot="1" x14ac:dyDescent="0.3">
      <c r="B40" s="24" t="s">
        <v>152</v>
      </c>
      <c r="C40" s="23">
        <v>24</v>
      </c>
      <c r="D40" s="484">
        <f t="shared" si="0"/>
        <v>40.441000000000003</v>
      </c>
      <c r="E40" s="484">
        <f t="shared" si="1"/>
        <v>41.641100000000002</v>
      </c>
      <c r="F40" s="484">
        <f t="shared" si="2"/>
        <v>42.881399999999999</v>
      </c>
      <c r="G40" s="484">
        <f t="shared" si="3"/>
        <v>44.162700000000001</v>
      </c>
      <c r="H40" s="484">
        <f t="shared" si="4"/>
        <v>46.069400000000002</v>
      </c>
    </row>
    <row r="41" spans="2:8" ht="15" customHeight="1" thickBot="1" x14ac:dyDescent="0.3">
      <c r="B41" s="24" t="s">
        <v>153</v>
      </c>
      <c r="C41" s="23">
        <v>24</v>
      </c>
      <c r="D41" s="484">
        <f t="shared" si="0"/>
        <v>40.441000000000003</v>
      </c>
      <c r="E41" s="484">
        <f t="shared" si="1"/>
        <v>41.641100000000002</v>
      </c>
      <c r="F41" s="484">
        <f t="shared" si="2"/>
        <v>42.881399999999999</v>
      </c>
      <c r="G41" s="484">
        <f t="shared" si="3"/>
        <v>44.162700000000001</v>
      </c>
      <c r="H41" s="484">
        <f t="shared" si="4"/>
        <v>46.069400000000002</v>
      </c>
    </row>
    <row r="42" spans="2:8" ht="15" customHeight="1" thickBot="1" x14ac:dyDescent="0.3">
      <c r="B42" s="24" t="s">
        <v>154</v>
      </c>
      <c r="C42" s="23">
        <v>9</v>
      </c>
      <c r="D42" s="484">
        <f t="shared" si="0"/>
        <v>26.682600000000001</v>
      </c>
      <c r="E42" s="484">
        <f t="shared" si="1"/>
        <v>27.4024</v>
      </c>
      <c r="F42" s="484">
        <f t="shared" si="2"/>
        <v>28.145299999999999</v>
      </c>
      <c r="G42" s="484">
        <f t="shared" si="3"/>
        <v>28.913399999999999</v>
      </c>
      <c r="H42" s="484">
        <f t="shared" si="4"/>
        <v>30.0611</v>
      </c>
    </row>
    <row r="43" spans="2:8" ht="15" customHeight="1" thickBot="1" x14ac:dyDescent="0.3">
      <c r="B43" s="24" t="s">
        <v>155</v>
      </c>
      <c r="C43" s="23">
        <v>9</v>
      </c>
      <c r="D43" s="484">
        <f t="shared" si="0"/>
        <v>26.682600000000001</v>
      </c>
      <c r="E43" s="484">
        <f t="shared" si="1"/>
        <v>27.4024</v>
      </c>
      <c r="F43" s="484">
        <f t="shared" si="2"/>
        <v>28.145299999999999</v>
      </c>
      <c r="G43" s="484">
        <f t="shared" si="3"/>
        <v>28.913399999999999</v>
      </c>
      <c r="H43" s="484">
        <f t="shared" si="4"/>
        <v>30.0611</v>
      </c>
    </row>
    <row r="44" spans="2:8" ht="15" customHeight="1" thickBot="1" x14ac:dyDescent="0.3">
      <c r="B44" s="24" t="s">
        <v>156</v>
      </c>
      <c r="C44" s="23">
        <v>9</v>
      </c>
      <c r="D44" s="484">
        <f t="shared" si="0"/>
        <v>26.682600000000001</v>
      </c>
      <c r="E44" s="484">
        <f t="shared" si="1"/>
        <v>27.4024</v>
      </c>
      <c r="F44" s="484">
        <f t="shared" si="2"/>
        <v>28.145299999999999</v>
      </c>
      <c r="G44" s="484">
        <f t="shared" si="3"/>
        <v>28.913399999999999</v>
      </c>
      <c r="H44" s="484">
        <f t="shared" si="4"/>
        <v>30.0611</v>
      </c>
    </row>
    <row r="45" spans="2:8" ht="15" customHeight="1" thickBot="1" x14ac:dyDescent="0.3">
      <c r="B45" s="24" t="s">
        <v>157</v>
      </c>
      <c r="C45" s="23">
        <v>14</v>
      </c>
      <c r="D45" s="484">
        <f t="shared" si="0"/>
        <v>30.526900000000001</v>
      </c>
      <c r="E45" s="484">
        <f t="shared" si="1"/>
        <v>31.373899999999999</v>
      </c>
      <c r="F45" s="484">
        <f t="shared" si="2"/>
        <v>32.249400000000001</v>
      </c>
      <c r="G45" s="484">
        <f t="shared" si="3"/>
        <v>33.154899999999998</v>
      </c>
      <c r="H45" s="484">
        <f t="shared" si="4"/>
        <v>34.505099999999999</v>
      </c>
    </row>
    <row r="46" spans="2:8" ht="15" customHeight="1" thickBot="1" x14ac:dyDescent="0.3">
      <c r="B46" s="24" t="s">
        <v>158</v>
      </c>
      <c r="C46" s="23">
        <v>9</v>
      </c>
      <c r="D46" s="484">
        <f t="shared" si="0"/>
        <v>26.682600000000001</v>
      </c>
      <c r="E46" s="484">
        <f t="shared" si="1"/>
        <v>27.4024</v>
      </c>
      <c r="F46" s="484">
        <f t="shared" si="2"/>
        <v>28.145299999999999</v>
      </c>
      <c r="G46" s="484">
        <f t="shared" si="3"/>
        <v>28.913399999999999</v>
      </c>
      <c r="H46" s="484">
        <f t="shared" si="4"/>
        <v>30.0611</v>
      </c>
    </row>
    <row r="47" spans="2:8" ht="15" customHeight="1" thickBot="1" x14ac:dyDescent="0.3">
      <c r="B47" s="24" t="s">
        <v>159</v>
      </c>
      <c r="C47" s="23">
        <v>25</v>
      </c>
      <c r="D47" s="484">
        <f t="shared" si="0"/>
        <v>41.641100000000002</v>
      </c>
      <c r="E47" s="484">
        <f t="shared" si="1"/>
        <v>42.881399999999999</v>
      </c>
      <c r="F47" s="484">
        <f t="shared" si="2"/>
        <v>44.162700000000001</v>
      </c>
      <c r="G47" s="484">
        <f t="shared" si="3"/>
        <v>45.487299999999998</v>
      </c>
      <c r="H47" s="484">
        <f t="shared" si="4"/>
        <v>47.457000000000001</v>
      </c>
    </row>
    <row r="48" spans="2:8" ht="15" customHeight="1" thickBot="1" x14ac:dyDescent="0.3">
      <c r="B48" s="24" t="s">
        <v>160</v>
      </c>
      <c r="C48" s="23" t="s">
        <v>135</v>
      </c>
      <c r="D48" s="484">
        <f t="shared" si="0"/>
        <v>36.054600000000001</v>
      </c>
      <c r="E48" s="484">
        <f t="shared" si="1"/>
        <v>37.086300000000001</v>
      </c>
      <c r="F48" s="484">
        <f t="shared" si="2"/>
        <v>38.155299999999997</v>
      </c>
      <c r="G48" s="484">
        <f t="shared" si="3"/>
        <v>39.279699999999998</v>
      </c>
      <c r="H48" s="484">
        <f t="shared" si="4"/>
        <v>0</v>
      </c>
    </row>
    <row r="49" spans="2:8" ht="15" customHeight="1" thickBot="1" x14ac:dyDescent="0.3">
      <c r="B49" s="24" t="s">
        <v>361</v>
      </c>
      <c r="C49" s="23">
        <v>26</v>
      </c>
      <c r="D49" s="484">
        <f t="shared" si="0"/>
        <v>42.881399999999999</v>
      </c>
      <c r="E49" s="484">
        <f t="shared" si="1"/>
        <v>44.162700000000001</v>
      </c>
      <c r="F49" s="484">
        <f t="shared" si="2"/>
        <v>45.487299999999998</v>
      </c>
      <c r="G49" s="484">
        <f t="shared" si="3"/>
        <v>46.856000000000002</v>
      </c>
      <c r="H49" s="484">
        <f t="shared" si="4"/>
        <v>48.891100000000002</v>
      </c>
    </row>
    <row r="50" spans="2:8" ht="15" customHeight="1" thickBot="1" x14ac:dyDescent="0.3">
      <c r="B50" s="24" t="s">
        <v>161</v>
      </c>
      <c r="C50" s="23">
        <v>25</v>
      </c>
      <c r="D50" s="484">
        <f t="shared" si="0"/>
        <v>41.641100000000002</v>
      </c>
      <c r="E50" s="484">
        <f t="shared" si="1"/>
        <v>42.881399999999999</v>
      </c>
      <c r="F50" s="484">
        <f t="shared" si="2"/>
        <v>44.162700000000001</v>
      </c>
      <c r="G50" s="484">
        <f t="shared" si="3"/>
        <v>45.487299999999998</v>
      </c>
      <c r="H50" s="484">
        <f t="shared" si="4"/>
        <v>47.457000000000001</v>
      </c>
    </row>
  </sheetData>
  <mergeCells count="2">
    <mergeCell ref="J10:O10"/>
    <mergeCell ref="B10:H10"/>
  </mergeCells>
  <pageMargins left="0.7" right="0.7" top="0.75" bottom="0.75" header="0.3" footer="0.3"/>
  <pageSetup paperSize="5" scale="43"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R99"/>
  <sheetViews>
    <sheetView topLeftCell="N1" workbookViewId="0">
      <selection activeCell="Q14" sqref="Q14"/>
    </sheetView>
  </sheetViews>
  <sheetFormatPr defaultRowHeight="15" x14ac:dyDescent="0.25"/>
  <cols>
    <col min="1" max="1" width="15.42578125" bestFit="1" customWidth="1"/>
    <col min="2" max="2" width="19.5703125" bestFit="1" customWidth="1"/>
    <col min="3" max="3" width="24.140625" bestFit="1" customWidth="1"/>
    <col min="4" max="4" width="14.85546875" bestFit="1" customWidth="1"/>
    <col min="5" max="5" width="51.7109375" bestFit="1" customWidth="1"/>
    <col min="6" max="6" width="26.140625" bestFit="1" customWidth="1"/>
    <col min="7" max="7" width="51.28515625" bestFit="1" customWidth="1"/>
    <col min="8" max="8" width="63.5703125" bestFit="1" customWidth="1"/>
    <col min="9" max="9" width="40" bestFit="1" customWidth="1"/>
    <col min="10" max="10" width="18.42578125" bestFit="1" customWidth="1"/>
    <col min="11" max="11" width="39.42578125" bestFit="1" customWidth="1"/>
    <col min="12" max="12" width="28.140625" bestFit="1" customWidth="1"/>
    <col min="13" max="13" width="25" bestFit="1" customWidth="1"/>
    <col min="14" max="14" width="9.42578125" bestFit="1" customWidth="1"/>
    <col min="15" max="15" width="9.42578125" customWidth="1"/>
    <col min="16" max="16" width="25.7109375" bestFit="1" customWidth="1"/>
    <col min="17" max="17" width="59.140625" bestFit="1" customWidth="1"/>
    <col min="18" max="18" width="54.85546875" bestFit="1" customWidth="1"/>
  </cols>
  <sheetData>
    <row r="1" spans="1:18" s="710" customFormat="1" x14ac:dyDescent="0.25">
      <c r="A1" s="710" t="s">
        <v>595</v>
      </c>
      <c r="B1" s="710" t="s">
        <v>596</v>
      </c>
      <c r="C1" s="710" t="s">
        <v>594</v>
      </c>
      <c r="D1" s="710" t="s">
        <v>593</v>
      </c>
      <c r="E1" s="710" t="s">
        <v>592</v>
      </c>
      <c r="F1" s="710" t="s">
        <v>591</v>
      </c>
      <c r="G1" s="710" t="s">
        <v>590</v>
      </c>
      <c r="H1" s="710" t="s">
        <v>589</v>
      </c>
      <c r="I1" s="710" t="s">
        <v>588</v>
      </c>
      <c r="J1" s="710" t="s">
        <v>587</v>
      </c>
      <c r="K1" s="710" t="s">
        <v>586</v>
      </c>
      <c r="L1" s="710" t="s">
        <v>585</v>
      </c>
      <c r="M1" s="710" t="s">
        <v>584</v>
      </c>
      <c r="N1" s="710" t="s">
        <v>583</v>
      </c>
      <c r="O1" s="710" t="s">
        <v>598</v>
      </c>
      <c r="P1" s="710" t="s">
        <v>555</v>
      </c>
      <c r="Q1" s="710" t="s">
        <v>1005</v>
      </c>
      <c r="R1" s="710" t="s">
        <v>874</v>
      </c>
    </row>
    <row r="2" spans="1:18" x14ac:dyDescent="0.25">
      <c r="A2" t="s">
        <v>163</v>
      </c>
      <c r="B2" t="s">
        <v>167</v>
      </c>
      <c r="C2">
        <v>1820</v>
      </c>
      <c r="D2" t="s">
        <v>170</v>
      </c>
      <c r="E2" t="s">
        <v>346</v>
      </c>
      <c r="F2" t="s">
        <v>197</v>
      </c>
      <c r="G2" t="s">
        <v>41</v>
      </c>
      <c r="H2" t="s">
        <v>696</v>
      </c>
      <c r="I2" t="s">
        <v>419</v>
      </c>
      <c r="J2" t="s">
        <v>417</v>
      </c>
      <c r="K2" t="s">
        <v>243</v>
      </c>
      <c r="L2" t="s">
        <v>474</v>
      </c>
      <c r="M2" t="s">
        <v>525</v>
      </c>
      <c r="N2" t="s">
        <v>577</v>
      </c>
      <c r="O2" t="s">
        <v>597</v>
      </c>
      <c r="P2" t="s">
        <v>556</v>
      </c>
      <c r="Q2" t="s">
        <v>9</v>
      </c>
      <c r="R2" t="s">
        <v>9</v>
      </c>
    </row>
    <row r="3" spans="1:18" x14ac:dyDescent="0.25">
      <c r="A3" t="s">
        <v>164</v>
      </c>
      <c r="B3" t="s">
        <v>168</v>
      </c>
      <c r="C3">
        <v>1827</v>
      </c>
      <c r="D3" t="s">
        <v>171</v>
      </c>
      <c r="E3" t="s">
        <v>354</v>
      </c>
      <c r="F3" t="s">
        <v>412</v>
      </c>
      <c r="G3" t="s">
        <v>44</v>
      </c>
      <c r="H3" t="s">
        <v>697</v>
      </c>
      <c r="I3" t="s">
        <v>420</v>
      </c>
      <c r="J3" t="s">
        <v>418</v>
      </c>
      <c r="K3" t="s">
        <v>433</v>
      </c>
      <c r="L3" t="s">
        <v>475</v>
      </c>
      <c r="M3" t="s">
        <v>520</v>
      </c>
      <c r="N3" t="s">
        <v>578</v>
      </c>
      <c r="O3" t="s">
        <v>599</v>
      </c>
      <c r="P3" t="s">
        <v>557</v>
      </c>
      <c r="Q3" t="s">
        <v>10</v>
      </c>
      <c r="R3" t="s">
        <v>10</v>
      </c>
    </row>
    <row r="4" spans="1:18" x14ac:dyDescent="0.25">
      <c r="A4" t="s">
        <v>165</v>
      </c>
      <c r="B4" t="s">
        <v>468</v>
      </c>
      <c r="C4">
        <v>1872</v>
      </c>
      <c r="D4" t="s">
        <v>469</v>
      </c>
      <c r="E4" t="s">
        <v>348</v>
      </c>
      <c r="F4" t="s">
        <v>204</v>
      </c>
      <c r="G4" t="s">
        <v>45</v>
      </c>
      <c r="H4" t="s">
        <v>698</v>
      </c>
      <c r="I4" t="s">
        <v>421</v>
      </c>
      <c r="K4" t="s">
        <v>439</v>
      </c>
      <c r="L4" t="s">
        <v>477</v>
      </c>
      <c r="M4" t="s">
        <v>521</v>
      </c>
      <c r="P4" t="s">
        <v>558</v>
      </c>
      <c r="Q4" t="s">
        <v>1006</v>
      </c>
      <c r="R4" t="s">
        <v>466</v>
      </c>
    </row>
    <row r="5" spans="1:18" x14ac:dyDescent="0.25">
      <c r="A5" t="s">
        <v>166</v>
      </c>
      <c r="B5" t="s">
        <v>328</v>
      </c>
      <c r="C5">
        <v>1879.2</v>
      </c>
      <c r="E5" t="s">
        <v>349</v>
      </c>
      <c r="F5" t="s">
        <v>208</v>
      </c>
      <c r="G5" t="s">
        <v>46</v>
      </c>
      <c r="H5" t="s">
        <v>699</v>
      </c>
      <c r="I5" t="s">
        <v>864</v>
      </c>
      <c r="K5" t="s">
        <v>440</v>
      </c>
      <c r="L5" t="s">
        <v>476</v>
      </c>
      <c r="M5" t="s">
        <v>522</v>
      </c>
      <c r="P5" t="s">
        <v>559</v>
      </c>
      <c r="Q5" t="s">
        <v>466</v>
      </c>
      <c r="R5" t="s">
        <v>467</v>
      </c>
    </row>
    <row r="6" spans="1:18" x14ac:dyDescent="0.25">
      <c r="A6" t="s">
        <v>438</v>
      </c>
      <c r="C6">
        <v>1950</v>
      </c>
      <c r="E6" t="s">
        <v>347</v>
      </c>
      <c r="F6" t="s">
        <v>200</v>
      </c>
      <c r="G6" t="s">
        <v>453</v>
      </c>
      <c r="H6" t="s">
        <v>622</v>
      </c>
      <c r="L6" t="s">
        <v>343</v>
      </c>
      <c r="M6" t="s">
        <v>523</v>
      </c>
      <c r="P6" t="s">
        <v>560</v>
      </c>
      <c r="Q6" t="s">
        <v>467</v>
      </c>
      <c r="R6" t="s">
        <v>571</v>
      </c>
    </row>
    <row r="7" spans="1:18" x14ac:dyDescent="0.25">
      <c r="C7">
        <v>1957.5</v>
      </c>
      <c r="E7" t="s">
        <v>353</v>
      </c>
      <c r="F7" t="s">
        <v>205</v>
      </c>
      <c r="G7" t="s">
        <v>452</v>
      </c>
      <c r="H7" t="s">
        <v>700</v>
      </c>
      <c r="M7" t="s">
        <v>488</v>
      </c>
      <c r="Q7" t="s">
        <v>571</v>
      </c>
      <c r="R7" t="s">
        <v>572</v>
      </c>
    </row>
    <row r="8" spans="1:18" x14ac:dyDescent="0.25">
      <c r="C8">
        <v>2080</v>
      </c>
      <c r="E8" t="s">
        <v>352</v>
      </c>
      <c r="F8" t="s">
        <v>865</v>
      </c>
      <c r="G8" t="s">
        <v>450</v>
      </c>
      <c r="H8" t="s">
        <v>701</v>
      </c>
      <c r="M8" t="s">
        <v>524</v>
      </c>
      <c r="Q8" t="s">
        <v>572</v>
      </c>
      <c r="R8" t="s">
        <v>573</v>
      </c>
    </row>
    <row r="9" spans="1:18" x14ac:dyDescent="0.25">
      <c r="C9">
        <v>2088</v>
      </c>
      <c r="E9" t="s">
        <v>351</v>
      </c>
      <c r="F9" t="s">
        <v>329</v>
      </c>
      <c r="G9" t="s">
        <v>451</v>
      </c>
      <c r="H9" t="s">
        <v>702</v>
      </c>
      <c r="Q9" t="s">
        <v>573</v>
      </c>
      <c r="R9" t="s">
        <v>574</v>
      </c>
    </row>
    <row r="10" spans="1:18" x14ac:dyDescent="0.25">
      <c r="C10">
        <v>2184</v>
      </c>
      <c r="E10" t="s">
        <v>350</v>
      </c>
      <c r="F10" t="s">
        <v>207</v>
      </c>
      <c r="G10" t="s">
        <v>48</v>
      </c>
      <c r="H10" t="s">
        <v>703</v>
      </c>
      <c r="Q10" t="s">
        <v>574</v>
      </c>
      <c r="R10" t="s">
        <v>575</v>
      </c>
    </row>
    <row r="11" spans="1:18" x14ac:dyDescent="0.25">
      <c r="C11">
        <v>2190</v>
      </c>
      <c r="E11" t="s">
        <v>355</v>
      </c>
      <c r="F11" t="s">
        <v>837</v>
      </c>
      <c r="G11" t="s">
        <v>49</v>
      </c>
      <c r="H11" t="s">
        <v>998</v>
      </c>
      <c r="Q11" t="s">
        <v>575</v>
      </c>
      <c r="R11" t="s">
        <v>12</v>
      </c>
    </row>
    <row r="12" spans="1:18" x14ac:dyDescent="0.25">
      <c r="C12">
        <v>2496</v>
      </c>
      <c r="E12" t="s">
        <v>343</v>
      </c>
      <c r="F12" t="s">
        <v>209</v>
      </c>
      <c r="G12" t="s">
        <v>50</v>
      </c>
      <c r="H12" t="s">
        <v>561</v>
      </c>
      <c r="Q12" t="s">
        <v>12</v>
      </c>
      <c r="R12" t="s">
        <v>875</v>
      </c>
    </row>
    <row r="13" spans="1:18" x14ac:dyDescent="0.25">
      <c r="C13">
        <v>3744</v>
      </c>
      <c r="F13" t="s">
        <v>201</v>
      </c>
      <c r="G13" t="s">
        <v>51</v>
      </c>
      <c r="H13" t="s">
        <v>562</v>
      </c>
      <c r="Q13" t="s">
        <v>542</v>
      </c>
      <c r="R13" t="s">
        <v>876</v>
      </c>
    </row>
    <row r="14" spans="1:18" x14ac:dyDescent="0.25">
      <c r="C14">
        <v>4368</v>
      </c>
      <c r="F14" t="s">
        <v>202</v>
      </c>
      <c r="G14" t="s">
        <v>445</v>
      </c>
      <c r="H14" t="s">
        <v>125</v>
      </c>
      <c r="Q14" t="s">
        <v>499</v>
      </c>
      <c r="R14" t="s">
        <v>877</v>
      </c>
    </row>
    <row r="15" spans="1:18" x14ac:dyDescent="0.25">
      <c r="C15">
        <v>4380</v>
      </c>
      <c r="F15" t="s">
        <v>411</v>
      </c>
      <c r="G15" t="s">
        <v>54</v>
      </c>
      <c r="H15" t="s">
        <v>563</v>
      </c>
      <c r="Q15" t="s">
        <v>14</v>
      </c>
      <c r="R15" t="s">
        <v>878</v>
      </c>
    </row>
    <row r="16" spans="1:18" x14ac:dyDescent="0.25">
      <c r="C16">
        <v>4992</v>
      </c>
      <c r="F16" t="s">
        <v>198</v>
      </c>
      <c r="G16" t="s">
        <v>55</v>
      </c>
      <c r="H16" t="s">
        <v>623</v>
      </c>
      <c r="Q16" t="s">
        <v>455</v>
      </c>
      <c r="R16" t="s">
        <v>879</v>
      </c>
    </row>
    <row r="17" spans="6:18" x14ac:dyDescent="0.25">
      <c r="F17" t="s">
        <v>203</v>
      </c>
      <c r="G17" t="s">
        <v>56</v>
      </c>
      <c r="H17" t="s">
        <v>705</v>
      </c>
      <c r="Q17" t="s">
        <v>543</v>
      </c>
      <c r="R17" t="s">
        <v>880</v>
      </c>
    </row>
    <row r="18" spans="6:18" x14ac:dyDescent="0.25">
      <c r="F18" t="s">
        <v>199</v>
      </c>
      <c r="G18" t="s">
        <v>57</v>
      </c>
      <c r="H18" t="s">
        <v>706</v>
      </c>
      <c r="Q18" t="s">
        <v>990</v>
      </c>
      <c r="R18" t="s">
        <v>881</v>
      </c>
    </row>
    <row r="19" spans="6:18" x14ac:dyDescent="0.25">
      <c r="F19" t="s">
        <v>413</v>
      </c>
      <c r="G19" t="s">
        <v>58</v>
      </c>
      <c r="H19" t="s">
        <v>124</v>
      </c>
      <c r="Q19" t="s">
        <v>544</v>
      </c>
      <c r="R19" t="s">
        <v>882</v>
      </c>
    </row>
    <row r="20" spans="6:18" x14ac:dyDescent="0.25">
      <c r="F20" t="s">
        <v>410</v>
      </c>
      <c r="G20" t="s">
        <v>60</v>
      </c>
      <c r="H20" t="s">
        <v>564</v>
      </c>
      <c r="Q20" t="s">
        <v>827</v>
      </c>
      <c r="R20" t="s">
        <v>883</v>
      </c>
    </row>
    <row r="21" spans="6:18" x14ac:dyDescent="0.25">
      <c r="F21" t="s">
        <v>206</v>
      </c>
      <c r="G21" t="s">
        <v>61</v>
      </c>
      <c r="H21" t="s">
        <v>619</v>
      </c>
      <c r="Q21" t="s">
        <v>828</v>
      </c>
      <c r="R21" t="s">
        <v>884</v>
      </c>
    </row>
    <row r="22" spans="6:18" x14ac:dyDescent="0.25">
      <c r="G22" t="s">
        <v>446</v>
      </c>
      <c r="H22" t="s">
        <v>620</v>
      </c>
      <c r="Q22" t="s">
        <v>16</v>
      </c>
      <c r="R22" t="s">
        <v>885</v>
      </c>
    </row>
    <row r="23" spans="6:18" x14ac:dyDescent="0.25">
      <c r="G23" t="s">
        <v>62</v>
      </c>
      <c r="H23" t="s">
        <v>624</v>
      </c>
      <c r="Q23" t="s">
        <v>545</v>
      </c>
      <c r="R23" t="s">
        <v>886</v>
      </c>
    </row>
    <row r="24" spans="6:18" x14ac:dyDescent="0.25">
      <c r="G24" t="s">
        <v>63</v>
      </c>
      <c r="H24" t="s">
        <v>565</v>
      </c>
      <c r="Q24" t="s">
        <v>17</v>
      </c>
      <c r="R24" t="s">
        <v>887</v>
      </c>
    </row>
    <row r="25" spans="6:18" x14ac:dyDescent="0.25">
      <c r="G25" t="s">
        <v>64</v>
      </c>
      <c r="H25" t="s">
        <v>621</v>
      </c>
      <c r="Q25" t="s">
        <v>829</v>
      </c>
      <c r="R25" t="s">
        <v>888</v>
      </c>
    </row>
    <row r="26" spans="6:18" x14ac:dyDescent="0.25">
      <c r="G26" t="s">
        <v>65</v>
      </c>
      <c r="H26" t="s">
        <v>396</v>
      </c>
      <c r="Q26" t="s">
        <v>454</v>
      </c>
      <c r="R26" t="s">
        <v>997</v>
      </c>
    </row>
    <row r="27" spans="6:18" x14ac:dyDescent="0.25">
      <c r="G27" t="s">
        <v>66</v>
      </c>
      <c r="H27" t="s">
        <v>566</v>
      </c>
      <c r="Q27" t="s">
        <v>830</v>
      </c>
      <c r="R27" t="s">
        <v>889</v>
      </c>
    </row>
    <row r="28" spans="6:18" x14ac:dyDescent="0.25">
      <c r="G28" t="s">
        <v>493</v>
      </c>
      <c r="H28" t="s">
        <v>41</v>
      </c>
      <c r="Q28" t="s">
        <v>982</v>
      </c>
      <c r="R28" t="s">
        <v>890</v>
      </c>
    </row>
    <row r="29" spans="6:18" x14ac:dyDescent="0.25">
      <c r="G29" t="s">
        <v>67</v>
      </c>
      <c r="H29" t="s">
        <v>625</v>
      </c>
      <c r="Q29" t="s">
        <v>457</v>
      </c>
      <c r="R29" t="s">
        <v>891</v>
      </c>
    </row>
    <row r="30" spans="6:18" x14ac:dyDescent="0.25">
      <c r="G30" t="s">
        <v>68</v>
      </c>
      <c r="H30" t="s">
        <v>567</v>
      </c>
      <c r="Q30" t="s">
        <v>871</v>
      </c>
      <c r="R30" t="s">
        <v>892</v>
      </c>
    </row>
    <row r="31" spans="6:18" x14ac:dyDescent="0.25">
      <c r="G31" t="s">
        <v>69</v>
      </c>
      <c r="H31" t="s">
        <v>626</v>
      </c>
      <c r="Q31" t="s">
        <v>546</v>
      </c>
      <c r="R31" t="s">
        <v>893</v>
      </c>
    </row>
    <row r="32" spans="6:18" x14ac:dyDescent="0.25">
      <c r="G32" t="s">
        <v>447</v>
      </c>
      <c r="H32" t="s">
        <v>627</v>
      </c>
      <c r="Q32" t="s">
        <v>458</v>
      </c>
      <c r="R32" t="s">
        <v>894</v>
      </c>
    </row>
    <row r="33" spans="7:18" x14ac:dyDescent="0.25">
      <c r="G33" t="s">
        <v>70</v>
      </c>
      <c r="H33" t="s">
        <v>628</v>
      </c>
      <c r="Q33" t="s">
        <v>456</v>
      </c>
      <c r="R33" t="s">
        <v>895</v>
      </c>
    </row>
    <row r="34" spans="7:18" x14ac:dyDescent="0.25">
      <c r="G34" t="s">
        <v>71</v>
      </c>
      <c r="H34" t="s">
        <v>629</v>
      </c>
      <c r="Q34" t="s">
        <v>509</v>
      </c>
      <c r="R34" t="s">
        <v>896</v>
      </c>
    </row>
    <row r="35" spans="7:18" x14ac:dyDescent="0.25">
      <c r="G35" t="s">
        <v>72</v>
      </c>
      <c r="H35" t="s">
        <v>568</v>
      </c>
      <c r="Q35" t="s">
        <v>831</v>
      </c>
      <c r="R35" t="s">
        <v>423</v>
      </c>
    </row>
    <row r="36" spans="7:18" x14ac:dyDescent="0.25">
      <c r="G36" t="s">
        <v>73</v>
      </c>
      <c r="H36" t="s">
        <v>630</v>
      </c>
      <c r="Q36" t="s">
        <v>547</v>
      </c>
      <c r="R36" t="s">
        <v>18</v>
      </c>
    </row>
    <row r="37" spans="7:18" x14ac:dyDescent="0.25">
      <c r="G37" t="s">
        <v>74</v>
      </c>
      <c r="H37" t="s">
        <v>569</v>
      </c>
      <c r="Q37" t="s">
        <v>423</v>
      </c>
      <c r="R37" t="s">
        <v>363</v>
      </c>
    </row>
    <row r="38" spans="7:18" x14ac:dyDescent="0.25">
      <c r="G38" t="s">
        <v>75</v>
      </c>
      <c r="H38" t="s">
        <v>570</v>
      </c>
      <c r="Q38" t="s">
        <v>18</v>
      </c>
      <c r="R38" t="s">
        <v>19</v>
      </c>
    </row>
    <row r="39" spans="7:18" x14ac:dyDescent="0.25">
      <c r="G39" t="s">
        <v>76</v>
      </c>
      <c r="H39" t="s">
        <v>631</v>
      </c>
      <c r="Q39" t="s">
        <v>363</v>
      </c>
      <c r="R39" t="s">
        <v>364</v>
      </c>
    </row>
    <row r="40" spans="7:18" x14ac:dyDescent="0.25">
      <c r="G40" t="s">
        <v>77</v>
      </c>
      <c r="H40" t="s">
        <v>47</v>
      </c>
      <c r="Q40" t="s">
        <v>19</v>
      </c>
      <c r="R40" t="s">
        <v>897</v>
      </c>
    </row>
    <row r="41" spans="7:18" x14ac:dyDescent="0.25">
      <c r="G41" t="s">
        <v>123</v>
      </c>
      <c r="Q41" t="s">
        <v>364</v>
      </c>
      <c r="R41" t="s">
        <v>898</v>
      </c>
    </row>
    <row r="42" spans="7:18" x14ac:dyDescent="0.25">
      <c r="G42" t="s">
        <v>448</v>
      </c>
      <c r="Q42" t="s">
        <v>781</v>
      </c>
      <c r="R42" t="s">
        <v>899</v>
      </c>
    </row>
    <row r="43" spans="7:18" x14ac:dyDescent="0.25">
      <c r="G43" t="s">
        <v>78</v>
      </c>
      <c r="R43" t="s">
        <v>900</v>
      </c>
    </row>
    <row r="44" spans="7:18" x14ac:dyDescent="0.25">
      <c r="G44" t="s">
        <v>79</v>
      </c>
      <c r="R44" t="s">
        <v>901</v>
      </c>
    </row>
    <row r="45" spans="7:18" x14ac:dyDescent="0.25">
      <c r="G45" t="s">
        <v>80</v>
      </c>
      <c r="R45" t="s">
        <v>902</v>
      </c>
    </row>
    <row r="46" spans="7:18" x14ac:dyDescent="0.25">
      <c r="G46" t="s">
        <v>81</v>
      </c>
      <c r="R46" t="s">
        <v>903</v>
      </c>
    </row>
    <row r="47" spans="7:18" x14ac:dyDescent="0.25">
      <c r="G47" t="s">
        <v>82</v>
      </c>
      <c r="R47" t="s">
        <v>904</v>
      </c>
    </row>
    <row r="48" spans="7:18" x14ac:dyDescent="0.25">
      <c r="G48" t="s">
        <v>83</v>
      </c>
      <c r="R48" t="s">
        <v>905</v>
      </c>
    </row>
    <row r="49" spans="7:18" x14ac:dyDescent="0.25">
      <c r="G49" t="s">
        <v>84</v>
      </c>
      <c r="R49" t="s">
        <v>906</v>
      </c>
    </row>
    <row r="50" spans="7:18" x14ac:dyDescent="0.25">
      <c r="G50" t="s">
        <v>85</v>
      </c>
      <c r="R50" t="s">
        <v>907</v>
      </c>
    </row>
    <row r="51" spans="7:18" x14ac:dyDescent="0.25">
      <c r="G51" t="s">
        <v>86</v>
      </c>
      <c r="R51" t="s">
        <v>908</v>
      </c>
    </row>
    <row r="52" spans="7:18" x14ac:dyDescent="0.25">
      <c r="G52" t="s">
        <v>87</v>
      </c>
      <c r="R52" t="s">
        <v>909</v>
      </c>
    </row>
    <row r="53" spans="7:18" x14ac:dyDescent="0.25">
      <c r="G53" t="s">
        <v>88</v>
      </c>
      <c r="R53" t="s">
        <v>910</v>
      </c>
    </row>
    <row r="54" spans="7:18" x14ac:dyDescent="0.25">
      <c r="G54" t="s">
        <v>89</v>
      </c>
      <c r="R54" t="s">
        <v>911</v>
      </c>
    </row>
    <row r="55" spans="7:18" x14ac:dyDescent="0.25">
      <c r="G55" t="s">
        <v>90</v>
      </c>
      <c r="R55" t="s">
        <v>912</v>
      </c>
    </row>
    <row r="56" spans="7:18" x14ac:dyDescent="0.25">
      <c r="G56" t="s">
        <v>91</v>
      </c>
      <c r="R56" t="s">
        <v>913</v>
      </c>
    </row>
    <row r="57" spans="7:18" x14ac:dyDescent="0.25">
      <c r="G57" t="s">
        <v>92</v>
      </c>
      <c r="R57" t="s">
        <v>914</v>
      </c>
    </row>
    <row r="58" spans="7:18" x14ac:dyDescent="0.25">
      <c r="G58" t="s">
        <v>93</v>
      </c>
      <c r="R58" t="s">
        <v>915</v>
      </c>
    </row>
    <row r="59" spans="7:18" x14ac:dyDescent="0.25">
      <c r="G59" t="s">
        <v>94</v>
      </c>
      <c r="R59" t="s">
        <v>916</v>
      </c>
    </row>
    <row r="60" spans="7:18" x14ac:dyDescent="0.25">
      <c r="G60" t="s">
        <v>96</v>
      </c>
      <c r="R60" t="s">
        <v>917</v>
      </c>
    </row>
    <row r="61" spans="7:18" x14ac:dyDescent="0.25">
      <c r="G61" t="s">
        <v>449</v>
      </c>
      <c r="R61" t="s">
        <v>918</v>
      </c>
    </row>
    <row r="62" spans="7:18" x14ac:dyDescent="0.25">
      <c r="G62" t="s">
        <v>97</v>
      </c>
      <c r="R62" t="s">
        <v>919</v>
      </c>
    </row>
    <row r="63" spans="7:18" x14ac:dyDescent="0.25">
      <c r="G63" t="s">
        <v>98</v>
      </c>
      <c r="R63" t="s">
        <v>920</v>
      </c>
    </row>
    <row r="64" spans="7:18" x14ac:dyDescent="0.25">
      <c r="G64" t="s">
        <v>99</v>
      </c>
      <c r="R64" t="s">
        <v>921</v>
      </c>
    </row>
    <row r="65" spans="7:18" x14ac:dyDescent="0.25">
      <c r="G65" t="s">
        <v>100</v>
      </c>
      <c r="R65" t="s">
        <v>922</v>
      </c>
    </row>
    <row r="66" spans="7:18" x14ac:dyDescent="0.25">
      <c r="G66" t="s">
        <v>101</v>
      </c>
      <c r="R66" t="s">
        <v>923</v>
      </c>
    </row>
    <row r="67" spans="7:18" x14ac:dyDescent="0.25">
      <c r="G67" t="s">
        <v>102</v>
      </c>
      <c r="R67" t="s">
        <v>924</v>
      </c>
    </row>
    <row r="68" spans="7:18" x14ac:dyDescent="0.25">
      <c r="G68" t="s">
        <v>103</v>
      </c>
      <c r="R68" t="s">
        <v>925</v>
      </c>
    </row>
    <row r="69" spans="7:18" x14ac:dyDescent="0.25">
      <c r="R69" t="s">
        <v>926</v>
      </c>
    </row>
    <row r="70" spans="7:18" x14ac:dyDescent="0.25">
      <c r="R70" t="s">
        <v>927</v>
      </c>
    </row>
    <row r="71" spans="7:18" x14ac:dyDescent="0.25">
      <c r="R71" t="s">
        <v>928</v>
      </c>
    </row>
    <row r="72" spans="7:18" x14ac:dyDescent="0.25">
      <c r="R72" t="s">
        <v>929</v>
      </c>
    </row>
    <row r="73" spans="7:18" x14ac:dyDescent="0.25">
      <c r="R73" t="s">
        <v>930</v>
      </c>
    </row>
    <row r="74" spans="7:18" x14ac:dyDescent="0.25">
      <c r="R74" t="s">
        <v>931</v>
      </c>
    </row>
    <row r="75" spans="7:18" x14ac:dyDescent="0.25">
      <c r="R75" t="s">
        <v>932</v>
      </c>
    </row>
    <row r="76" spans="7:18" x14ac:dyDescent="0.25">
      <c r="R76" t="s">
        <v>933</v>
      </c>
    </row>
    <row r="77" spans="7:18" x14ac:dyDescent="0.25">
      <c r="R77" t="s">
        <v>934</v>
      </c>
    </row>
    <row r="78" spans="7:18" x14ac:dyDescent="0.25">
      <c r="R78" t="s">
        <v>935</v>
      </c>
    </row>
    <row r="79" spans="7:18" x14ac:dyDescent="0.25">
      <c r="R79" t="s">
        <v>936</v>
      </c>
    </row>
    <row r="80" spans="7:18" x14ac:dyDescent="0.25">
      <c r="R80" t="s">
        <v>937</v>
      </c>
    </row>
    <row r="81" spans="18:18" x14ac:dyDescent="0.25">
      <c r="R81" t="s">
        <v>938</v>
      </c>
    </row>
    <row r="82" spans="18:18" x14ac:dyDescent="0.25">
      <c r="R82" t="s">
        <v>939</v>
      </c>
    </row>
    <row r="83" spans="18:18" x14ac:dyDescent="0.25">
      <c r="R83" t="s">
        <v>940</v>
      </c>
    </row>
    <row r="84" spans="18:18" x14ac:dyDescent="0.25">
      <c r="R84" t="s">
        <v>941</v>
      </c>
    </row>
    <row r="85" spans="18:18" x14ac:dyDescent="0.25">
      <c r="R85" t="s">
        <v>942</v>
      </c>
    </row>
    <row r="86" spans="18:18" x14ac:dyDescent="0.25">
      <c r="R86" t="s">
        <v>943</v>
      </c>
    </row>
    <row r="87" spans="18:18" x14ac:dyDescent="0.25">
      <c r="R87" t="s">
        <v>944</v>
      </c>
    </row>
    <row r="88" spans="18:18" x14ac:dyDescent="0.25">
      <c r="R88" t="s">
        <v>945</v>
      </c>
    </row>
    <row r="89" spans="18:18" x14ac:dyDescent="0.25">
      <c r="R89" t="s">
        <v>946</v>
      </c>
    </row>
    <row r="90" spans="18:18" x14ac:dyDescent="0.25">
      <c r="R90" t="s">
        <v>947</v>
      </c>
    </row>
    <row r="91" spans="18:18" x14ac:dyDescent="0.25">
      <c r="R91" t="s">
        <v>948</v>
      </c>
    </row>
    <row r="92" spans="18:18" x14ac:dyDescent="0.25">
      <c r="R92" t="s">
        <v>949</v>
      </c>
    </row>
    <row r="93" spans="18:18" x14ac:dyDescent="0.25">
      <c r="R93" t="s">
        <v>950</v>
      </c>
    </row>
    <row r="94" spans="18:18" x14ac:dyDescent="0.25">
      <c r="R94" t="s">
        <v>951</v>
      </c>
    </row>
    <row r="95" spans="18:18" x14ac:dyDescent="0.25">
      <c r="R95" t="s">
        <v>952</v>
      </c>
    </row>
    <row r="96" spans="18:18" x14ac:dyDescent="0.25">
      <c r="R96" t="s">
        <v>953</v>
      </c>
    </row>
    <row r="97" spans="18:18" x14ac:dyDescent="0.25">
      <c r="R97" t="s">
        <v>954</v>
      </c>
    </row>
    <row r="98" spans="18:18" x14ac:dyDescent="0.25">
      <c r="R98" t="s">
        <v>955</v>
      </c>
    </row>
    <row r="99" spans="18:18" x14ac:dyDescent="0.25">
      <c r="R99" t="s">
        <v>956</v>
      </c>
    </row>
  </sheetData>
  <dataConsolidate>
    <dataRefs count="2">
      <dataRef ref="N1:N3" sheet="Lists"/>
      <dataRef ref="O1:O3" sheet="Lists"/>
    </dataRefs>
  </dataConsolidat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B2"/>
  <sheetViews>
    <sheetView workbookViewId="0">
      <selection activeCell="E17" sqref="E17"/>
    </sheetView>
  </sheetViews>
  <sheetFormatPr defaultRowHeight="15" x14ac:dyDescent="0.25"/>
  <sheetData>
    <row r="1" spans="1:2" x14ac:dyDescent="0.25">
      <c r="A1" t="s">
        <v>290</v>
      </c>
      <c r="B1">
        <v>46</v>
      </c>
    </row>
    <row r="2" spans="1:2" x14ac:dyDescent="0.25">
      <c r="A2" t="s">
        <v>291</v>
      </c>
      <c r="B2">
        <v>2026.6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499984740745262"/>
    <pageSetUpPr fitToPage="1"/>
  </sheetPr>
  <dimension ref="A1:J77"/>
  <sheetViews>
    <sheetView topLeftCell="A57" zoomScaleNormal="100" workbookViewId="0">
      <selection activeCell="F69" sqref="F68:F69"/>
    </sheetView>
  </sheetViews>
  <sheetFormatPr defaultColWidth="9.140625" defaultRowHeight="15" x14ac:dyDescent="0.25"/>
  <cols>
    <col min="1" max="1" width="62"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idden="1" x14ac:dyDescent="0.25"/>
    <row r="9" spans="1:10" ht="21" x14ac:dyDescent="0.35">
      <c r="A9" s="1067" t="s">
        <v>961</v>
      </c>
      <c r="B9" s="1067"/>
      <c r="C9" s="1067"/>
      <c r="D9" s="1067"/>
      <c r="E9" s="566"/>
      <c r="F9" s="2"/>
      <c r="G9" s="2"/>
      <c r="H9" s="2"/>
      <c r="I9" s="2"/>
      <c r="J9" s="2"/>
    </row>
    <row r="10" spans="1:10" ht="18.75" x14ac:dyDescent="0.3">
      <c r="A10" s="866" t="s">
        <v>962</v>
      </c>
      <c r="B10" s="864"/>
      <c r="C10" s="864"/>
      <c r="D10" s="864"/>
      <c r="E10" s="566"/>
      <c r="F10" s="2"/>
      <c r="G10" s="2"/>
      <c r="H10" s="2"/>
      <c r="I10" s="2"/>
      <c r="J10" s="2"/>
    </row>
    <row r="11" spans="1:10" ht="18.75" x14ac:dyDescent="0.3">
      <c r="A11" s="1054" t="s">
        <v>1034</v>
      </c>
      <c r="B11" s="1053"/>
      <c r="C11" s="1053"/>
      <c r="D11" s="1053"/>
      <c r="E11" s="566"/>
      <c r="F11" s="2"/>
      <c r="G11" s="2"/>
      <c r="H11" s="2"/>
      <c r="I11" s="2"/>
      <c r="J11" s="2"/>
    </row>
    <row r="12" spans="1:10" x14ac:dyDescent="0.25">
      <c r="A12" s="2"/>
      <c r="B12" s="2"/>
      <c r="C12" s="2"/>
      <c r="D12" s="2"/>
      <c r="E12" s="566"/>
      <c r="F12" s="2"/>
      <c r="G12" s="2"/>
      <c r="H12" s="2"/>
      <c r="I12" s="2"/>
      <c r="J12" s="2"/>
    </row>
    <row r="13" spans="1:10" s="727" customFormat="1" ht="19.5" thickBot="1" x14ac:dyDescent="0.3">
      <c r="A13" s="1069" t="s">
        <v>0</v>
      </c>
      <c r="B13" s="1069"/>
      <c r="C13" s="1069"/>
      <c r="D13" s="1069"/>
      <c r="E13" s="885"/>
      <c r="F13" s="379"/>
      <c r="G13" s="379"/>
      <c r="H13" s="379"/>
      <c r="I13" s="379"/>
      <c r="J13" s="379"/>
    </row>
    <row r="14" spans="1:10" ht="15.75" hidden="1" thickBot="1" x14ac:dyDescent="0.3">
      <c r="A14" s="2"/>
      <c r="B14" s="2"/>
      <c r="C14" s="2"/>
      <c r="D14" s="2"/>
      <c r="E14" s="566"/>
      <c r="F14" s="2"/>
      <c r="G14" s="2"/>
      <c r="H14" s="2"/>
      <c r="I14" s="2"/>
      <c r="J14" s="2"/>
    </row>
    <row r="15" spans="1:10" x14ac:dyDescent="0.25">
      <c r="A15" s="3" t="s">
        <v>2</v>
      </c>
      <c r="B15" s="1070"/>
      <c r="C15" s="1071"/>
      <c r="D15" s="1072"/>
      <c r="E15" s="566"/>
      <c r="F15" s="886" t="s">
        <v>581</v>
      </c>
      <c r="G15" s="682" t="s">
        <v>615</v>
      </c>
      <c r="H15" s="2"/>
      <c r="I15" s="2"/>
      <c r="J15" s="2"/>
    </row>
    <row r="16" spans="1:10" x14ac:dyDescent="0.25">
      <c r="A16" s="4" t="s">
        <v>1</v>
      </c>
      <c r="B16" s="1073"/>
      <c r="C16" s="1074"/>
      <c r="D16" s="1075"/>
      <c r="E16" s="566"/>
      <c r="F16" s="2"/>
      <c r="G16" s="2"/>
      <c r="H16" s="2"/>
      <c r="I16" s="2"/>
      <c r="J16" s="2"/>
    </row>
    <row r="17" spans="1:10" x14ac:dyDescent="0.25">
      <c r="A17" s="4" t="s">
        <v>782</v>
      </c>
      <c r="B17" s="1073"/>
      <c r="C17" s="1074"/>
      <c r="D17" s="1075"/>
      <c r="E17" s="566"/>
      <c r="F17" s="2"/>
      <c r="G17" s="682" t="s">
        <v>801</v>
      </c>
      <c r="H17" s="2"/>
      <c r="I17" s="2"/>
      <c r="J17" s="2"/>
    </row>
    <row r="18" spans="1:10" x14ac:dyDescent="0.25">
      <c r="A18" s="4" t="s">
        <v>3</v>
      </c>
      <c r="B18" s="1073"/>
      <c r="C18" s="1074"/>
      <c r="D18" s="1075"/>
      <c r="E18" s="566"/>
      <c r="F18" s="2"/>
      <c r="G18" s="682" t="s">
        <v>580</v>
      </c>
      <c r="H18" s="2"/>
      <c r="I18" s="2"/>
      <c r="J18" s="2"/>
    </row>
    <row r="19" spans="1:10" ht="15.75" thickBot="1" x14ac:dyDescent="0.3">
      <c r="A19" s="5" t="s">
        <v>4</v>
      </c>
      <c r="B19" s="1076"/>
      <c r="C19" s="1077"/>
      <c r="D19" s="1078"/>
      <c r="E19" s="566"/>
      <c r="F19" s="2"/>
      <c r="G19" s="2"/>
      <c r="H19" s="2"/>
      <c r="I19" s="2"/>
      <c r="J19" s="706"/>
    </row>
    <row r="20" spans="1:10" x14ac:dyDescent="0.25">
      <c r="A20" s="2"/>
      <c r="B20" s="2"/>
      <c r="C20" s="2"/>
      <c r="D20" s="2"/>
      <c r="E20" s="566"/>
      <c r="F20" s="2"/>
      <c r="G20" s="2"/>
      <c r="H20" s="2"/>
      <c r="I20" s="2"/>
      <c r="J20" s="2"/>
    </row>
    <row r="21" spans="1:10" ht="18.75" x14ac:dyDescent="0.3">
      <c r="A21" s="1068" t="s">
        <v>799</v>
      </c>
      <c r="B21" s="1068"/>
      <c r="C21" s="1068"/>
      <c r="D21" s="1068"/>
      <c r="E21" s="566"/>
      <c r="F21" s="2"/>
      <c r="G21" s="2"/>
      <c r="H21" s="2"/>
      <c r="I21" s="2"/>
      <c r="J21" s="2"/>
    </row>
    <row r="22" spans="1:10" ht="18.75" x14ac:dyDescent="0.3">
      <c r="A22" s="1068" t="s">
        <v>963</v>
      </c>
      <c r="B22" s="1068"/>
      <c r="C22" s="1068"/>
      <c r="D22" s="1068"/>
      <c r="E22" s="566"/>
      <c r="F22" s="2"/>
      <c r="G22" s="2"/>
      <c r="H22" s="2"/>
      <c r="I22" s="2"/>
      <c r="J22" s="2"/>
    </row>
    <row r="23" spans="1:10" ht="15" customHeight="1" thickBot="1" x14ac:dyDescent="0.3">
      <c r="A23" s="898" t="s">
        <v>800</v>
      </c>
      <c r="B23" s="2"/>
      <c r="C23" s="2"/>
      <c r="D23" s="2"/>
      <c r="E23" s="566"/>
      <c r="F23" s="2"/>
      <c r="G23" s="2"/>
      <c r="H23" s="2"/>
      <c r="I23" s="2"/>
      <c r="J23" s="2"/>
    </row>
    <row r="24" spans="1:10" ht="17.25" customHeight="1" x14ac:dyDescent="0.25">
      <c r="A24" s="3" t="s">
        <v>7</v>
      </c>
      <c r="B24" s="515">
        <f>SUM(B30:B34,B36:B41,B43:B66,B68:B70,B72:B76)</f>
        <v>0</v>
      </c>
      <c r="C24" s="516">
        <f>SUM(C30:C34,C36:C41,C43:C66,C68:C70,C72:C76)</f>
        <v>0</v>
      </c>
      <c r="D24" s="517">
        <f>SUM(D30:D34,D36:D41,D43:D66,D68:D70,D72:D76)</f>
        <v>0</v>
      </c>
      <c r="E24" s="1065" t="s">
        <v>582</v>
      </c>
      <c r="F24" s="1066"/>
      <c r="G24" s="1059" t="s">
        <v>516</v>
      </c>
      <c r="H24" s="1060"/>
      <c r="I24" s="1061"/>
      <c r="J24" s="571" t="str">
        <f>IFERROR(SUM(B30:C34,B36:C41,B43:C66,B68:C70)/SUM(B30:C34,B36:C41,B43:C66,B68:C70,B72:C76),"")</f>
        <v/>
      </c>
    </row>
    <row r="25" spans="1:10" ht="15.75" thickBot="1" x14ac:dyDescent="0.3">
      <c r="A25" s="5" t="s">
        <v>422</v>
      </c>
      <c r="B25" s="518">
        <f>SUM(H30:H34,H36:H41,H43:H66,H68:H70,H72:H76)</f>
        <v>0</v>
      </c>
      <c r="C25" s="519">
        <f>SUM(I30:I34,I36:I41,I43:I66,I68:I70,I72:I76)</f>
        <v>0</v>
      </c>
      <c r="D25" s="520">
        <f>SUM(J30:J34,J36:J41,J43:J66,J68:J70,J72:J76)</f>
        <v>0</v>
      </c>
      <c r="E25" s="1065" t="s">
        <v>582</v>
      </c>
      <c r="F25" s="1066"/>
      <c r="G25" s="1062" t="s">
        <v>517</v>
      </c>
      <c r="H25" s="1063"/>
      <c r="I25" s="1064"/>
      <c r="J25" s="572" t="str">
        <f>IFERROR(SUM(B72:C76)/SUM(B30:C34,B36:C41,B43:C66,B68:C70,B72:C76),"")</f>
        <v/>
      </c>
    </row>
    <row r="26" spans="1:10" ht="15.75" thickBot="1" x14ac:dyDescent="0.3">
      <c r="A26" s="2"/>
      <c r="B26" s="521"/>
      <c r="C26" s="521"/>
      <c r="D26" s="2"/>
      <c r="E26" s="2"/>
      <c r="F26" s="2"/>
      <c r="G26" s="2"/>
      <c r="H26" s="2"/>
      <c r="I26" s="2"/>
      <c r="J26" s="2"/>
    </row>
    <row r="27" spans="1:10" ht="45.75" thickBot="1" x14ac:dyDescent="0.3">
      <c r="A27" s="6"/>
      <c r="B27" s="522" t="s">
        <v>500</v>
      </c>
      <c r="C27" s="523" t="s">
        <v>501</v>
      </c>
      <c r="D27" s="524" t="s">
        <v>502</v>
      </c>
      <c r="E27" s="525" t="s">
        <v>503</v>
      </c>
      <c r="F27" s="525" t="s">
        <v>504</v>
      </c>
      <c r="G27" s="526" t="s">
        <v>505</v>
      </c>
      <c r="H27" s="527" t="s">
        <v>506</v>
      </c>
      <c r="I27" s="527" t="s">
        <v>507</v>
      </c>
      <c r="J27" s="528" t="s">
        <v>508</v>
      </c>
    </row>
    <row r="28" spans="1:10" s="649" customFormat="1" ht="19.5" thickBot="1" x14ac:dyDescent="0.35">
      <c r="A28" s="643" t="s">
        <v>518</v>
      </c>
      <c r="B28" s="644"/>
      <c r="C28" s="644"/>
      <c r="D28" s="645"/>
      <c r="E28" s="646"/>
      <c r="F28" s="646"/>
      <c r="G28" s="646"/>
      <c r="H28" s="647"/>
      <c r="I28" s="647"/>
      <c r="J28" s="648"/>
    </row>
    <row r="29" spans="1:10" ht="15.75" thickBot="1" x14ac:dyDescent="0.3">
      <c r="A29" s="693" t="s">
        <v>8</v>
      </c>
      <c r="B29" s="694"/>
      <c r="C29" s="694"/>
      <c r="D29" s="695"/>
      <c r="E29" s="696"/>
      <c r="F29" s="696"/>
      <c r="G29" s="696"/>
      <c r="H29" s="697"/>
      <c r="I29" s="697"/>
      <c r="J29" s="698"/>
    </row>
    <row r="30" spans="1:10" x14ac:dyDescent="0.25">
      <c r="A30" s="577" t="s">
        <v>9</v>
      </c>
      <c r="B30" s="558"/>
      <c r="C30" s="559"/>
      <c r="D30" s="560">
        <f>SUM(B30:C30)</f>
        <v>0</v>
      </c>
      <c r="E30" s="532" t="str">
        <f>IFERROR(IF(ISBLANK(B30),"",B30/$B$24),"")</f>
        <v/>
      </c>
      <c r="F30" s="533" t="str">
        <f>IFERROR(IF(ISBLANK(C30),"",C30/$C$24),"")</f>
        <v/>
      </c>
      <c r="G30" s="440" t="str">
        <f>IFERROR(IF(ISBLANK(D30),"",D30/$D$24),"")</f>
        <v/>
      </c>
      <c r="H30" s="534"/>
      <c r="I30" s="561"/>
      <c r="J30" s="562">
        <f>SUM(H30:I30)</f>
        <v>0</v>
      </c>
    </row>
    <row r="31" spans="1:10" x14ac:dyDescent="0.25">
      <c r="A31" s="578" t="s">
        <v>10</v>
      </c>
      <c r="B31" s="537"/>
      <c r="C31" s="538"/>
      <c r="D31" s="539">
        <f t="shared" ref="D31:D76" si="0">SUM(B31:C31)</f>
        <v>0</v>
      </c>
      <c r="E31" s="540" t="str">
        <f t="shared" ref="E31:E76" si="1">IFERROR(IF(ISBLANK(B31),"",B31/$B$24),"")</f>
        <v/>
      </c>
      <c r="F31" s="541" t="str">
        <f t="shared" ref="F31:F76" si="2">IFERROR(IF(ISBLANK(C31),"",C31/$C$24),"")</f>
        <v/>
      </c>
      <c r="G31" s="441" t="str">
        <f t="shared" ref="G31:G76" si="3">IFERROR(IF(ISBLANK(D31),"",D31/$D$24),"")</f>
        <v/>
      </c>
      <c r="H31" s="542"/>
      <c r="I31" s="543"/>
      <c r="J31" s="544">
        <f t="shared" ref="J31:J76" si="4">SUM(H31:I31)</f>
        <v>0</v>
      </c>
    </row>
    <row r="32" spans="1:10" x14ac:dyDescent="0.25">
      <c r="A32" s="1038" t="s">
        <v>1006</v>
      </c>
      <c r="B32" s="537"/>
      <c r="C32" s="538"/>
      <c r="D32" s="539">
        <f t="shared" si="0"/>
        <v>0</v>
      </c>
      <c r="E32" s="540" t="str">
        <f t="shared" si="1"/>
        <v/>
      </c>
      <c r="F32" s="541" t="str">
        <f t="shared" si="2"/>
        <v/>
      </c>
      <c r="G32" s="441" t="str">
        <f t="shared" si="3"/>
        <v/>
      </c>
      <c r="H32" s="542"/>
      <c r="I32" s="543"/>
      <c r="J32" s="544">
        <f t="shared" si="4"/>
        <v>0</v>
      </c>
    </row>
    <row r="33" spans="1:10" x14ac:dyDescent="0.25">
      <c r="A33" s="579" t="s">
        <v>466</v>
      </c>
      <c r="B33" s="545"/>
      <c r="C33" s="546"/>
      <c r="D33" s="547">
        <f t="shared" si="0"/>
        <v>0</v>
      </c>
      <c r="E33" s="548" t="str">
        <f t="shared" si="1"/>
        <v/>
      </c>
      <c r="F33" s="549" t="str">
        <f t="shared" si="2"/>
        <v/>
      </c>
      <c r="G33" s="442" t="str">
        <f t="shared" si="3"/>
        <v/>
      </c>
      <c r="H33" s="550"/>
      <c r="I33" s="551"/>
      <c r="J33" s="552">
        <f t="shared" si="4"/>
        <v>0</v>
      </c>
    </row>
    <row r="34" spans="1:10" ht="15.75" thickBot="1" x14ac:dyDescent="0.3">
      <c r="A34" s="578" t="s">
        <v>467</v>
      </c>
      <c r="B34" s="537"/>
      <c r="C34" s="538"/>
      <c r="D34" s="539">
        <f t="shared" si="0"/>
        <v>0</v>
      </c>
      <c r="E34" s="540" t="str">
        <f t="shared" si="1"/>
        <v/>
      </c>
      <c r="F34" s="541" t="str">
        <f t="shared" si="2"/>
        <v/>
      </c>
      <c r="G34" s="441" t="str">
        <f t="shared" si="3"/>
        <v/>
      </c>
      <c r="H34" s="542"/>
      <c r="I34" s="543"/>
      <c r="J34" s="544">
        <f t="shared" si="4"/>
        <v>0</v>
      </c>
    </row>
    <row r="35" spans="1:10" ht="15.75" thickBot="1" x14ac:dyDescent="0.3">
      <c r="A35" s="693" t="s">
        <v>11</v>
      </c>
      <c r="B35" s="694"/>
      <c r="C35" s="694"/>
      <c r="D35" s="699"/>
      <c r="E35" s="700"/>
      <c r="F35" s="700"/>
      <c r="G35" s="700"/>
      <c r="H35" s="701"/>
      <c r="I35" s="701"/>
      <c r="J35" s="702"/>
    </row>
    <row r="36" spans="1:10" x14ac:dyDescent="0.25">
      <c r="A36" s="577" t="s">
        <v>571</v>
      </c>
      <c r="B36" s="558"/>
      <c r="C36" s="559"/>
      <c r="D36" s="560">
        <f t="shared" si="0"/>
        <v>0</v>
      </c>
      <c r="E36" s="532" t="str">
        <f t="shared" si="1"/>
        <v/>
      </c>
      <c r="F36" s="533" t="str">
        <f t="shared" si="2"/>
        <v/>
      </c>
      <c r="G36" s="440" t="str">
        <f t="shared" si="3"/>
        <v/>
      </c>
      <c r="H36" s="534"/>
      <c r="I36" s="561"/>
      <c r="J36" s="562">
        <f t="shared" si="4"/>
        <v>0</v>
      </c>
    </row>
    <row r="37" spans="1:10" x14ac:dyDescent="0.25">
      <c r="A37" s="579" t="s">
        <v>572</v>
      </c>
      <c r="B37" s="545"/>
      <c r="C37" s="546"/>
      <c r="D37" s="547">
        <f t="shared" si="0"/>
        <v>0</v>
      </c>
      <c r="E37" s="548" t="str">
        <f t="shared" si="1"/>
        <v/>
      </c>
      <c r="F37" s="549" t="str">
        <f t="shared" si="2"/>
        <v/>
      </c>
      <c r="G37" s="442" t="str">
        <f t="shared" si="3"/>
        <v/>
      </c>
      <c r="H37" s="550"/>
      <c r="I37" s="551"/>
      <c r="J37" s="552">
        <f t="shared" si="4"/>
        <v>0</v>
      </c>
    </row>
    <row r="38" spans="1:10" x14ac:dyDescent="0.25">
      <c r="A38" s="579" t="s">
        <v>573</v>
      </c>
      <c r="B38" s="545"/>
      <c r="C38" s="546"/>
      <c r="D38" s="547">
        <f t="shared" si="0"/>
        <v>0</v>
      </c>
      <c r="E38" s="548" t="str">
        <f t="shared" si="1"/>
        <v/>
      </c>
      <c r="F38" s="549" t="str">
        <f t="shared" si="2"/>
        <v/>
      </c>
      <c r="G38" s="442" t="str">
        <f t="shared" si="3"/>
        <v/>
      </c>
      <c r="H38" s="550"/>
      <c r="I38" s="551"/>
      <c r="J38" s="552">
        <f t="shared" si="4"/>
        <v>0</v>
      </c>
    </row>
    <row r="39" spans="1:10" x14ac:dyDescent="0.25">
      <c r="A39" s="579" t="s">
        <v>574</v>
      </c>
      <c r="B39" s="545"/>
      <c r="C39" s="546"/>
      <c r="D39" s="547">
        <f t="shared" si="0"/>
        <v>0</v>
      </c>
      <c r="E39" s="548" t="str">
        <f t="shared" si="1"/>
        <v/>
      </c>
      <c r="F39" s="549" t="str">
        <f t="shared" si="2"/>
        <v/>
      </c>
      <c r="G39" s="442" t="str">
        <f t="shared" si="3"/>
        <v/>
      </c>
      <c r="H39" s="550"/>
      <c r="I39" s="551"/>
      <c r="J39" s="552">
        <f t="shared" si="4"/>
        <v>0</v>
      </c>
    </row>
    <row r="40" spans="1:10" x14ac:dyDescent="0.25">
      <c r="A40" s="579" t="s">
        <v>575</v>
      </c>
      <c r="B40" s="545"/>
      <c r="C40" s="546"/>
      <c r="D40" s="547">
        <f t="shared" si="0"/>
        <v>0</v>
      </c>
      <c r="E40" s="548" t="str">
        <f t="shared" si="1"/>
        <v/>
      </c>
      <c r="F40" s="549" t="str">
        <f t="shared" si="2"/>
        <v/>
      </c>
      <c r="G40" s="442" t="str">
        <f t="shared" si="3"/>
        <v/>
      </c>
      <c r="H40" s="550"/>
      <c r="I40" s="551"/>
      <c r="J40" s="552">
        <f t="shared" si="4"/>
        <v>0</v>
      </c>
    </row>
    <row r="41" spans="1:10" ht="15.75" thickBot="1" x14ac:dyDescent="0.3">
      <c r="A41" s="763" t="s">
        <v>12</v>
      </c>
      <c r="B41" s="553"/>
      <c r="C41" s="554"/>
      <c r="D41" s="555">
        <f t="shared" si="0"/>
        <v>0</v>
      </c>
      <c r="E41" s="563" t="str">
        <f t="shared" si="1"/>
        <v/>
      </c>
      <c r="F41" s="564" t="str">
        <f t="shared" si="2"/>
        <v/>
      </c>
      <c r="G41" s="443" t="str">
        <f t="shared" si="3"/>
        <v/>
      </c>
      <c r="H41" s="565"/>
      <c r="I41" s="556"/>
      <c r="J41" s="557">
        <f t="shared" si="4"/>
        <v>0</v>
      </c>
    </row>
    <row r="42" spans="1:10" ht="15.75" thickBot="1" x14ac:dyDescent="0.3">
      <c r="A42" s="693" t="s">
        <v>13</v>
      </c>
      <c r="B42" s="694"/>
      <c r="C42" s="694"/>
      <c r="D42" s="699"/>
      <c r="E42" s="700"/>
      <c r="F42" s="700"/>
      <c r="G42" s="700"/>
      <c r="H42" s="701"/>
      <c r="I42" s="701"/>
      <c r="J42" s="702"/>
    </row>
    <row r="43" spans="1:10" x14ac:dyDescent="0.25">
      <c r="A43" s="773" t="s">
        <v>542</v>
      </c>
      <c r="B43" s="768"/>
      <c r="C43" s="756"/>
      <c r="D43" s="757">
        <f t="shared" si="0"/>
        <v>0</v>
      </c>
      <c r="E43" s="758" t="str">
        <f t="shared" si="1"/>
        <v/>
      </c>
      <c r="F43" s="533" t="str">
        <f t="shared" si="2"/>
        <v/>
      </c>
      <c r="G43" s="533" t="str">
        <f t="shared" si="3"/>
        <v/>
      </c>
      <c r="H43" s="759"/>
      <c r="I43" s="561"/>
      <c r="J43" s="562">
        <f t="shared" si="4"/>
        <v>0</v>
      </c>
    </row>
    <row r="44" spans="1:10" x14ac:dyDescent="0.25">
      <c r="A44" s="774" t="s">
        <v>499</v>
      </c>
      <c r="B44" s="769"/>
      <c r="C44" s="654"/>
      <c r="D44" s="668">
        <f t="shared" si="0"/>
        <v>0</v>
      </c>
      <c r="E44" s="679" t="str">
        <f t="shared" si="1"/>
        <v/>
      </c>
      <c r="F44" s="549" t="str">
        <f t="shared" si="2"/>
        <v/>
      </c>
      <c r="G44" s="549" t="str">
        <f t="shared" si="3"/>
        <v/>
      </c>
      <c r="H44" s="662"/>
      <c r="I44" s="551"/>
      <c r="J44" s="552">
        <f t="shared" si="4"/>
        <v>0</v>
      </c>
    </row>
    <row r="45" spans="1:10" x14ac:dyDescent="0.25">
      <c r="A45" s="774" t="s">
        <v>14</v>
      </c>
      <c r="B45" s="769"/>
      <c r="C45" s="654"/>
      <c r="D45" s="668">
        <f t="shared" si="0"/>
        <v>0</v>
      </c>
      <c r="E45" s="679" t="str">
        <f t="shared" si="1"/>
        <v/>
      </c>
      <c r="F45" s="549" t="str">
        <f t="shared" si="2"/>
        <v/>
      </c>
      <c r="G45" s="549" t="str">
        <f t="shared" si="3"/>
        <v/>
      </c>
      <c r="H45" s="662"/>
      <c r="I45" s="551"/>
      <c r="J45" s="552">
        <f t="shared" si="4"/>
        <v>0</v>
      </c>
    </row>
    <row r="46" spans="1:10" x14ac:dyDescent="0.25">
      <c r="A46" s="774" t="s">
        <v>455</v>
      </c>
      <c r="B46" s="769"/>
      <c r="C46" s="654"/>
      <c r="D46" s="668">
        <f t="shared" si="0"/>
        <v>0</v>
      </c>
      <c r="E46" s="679" t="str">
        <f t="shared" si="1"/>
        <v/>
      </c>
      <c r="F46" s="549" t="str">
        <f t="shared" si="2"/>
        <v/>
      </c>
      <c r="G46" s="549" t="str">
        <f t="shared" si="3"/>
        <v/>
      </c>
      <c r="H46" s="662"/>
      <c r="I46" s="551"/>
      <c r="J46" s="552">
        <f t="shared" si="4"/>
        <v>0</v>
      </c>
    </row>
    <row r="47" spans="1:10" x14ac:dyDescent="0.25">
      <c r="A47" s="774" t="s">
        <v>543</v>
      </c>
      <c r="B47" s="769"/>
      <c r="C47" s="654"/>
      <c r="D47" s="668">
        <f t="shared" si="0"/>
        <v>0</v>
      </c>
      <c r="E47" s="679" t="str">
        <f t="shared" si="1"/>
        <v/>
      </c>
      <c r="F47" s="549" t="str">
        <f t="shared" si="2"/>
        <v/>
      </c>
      <c r="G47" s="549" t="str">
        <f t="shared" si="3"/>
        <v/>
      </c>
      <c r="H47" s="662"/>
      <c r="I47" s="551"/>
      <c r="J47" s="552">
        <f t="shared" si="4"/>
        <v>0</v>
      </c>
    </row>
    <row r="48" spans="1:10" x14ac:dyDescent="0.25">
      <c r="A48" s="775" t="s">
        <v>616</v>
      </c>
      <c r="B48" s="770">
        <f>SUM('H2'!B30:B89)</f>
        <v>0</v>
      </c>
      <c r="C48" s="707">
        <f>SUM('H2'!C30:C89)</f>
        <v>0</v>
      </c>
      <c r="D48" s="668">
        <f t="shared" si="0"/>
        <v>0</v>
      </c>
      <c r="E48" s="679" t="str">
        <f t="shared" si="1"/>
        <v/>
      </c>
      <c r="F48" s="549" t="str">
        <f t="shared" si="2"/>
        <v/>
      </c>
      <c r="G48" s="549" t="str">
        <f t="shared" si="3"/>
        <v/>
      </c>
      <c r="H48" s="708">
        <f>SUM('H2'!H30:H89)</f>
        <v>0</v>
      </c>
      <c r="I48" s="709">
        <f>SUM('H2'!I30:I89)</f>
        <v>0</v>
      </c>
      <c r="J48" s="552">
        <f t="shared" si="4"/>
        <v>0</v>
      </c>
    </row>
    <row r="49" spans="1:10" x14ac:dyDescent="0.25">
      <c r="A49" s="774" t="s">
        <v>544</v>
      </c>
      <c r="B49" s="769"/>
      <c r="C49" s="654"/>
      <c r="D49" s="668">
        <f t="shared" si="0"/>
        <v>0</v>
      </c>
      <c r="E49" s="679" t="str">
        <f t="shared" si="1"/>
        <v/>
      </c>
      <c r="F49" s="549" t="str">
        <f t="shared" si="2"/>
        <v/>
      </c>
      <c r="G49" s="549" t="str">
        <f t="shared" si="3"/>
        <v/>
      </c>
      <c r="H49" s="662"/>
      <c r="I49" s="551"/>
      <c r="J49" s="552">
        <f t="shared" si="4"/>
        <v>0</v>
      </c>
    </row>
    <row r="50" spans="1:10" x14ac:dyDescent="0.25">
      <c r="A50" s="774" t="s">
        <v>827</v>
      </c>
      <c r="B50" s="769"/>
      <c r="C50" s="654"/>
      <c r="D50" s="668">
        <f t="shared" si="0"/>
        <v>0</v>
      </c>
      <c r="E50" s="679" t="str">
        <f t="shared" si="1"/>
        <v/>
      </c>
      <c r="F50" s="549" t="str">
        <f t="shared" si="2"/>
        <v/>
      </c>
      <c r="G50" s="549" t="str">
        <f t="shared" si="3"/>
        <v/>
      </c>
      <c r="H50" s="662"/>
      <c r="I50" s="551"/>
      <c r="J50" s="552">
        <f t="shared" si="4"/>
        <v>0</v>
      </c>
    </row>
    <row r="51" spans="1:10" x14ac:dyDescent="0.25">
      <c r="A51" s="774" t="s">
        <v>828</v>
      </c>
      <c r="B51" s="769"/>
      <c r="C51" s="654"/>
      <c r="D51" s="668">
        <f t="shared" si="0"/>
        <v>0</v>
      </c>
      <c r="E51" s="679" t="str">
        <f t="shared" si="1"/>
        <v/>
      </c>
      <c r="F51" s="549" t="str">
        <f t="shared" si="2"/>
        <v/>
      </c>
      <c r="G51" s="549" t="str">
        <f t="shared" si="3"/>
        <v/>
      </c>
      <c r="H51" s="662"/>
      <c r="I51" s="551"/>
      <c r="J51" s="552">
        <f t="shared" si="4"/>
        <v>0</v>
      </c>
    </row>
    <row r="52" spans="1:10" x14ac:dyDescent="0.25">
      <c r="A52" s="774" t="s">
        <v>16</v>
      </c>
      <c r="B52" s="769"/>
      <c r="C52" s="654"/>
      <c r="D52" s="668">
        <f t="shared" si="0"/>
        <v>0</v>
      </c>
      <c r="E52" s="679" t="str">
        <f t="shared" si="1"/>
        <v/>
      </c>
      <c r="F52" s="549" t="str">
        <f t="shared" si="2"/>
        <v/>
      </c>
      <c r="G52" s="549" t="str">
        <f t="shared" si="3"/>
        <v/>
      </c>
      <c r="H52" s="662"/>
      <c r="I52" s="551"/>
      <c r="J52" s="552">
        <f t="shared" si="4"/>
        <v>0</v>
      </c>
    </row>
    <row r="53" spans="1:10" x14ac:dyDescent="0.25">
      <c r="A53" s="776" t="s">
        <v>545</v>
      </c>
      <c r="B53" s="771"/>
      <c r="C53" s="655"/>
      <c r="D53" s="668">
        <f t="shared" si="0"/>
        <v>0</v>
      </c>
      <c r="E53" s="679" t="str">
        <f t="shared" si="1"/>
        <v/>
      </c>
      <c r="F53" s="549" t="str">
        <f t="shared" si="2"/>
        <v/>
      </c>
      <c r="G53" s="549" t="str">
        <f t="shared" si="3"/>
        <v/>
      </c>
      <c r="H53" s="662"/>
      <c r="I53" s="551"/>
      <c r="J53" s="552">
        <f t="shared" si="4"/>
        <v>0</v>
      </c>
    </row>
    <row r="54" spans="1:10" x14ac:dyDescent="0.25">
      <c r="A54" s="774" t="s">
        <v>17</v>
      </c>
      <c r="B54" s="769"/>
      <c r="C54" s="654"/>
      <c r="D54" s="668">
        <f t="shared" si="0"/>
        <v>0</v>
      </c>
      <c r="E54" s="679" t="str">
        <f t="shared" si="1"/>
        <v/>
      </c>
      <c r="F54" s="549" t="str">
        <f t="shared" si="2"/>
        <v/>
      </c>
      <c r="G54" s="549" t="str">
        <f t="shared" si="3"/>
        <v/>
      </c>
      <c r="H54" s="662"/>
      <c r="I54" s="551"/>
      <c r="J54" s="552">
        <f t="shared" si="4"/>
        <v>0</v>
      </c>
    </row>
    <row r="55" spans="1:10" x14ac:dyDescent="0.25">
      <c r="A55" s="774" t="s">
        <v>829</v>
      </c>
      <c r="B55" s="769"/>
      <c r="C55" s="654"/>
      <c r="D55" s="668">
        <f t="shared" si="0"/>
        <v>0</v>
      </c>
      <c r="E55" s="679" t="str">
        <f t="shared" si="1"/>
        <v/>
      </c>
      <c r="F55" s="549" t="str">
        <f t="shared" si="2"/>
        <v/>
      </c>
      <c r="G55" s="549" t="str">
        <f t="shared" si="3"/>
        <v/>
      </c>
      <c r="H55" s="662"/>
      <c r="I55" s="551"/>
      <c r="J55" s="552">
        <f t="shared" si="4"/>
        <v>0</v>
      </c>
    </row>
    <row r="56" spans="1:10" x14ac:dyDescent="0.25">
      <c r="A56" s="774" t="s">
        <v>454</v>
      </c>
      <c r="B56" s="769"/>
      <c r="C56" s="654"/>
      <c r="D56" s="668">
        <f t="shared" si="0"/>
        <v>0</v>
      </c>
      <c r="E56" s="679" t="str">
        <f t="shared" si="1"/>
        <v/>
      </c>
      <c r="F56" s="549" t="str">
        <f t="shared" si="2"/>
        <v/>
      </c>
      <c r="G56" s="549" t="str">
        <f t="shared" si="3"/>
        <v/>
      </c>
      <c r="H56" s="662"/>
      <c r="I56" s="551"/>
      <c r="J56" s="552">
        <f t="shared" si="4"/>
        <v>0</v>
      </c>
    </row>
    <row r="57" spans="1:10" x14ac:dyDescent="0.25">
      <c r="A57" s="774" t="s">
        <v>830</v>
      </c>
      <c r="B57" s="769"/>
      <c r="C57" s="654"/>
      <c r="D57" s="668">
        <f t="shared" si="0"/>
        <v>0</v>
      </c>
      <c r="E57" s="679" t="str">
        <f t="shared" si="1"/>
        <v/>
      </c>
      <c r="F57" s="549" t="str">
        <f t="shared" si="2"/>
        <v/>
      </c>
      <c r="G57" s="549" t="str">
        <f t="shared" si="3"/>
        <v/>
      </c>
      <c r="H57" s="662"/>
      <c r="I57" s="551"/>
      <c r="J57" s="552">
        <f t="shared" si="4"/>
        <v>0</v>
      </c>
    </row>
    <row r="58" spans="1:10" x14ac:dyDescent="0.25">
      <c r="A58" s="774" t="s">
        <v>982</v>
      </c>
      <c r="B58" s="769"/>
      <c r="C58" s="654"/>
      <c r="D58" s="668">
        <f t="shared" si="0"/>
        <v>0</v>
      </c>
      <c r="E58" s="679" t="str">
        <f t="shared" si="1"/>
        <v/>
      </c>
      <c r="F58" s="549" t="str">
        <f t="shared" si="2"/>
        <v/>
      </c>
      <c r="G58" s="549" t="str">
        <f t="shared" si="3"/>
        <v/>
      </c>
      <c r="H58" s="662"/>
      <c r="I58" s="551"/>
      <c r="J58" s="552">
        <f t="shared" si="4"/>
        <v>0</v>
      </c>
    </row>
    <row r="59" spans="1:10" x14ac:dyDescent="0.25">
      <c r="A59" s="774" t="s">
        <v>457</v>
      </c>
      <c r="B59" s="769"/>
      <c r="C59" s="654"/>
      <c r="D59" s="668">
        <f t="shared" si="0"/>
        <v>0</v>
      </c>
      <c r="E59" s="679" t="str">
        <f t="shared" si="1"/>
        <v/>
      </c>
      <c r="F59" s="549" t="str">
        <f t="shared" si="2"/>
        <v/>
      </c>
      <c r="G59" s="549" t="str">
        <f t="shared" si="3"/>
        <v/>
      </c>
      <c r="H59" s="662"/>
      <c r="I59" s="551"/>
      <c r="J59" s="552">
        <f t="shared" si="4"/>
        <v>0</v>
      </c>
    </row>
    <row r="60" spans="1:10" x14ac:dyDescent="0.25">
      <c r="A60" s="774" t="s">
        <v>871</v>
      </c>
      <c r="B60" s="769"/>
      <c r="C60" s="654"/>
      <c r="D60" s="668">
        <f t="shared" si="0"/>
        <v>0</v>
      </c>
      <c r="E60" s="679" t="str">
        <f t="shared" si="1"/>
        <v/>
      </c>
      <c r="F60" s="549" t="str">
        <f t="shared" si="2"/>
        <v/>
      </c>
      <c r="G60" s="549" t="str">
        <f t="shared" si="3"/>
        <v/>
      </c>
      <c r="H60" s="662"/>
      <c r="I60" s="551"/>
      <c r="J60" s="552">
        <f t="shared" si="4"/>
        <v>0</v>
      </c>
    </row>
    <row r="61" spans="1:10" x14ac:dyDescent="0.25">
      <c r="A61" s="774" t="s">
        <v>546</v>
      </c>
      <c r="B61" s="769"/>
      <c r="C61" s="654"/>
      <c r="D61" s="668">
        <f t="shared" si="0"/>
        <v>0</v>
      </c>
      <c r="E61" s="679" t="str">
        <f t="shared" si="1"/>
        <v/>
      </c>
      <c r="F61" s="549" t="str">
        <f t="shared" si="2"/>
        <v/>
      </c>
      <c r="G61" s="549" t="str">
        <f t="shared" si="3"/>
        <v/>
      </c>
      <c r="H61" s="662"/>
      <c r="I61" s="551"/>
      <c r="J61" s="552">
        <f t="shared" si="4"/>
        <v>0</v>
      </c>
    </row>
    <row r="62" spans="1:10" x14ac:dyDescent="0.25">
      <c r="A62" s="774" t="s">
        <v>458</v>
      </c>
      <c r="B62" s="769"/>
      <c r="C62" s="654"/>
      <c r="D62" s="668">
        <f t="shared" si="0"/>
        <v>0</v>
      </c>
      <c r="E62" s="679" t="str">
        <f t="shared" si="1"/>
        <v/>
      </c>
      <c r="F62" s="549" t="str">
        <f t="shared" si="2"/>
        <v/>
      </c>
      <c r="G62" s="549" t="str">
        <f t="shared" si="3"/>
        <v/>
      </c>
      <c r="H62" s="662"/>
      <c r="I62" s="551"/>
      <c r="J62" s="552">
        <f t="shared" si="4"/>
        <v>0</v>
      </c>
    </row>
    <row r="63" spans="1:10" x14ac:dyDescent="0.25">
      <c r="A63" s="774" t="s">
        <v>456</v>
      </c>
      <c r="B63" s="769"/>
      <c r="C63" s="654"/>
      <c r="D63" s="677">
        <f t="shared" si="0"/>
        <v>0</v>
      </c>
      <c r="E63" s="680" t="str">
        <f t="shared" si="1"/>
        <v/>
      </c>
      <c r="F63" s="660" t="str">
        <f t="shared" si="2"/>
        <v/>
      </c>
      <c r="G63" s="549" t="str">
        <f t="shared" si="3"/>
        <v/>
      </c>
      <c r="H63" s="663"/>
      <c r="I63" s="661"/>
      <c r="J63" s="552">
        <f t="shared" si="4"/>
        <v>0</v>
      </c>
    </row>
    <row r="64" spans="1:10" x14ac:dyDescent="0.25">
      <c r="A64" s="774" t="s">
        <v>509</v>
      </c>
      <c r="B64" s="769"/>
      <c r="C64" s="654"/>
      <c r="D64" s="677">
        <f t="shared" si="0"/>
        <v>0</v>
      </c>
      <c r="E64" s="680" t="str">
        <f t="shared" ref="E64:E66" si="5">IFERROR(IF(ISBLANK(B64),"",B64/$B$24),"")</f>
        <v/>
      </c>
      <c r="F64" s="660" t="str">
        <f t="shared" ref="F64:F66" si="6">IFERROR(IF(ISBLANK(C64),"",C64/$C$24),"")</f>
        <v/>
      </c>
      <c r="G64" s="549" t="str">
        <f t="shared" ref="G64:G66" si="7">IFERROR(IF(ISBLANK(D64),"",D64/$D$24),"")</f>
        <v/>
      </c>
      <c r="H64" s="663"/>
      <c r="I64" s="661"/>
      <c r="J64" s="552">
        <f t="shared" si="4"/>
        <v>0</v>
      </c>
    </row>
    <row r="65" spans="1:10" x14ac:dyDescent="0.25">
      <c r="A65" s="774" t="s">
        <v>831</v>
      </c>
      <c r="B65" s="769"/>
      <c r="C65" s="654"/>
      <c r="D65" s="677">
        <f t="shared" si="0"/>
        <v>0</v>
      </c>
      <c r="E65" s="680" t="str">
        <f t="shared" si="5"/>
        <v/>
      </c>
      <c r="F65" s="660" t="str">
        <f t="shared" si="6"/>
        <v/>
      </c>
      <c r="G65" s="549" t="str">
        <f t="shared" si="7"/>
        <v/>
      </c>
      <c r="H65" s="663"/>
      <c r="I65" s="661"/>
      <c r="J65" s="552">
        <f t="shared" si="4"/>
        <v>0</v>
      </c>
    </row>
    <row r="66" spans="1:10" ht="15.75" thickBot="1" x14ac:dyDescent="0.3">
      <c r="A66" s="777" t="s">
        <v>547</v>
      </c>
      <c r="B66" s="772"/>
      <c r="C66" s="666"/>
      <c r="D66" s="678">
        <f t="shared" si="0"/>
        <v>0</v>
      </c>
      <c r="E66" s="681" t="str">
        <f t="shared" si="5"/>
        <v/>
      </c>
      <c r="F66" s="667" t="str">
        <f t="shared" si="6"/>
        <v/>
      </c>
      <c r="G66" s="564" t="str">
        <f t="shared" si="7"/>
        <v/>
      </c>
      <c r="H66" s="664"/>
      <c r="I66" s="665"/>
      <c r="J66" s="557">
        <f t="shared" si="4"/>
        <v>0</v>
      </c>
    </row>
    <row r="67" spans="1:10" ht="15.75" thickBot="1" x14ac:dyDescent="0.3">
      <c r="A67" s="811" t="s">
        <v>576</v>
      </c>
      <c r="B67" s="694"/>
      <c r="C67" s="694"/>
      <c r="D67" s="764"/>
      <c r="E67" s="765"/>
      <c r="F67" s="765"/>
      <c r="G67" s="765"/>
      <c r="H67" s="766"/>
      <c r="I67" s="766"/>
      <c r="J67" s="767"/>
    </row>
    <row r="68" spans="1:10" x14ac:dyDescent="0.25">
      <c r="A68" s="941" t="s">
        <v>423</v>
      </c>
      <c r="B68" s="768"/>
      <c r="C68" s="756"/>
      <c r="D68" s="560">
        <f t="shared" si="0"/>
        <v>0</v>
      </c>
      <c r="E68" s="680" t="str">
        <f>IFERROR(IF(ISBLANK(B68),"",B68/$B$24),"")</f>
        <v/>
      </c>
      <c r="F68" s="660" t="str">
        <f t="shared" ref="F68:F70" si="8">IFERROR(IF(ISBLANK(C68),"",C68/$C$24),"")</f>
        <v/>
      </c>
      <c r="G68" s="533" t="str">
        <f>IFERROR(IF(ISBLANK(D68),"",D68/$D$24),"")</f>
        <v/>
      </c>
      <c r="H68" s="761"/>
      <c r="I68" s="762"/>
      <c r="J68" s="562">
        <f t="shared" si="4"/>
        <v>0</v>
      </c>
    </row>
    <row r="69" spans="1:10" x14ac:dyDescent="0.25">
      <c r="A69" s="838" t="s">
        <v>850</v>
      </c>
      <c r="B69" s="770">
        <f>SUM('H2'!B17:B26)</f>
        <v>0</v>
      </c>
      <c r="C69" s="707">
        <f>SUM('H2'!C17:C26)</f>
        <v>0</v>
      </c>
      <c r="D69" s="547">
        <f t="shared" ref="D69" si="9">SUM(B69:C69)</f>
        <v>0</v>
      </c>
      <c r="E69" s="680" t="str">
        <f>IFERROR(IF(ISBLANK(B69),"",B69/$B$24),"")</f>
        <v/>
      </c>
      <c r="F69" s="660" t="str">
        <f t="shared" si="8"/>
        <v/>
      </c>
      <c r="G69" s="549" t="str">
        <f t="shared" ref="G69:G70" si="10">IFERROR(IF(ISBLANK(D69),"",D69/$D$24),"")</f>
        <v/>
      </c>
      <c r="H69" s="839">
        <f>SUM('H2'!H17:H26)</f>
        <v>0</v>
      </c>
      <c r="I69" s="713">
        <f>SUM('H2'!I17:I26)</f>
        <v>0</v>
      </c>
      <c r="J69" s="562">
        <f t="shared" si="4"/>
        <v>0</v>
      </c>
    </row>
    <row r="70" spans="1:10" ht="15.75" thickBot="1" x14ac:dyDescent="0.3">
      <c r="A70" s="779" t="s">
        <v>576</v>
      </c>
      <c r="B70" s="778"/>
      <c r="C70" s="703"/>
      <c r="D70" s="836">
        <f t="shared" si="0"/>
        <v>0</v>
      </c>
      <c r="E70" s="681" t="str">
        <f t="shared" ref="E70" si="11">IFERROR(IF(ISBLANK(B70),"",B70/$B$24),"")</f>
        <v/>
      </c>
      <c r="F70" s="667" t="str">
        <f t="shared" si="8"/>
        <v/>
      </c>
      <c r="G70" s="443" t="str">
        <f t="shared" si="10"/>
        <v/>
      </c>
      <c r="H70" s="704"/>
      <c r="I70" s="705"/>
      <c r="J70" s="837">
        <f t="shared" si="4"/>
        <v>0</v>
      </c>
    </row>
    <row r="71" spans="1:10" s="649" customFormat="1" ht="19.5" thickBot="1" x14ac:dyDescent="0.35">
      <c r="A71" s="652" t="s">
        <v>519</v>
      </c>
      <c r="B71" s="653"/>
      <c r="C71" s="653"/>
      <c r="D71" s="656"/>
      <c r="E71" s="657"/>
      <c r="F71" s="657"/>
      <c r="G71" s="657"/>
      <c r="H71" s="658"/>
      <c r="I71" s="658"/>
      <c r="J71" s="659"/>
    </row>
    <row r="72" spans="1:10" x14ac:dyDescent="0.25">
      <c r="A72" s="573" t="s">
        <v>18</v>
      </c>
      <c r="B72" s="529"/>
      <c r="C72" s="530"/>
      <c r="D72" s="531">
        <f t="shared" si="0"/>
        <v>0</v>
      </c>
      <c r="E72" s="532" t="str">
        <f t="shared" si="1"/>
        <v/>
      </c>
      <c r="F72" s="533" t="str">
        <f t="shared" si="2"/>
        <v/>
      </c>
      <c r="G72" s="440" t="str">
        <f t="shared" si="3"/>
        <v/>
      </c>
      <c r="H72" s="534"/>
      <c r="I72" s="535"/>
      <c r="J72" s="536">
        <f t="shared" si="4"/>
        <v>0</v>
      </c>
    </row>
    <row r="73" spans="1:10" x14ac:dyDescent="0.25">
      <c r="A73" s="573" t="s">
        <v>363</v>
      </c>
      <c r="B73" s="558"/>
      <c r="C73" s="559"/>
      <c r="D73" s="560">
        <f t="shared" si="0"/>
        <v>0</v>
      </c>
      <c r="E73" s="532" t="str">
        <f t="shared" si="1"/>
        <v/>
      </c>
      <c r="F73" s="533" t="str">
        <f t="shared" si="2"/>
        <v/>
      </c>
      <c r="G73" s="440" t="str">
        <f t="shared" si="3"/>
        <v/>
      </c>
      <c r="H73" s="534"/>
      <c r="I73" s="561"/>
      <c r="J73" s="562">
        <f t="shared" si="4"/>
        <v>0</v>
      </c>
    </row>
    <row r="74" spans="1:10" x14ac:dyDescent="0.25">
      <c r="A74" s="574" t="s">
        <v>19</v>
      </c>
      <c r="B74" s="545"/>
      <c r="C74" s="546"/>
      <c r="D74" s="547">
        <f t="shared" si="0"/>
        <v>0</v>
      </c>
      <c r="E74" s="548" t="str">
        <f t="shared" si="1"/>
        <v/>
      </c>
      <c r="F74" s="549" t="str">
        <f t="shared" si="2"/>
        <v/>
      </c>
      <c r="G74" s="442" t="str">
        <f t="shared" si="3"/>
        <v/>
      </c>
      <c r="H74" s="550"/>
      <c r="I74" s="551"/>
      <c r="J74" s="552">
        <f t="shared" si="4"/>
        <v>0</v>
      </c>
    </row>
    <row r="75" spans="1:10" x14ac:dyDescent="0.25">
      <c r="A75" s="575" t="s">
        <v>364</v>
      </c>
      <c r="B75" s="537"/>
      <c r="C75" s="538"/>
      <c r="D75" s="539">
        <f t="shared" si="0"/>
        <v>0</v>
      </c>
      <c r="E75" s="540" t="str">
        <f t="shared" si="1"/>
        <v/>
      </c>
      <c r="F75" s="541" t="str">
        <f t="shared" si="2"/>
        <v/>
      </c>
      <c r="G75" s="441" t="str">
        <f t="shared" si="3"/>
        <v/>
      </c>
      <c r="H75" s="542"/>
      <c r="I75" s="543"/>
      <c r="J75" s="544">
        <f t="shared" si="4"/>
        <v>0</v>
      </c>
    </row>
    <row r="76" spans="1:10" ht="15.75" thickBot="1" x14ac:dyDescent="0.3">
      <c r="A76" s="576" t="s">
        <v>781</v>
      </c>
      <c r="B76" s="553"/>
      <c r="C76" s="554"/>
      <c r="D76" s="555">
        <f t="shared" si="0"/>
        <v>0</v>
      </c>
      <c r="E76" s="563" t="str">
        <f t="shared" si="1"/>
        <v/>
      </c>
      <c r="F76" s="564" t="str">
        <f t="shared" si="2"/>
        <v/>
      </c>
      <c r="G76" s="443" t="str">
        <f t="shared" si="3"/>
        <v/>
      </c>
      <c r="H76" s="565"/>
      <c r="I76" s="556"/>
      <c r="J76" s="557">
        <f t="shared" si="4"/>
        <v>0</v>
      </c>
    </row>
    <row r="77" spans="1:10" x14ac:dyDescent="0.25">
      <c r="E77" s="27"/>
    </row>
  </sheetData>
  <sheetProtection algorithmName="SHA-512" hashValue="4n6xMGUQW8q2EmXk0kLfamZl5ZUKJEQ7ZiJ3KV14ELVQ1Yr21/3us4FjjHj+WoJFkOdNF4ohDkQr0NIBQNqhgA==" saltValue="lLXrGqwqJkt8pvWnA+k3Cw==" spinCount="100000" sheet="1" objects="1" scenarios="1"/>
  <mergeCells count="13">
    <mergeCell ref="G24:I24"/>
    <mergeCell ref="G25:I25"/>
    <mergeCell ref="E24:F24"/>
    <mergeCell ref="E25:F25"/>
    <mergeCell ref="A9:D9"/>
    <mergeCell ref="A21:D21"/>
    <mergeCell ref="A22:D22"/>
    <mergeCell ref="A13:D13"/>
    <mergeCell ref="B15:D15"/>
    <mergeCell ref="B16:D16"/>
    <mergeCell ref="B17:D17"/>
    <mergeCell ref="B18:D18"/>
    <mergeCell ref="B19:D19"/>
  </mergeCells>
  <conditionalFormatting sqref="H72:I76 H58:I69 H30:I56">
    <cfRule type="expression" dxfId="270" priority="10">
      <formula>IF(AND(B30&gt;0,ISBLANK(H30)),TRUE,FALSE)</formula>
    </cfRule>
  </conditionalFormatting>
  <conditionalFormatting sqref="B72:C76 B58:C69 B30:C56">
    <cfRule type="expression" dxfId="269" priority="9">
      <formula>IF(AND(H30&gt;0,ISBLANK(B30)),TRUE,FALSE)</formula>
    </cfRule>
  </conditionalFormatting>
  <conditionalFormatting sqref="H71:I71">
    <cfRule type="expression" dxfId="268" priority="6">
      <formula>IF(AND(B71&gt;0,ISBLANK(H71)),TRUE,FALSE)</formula>
    </cfRule>
  </conditionalFormatting>
  <conditionalFormatting sqref="B71:C71">
    <cfRule type="expression" dxfId="267" priority="5">
      <formula>IF(AND(H71&gt;0,ISBLANK(B71)),TRUE,FALSE)</formula>
    </cfRule>
  </conditionalFormatting>
  <conditionalFormatting sqref="H70:I70">
    <cfRule type="expression" dxfId="266" priority="4">
      <formula>IF(AND(B70&gt;0,ISBLANK(H70)),TRUE,FALSE)</formula>
    </cfRule>
  </conditionalFormatting>
  <conditionalFormatting sqref="B70:C70">
    <cfRule type="expression" dxfId="265" priority="3">
      <formula>IF(AND(H70&gt;0,ISBLANK(B70)),TRUE,FALSE)</formula>
    </cfRule>
  </conditionalFormatting>
  <conditionalFormatting sqref="H57:I57">
    <cfRule type="expression" dxfId="264" priority="2">
      <formula>IF(AND(B57&gt;0,ISBLANK(H57)),TRUE,FALSE)</formula>
    </cfRule>
  </conditionalFormatting>
  <conditionalFormatting sqref="B57:C57">
    <cfRule type="expression" dxfId="263" priority="1">
      <formula>IF(AND(H57&gt;0,ISBLANK(B57)),TRUE,FALSE)</formula>
    </cfRule>
  </conditionalFormatting>
  <dataValidations count="2">
    <dataValidation type="decimal" operator="greaterThanOrEqual" allowBlank="1" showInputMessage="1" showErrorMessage="1" error="Please enter a dollar amount greater than or equal to $0.00." sqref="D28:F29 B30:C76" xr:uid="{00000000-0002-0000-0300-000000000000}">
      <formula1>0</formula1>
    </dataValidation>
    <dataValidation type="whole" operator="greaterThanOrEqual" allowBlank="1" showInputMessage="1" showErrorMessage="1" error="Please enter a whole number greater than or equal to 0." sqref="H76:J76 J28:J75 H30:I75" xr:uid="{00000000-0002-0000-0300-000001000000}">
      <formula1>0</formula1>
    </dataValidation>
  </dataValidations>
  <pageMargins left="0.7" right="0.7" top="0.75" bottom="0.75" header="0.3" footer="0.3"/>
  <pageSetup paperSize="5" scale="44" orientation="portrait" r:id="rId1"/>
  <ignoredErrors>
    <ignoredError sqref="D69"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id="{81B94F07-F27E-441B-B61D-DC8C124606C1}">
            <xm:f>IF(AND($D30=0,NOT(ISBLANK('Q1'!$B$69))),TRUE,FALSE)</xm:f>
            <x14:dxf>
              <fill>
                <patternFill>
                  <bgColor rgb="FFFF0000"/>
                </patternFill>
              </fill>
            </x14:dxf>
          </x14:cfRule>
          <xm:sqref>B30:C30</xm:sqref>
        </x14:conditionalFormatting>
        <x14:conditionalFormatting xmlns:xm="http://schemas.microsoft.com/office/excel/2006/main">
          <x14:cfRule type="expression" priority="7" id="{17A6A8C8-63D3-49B9-8620-A47CD4B9BF11}">
            <xm:f>IF(AND($D31=0,NOT(ISBLANK('Q1'!$B$64))),TRUE,FALSE)</xm:f>
            <x14:dxf>
              <fill>
                <patternFill>
                  <bgColor rgb="FFFF0000"/>
                </patternFill>
              </fill>
            </x14:dxf>
          </x14:cfRule>
          <xm:sqref>B31:C32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499984740745262"/>
    <pageSetUpPr fitToPage="1"/>
  </sheetPr>
  <dimension ref="A1:AB196"/>
  <sheetViews>
    <sheetView workbookViewId="0"/>
  </sheetViews>
  <sheetFormatPr defaultColWidth="9.140625" defaultRowHeight="15" x14ac:dyDescent="0.25"/>
  <cols>
    <col min="1" max="1" width="13.7109375" style="43" customWidth="1"/>
    <col min="2" max="2" width="30.7109375" style="43" customWidth="1"/>
    <col min="3" max="3" width="10.7109375" style="43" customWidth="1"/>
    <col min="4" max="4" width="30.7109375" style="43" customWidth="1"/>
    <col min="5" max="6" width="10.7109375" style="43" customWidth="1"/>
    <col min="7" max="7" width="13.7109375" style="43" customWidth="1"/>
    <col min="8" max="17" width="10.7109375" style="43" customWidth="1"/>
    <col min="18" max="18" width="9.140625" style="43"/>
    <col min="19" max="21" width="9.140625" style="782" hidden="1" customWidth="1"/>
    <col min="22" max="25" width="9.140625" style="785" hidden="1" customWidth="1"/>
    <col min="26" max="26" width="9.140625" style="45" hidden="1" customWidth="1"/>
    <col min="27" max="27" width="9.140625" style="785" hidden="1" customWidth="1"/>
    <col min="28" max="28" width="9.140625" style="45"/>
    <col min="29" max="16384" width="9.140625" style="43"/>
  </cols>
  <sheetData>
    <row r="1" spans="1:28" s="41" customFormat="1" ht="15" customHeight="1" x14ac:dyDescent="0.25">
      <c r="S1" s="781"/>
      <c r="T1" s="781"/>
      <c r="U1" s="781"/>
      <c r="V1" s="784"/>
      <c r="W1" s="784"/>
      <c r="X1" s="784"/>
      <c r="Y1" s="784"/>
      <c r="Z1" s="360"/>
      <c r="AA1" s="784"/>
      <c r="AB1" s="360"/>
    </row>
    <row r="2" spans="1:28" s="41" customFormat="1" ht="15" customHeight="1" x14ac:dyDescent="0.25">
      <c r="S2" s="781"/>
      <c r="T2" s="781"/>
      <c r="U2" s="781"/>
      <c r="V2" s="784"/>
      <c r="W2" s="784"/>
      <c r="X2" s="784"/>
      <c r="Y2" s="784"/>
      <c r="Z2" s="360"/>
      <c r="AA2" s="784"/>
      <c r="AB2" s="360"/>
    </row>
    <row r="3" spans="1:28" s="41" customFormat="1" ht="15" customHeight="1" x14ac:dyDescent="0.25">
      <c r="S3" s="781"/>
      <c r="T3" s="781"/>
      <c r="U3" s="781"/>
      <c r="V3" s="784"/>
      <c r="W3" s="784"/>
      <c r="X3" s="784"/>
      <c r="Y3" s="784"/>
      <c r="Z3" s="360"/>
      <c r="AA3" s="784"/>
      <c r="AB3" s="360"/>
    </row>
    <row r="4" spans="1:28" s="41" customFormat="1" ht="15" customHeight="1" x14ac:dyDescent="0.25">
      <c r="S4" s="781"/>
      <c r="T4" s="781"/>
      <c r="U4" s="781"/>
      <c r="V4" s="784"/>
      <c r="W4" s="784"/>
      <c r="X4" s="784"/>
      <c r="Y4" s="784"/>
      <c r="Z4" s="360"/>
      <c r="AA4" s="784"/>
      <c r="AB4" s="360"/>
    </row>
    <row r="5" spans="1:28" s="41" customFormat="1" ht="15" customHeight="1" x14ac:dyDescent="0.25">
      <c r="S5" s="781"/>
      <c r="T5" s="781"/>
      <c r="U5" s="781"/>
      <c r="V5" s="784"/>
      <c r="W5" s="784"/>
      <c r="X5" s="784"/>
      <c r="Y5" s="784"/>
      <c r="Z5" s="360"/>
      <c r="AA5" s="784"/>
      <c r="AB5" s="360"/>
    </row>
    <row r="6" spans="1:28" s="41" customFormat="1" ht="15" customHeight="1" thickBot="1" x14ac:dyDescent="0.3">
      <c r="S6" s="781"/>
      <c r="T6" s="781"/>
      <c r="U6" s="781"/>
      <c r="V6" s="784"/>
      <c r="W6" s="784"/>
      <c r="X6" s="784"/>
      <c r="Y6" s="784"/>
      <c r="Z6" s="360"/>
      <c r="AA6" s="784"/>
      <c r="AB6" s="360"/>
    </row>
    <row r="7" spans="1:28" s="41" customFormat="1" ht="15" hidden="1" customHeight="1" x14ac:dyDescent="0.25">
      <c r="S7" s="781"/>
      <c r="T7" s="781"/>
      <c r="U7" s="781"/>
      <c r="V7" s="784"/>
      <c r="W7" s="784"/>
      <c r="X7" s="784"/>
      <c r="Y7" s="784"/>
      <c r="Z7" s="360"/>
      <c r="AA7" s="784"/>
      <c r="AB7" s="360"/>
    </row>
    <row r="8" spans="1:28" s="41" customFormat="1" ht="15" hidden="1" customHeight="1" thickBot="1" x14ac:dyDescent="0.3">
      <c r="S8" s="781"/>
      <c r="T8" s="781"/>
      <c r="U8" s="781"/>
      <c r="V8" s="784"/>
      <c r="W8" s="784"/>
      <c r="X8" s="784"/>
      <c r="Y8" s="784"/>
      <c r="Z8" s="360"/>
      <c r="AA8" s="784"/>
      <c r="AB8" s="360"/>
    </row>
    <row r="9" spans="1:28" ht="18.75" x14ac:dyDescent="0.25">
      <c r="A9" s="1104" t="s">
        <v>20</v>
      </c>
      <c r="B9" s="1104"/>
      <c r="C9" s="1104"/>
      <c r="D9" s="1104"/>
      <c r="E9" s="1104"/>
      <c r="F9" s="1104"/>
      <c r="G9" s="1104"/>
      <c r="H9" s="1104"/>
      <c r="I9" s="1096" t="s">
        <v>516</v>
      </c>
      <c r="J9" s="1097"/>
      <c r="K9" s="1097"/>
      <c r="L9" s="1098"/>
      <c r="M9" s="637" t="str">
        <f>Home!J24</f>
        <v/>
      </c>
      <c r="N9" s="1102" t="s">
        <v>528</v>
      </c>
      <c r="O9" s="1103"/>
      <c r="P9" s="1103"/>
      <c r="Q9" s="1103"/>
    </row>
    <row r="10" spans="1:28" ht="19.5" thickBot="1" x14ac:dyDescent="0.3">
      <c r="A10" s="1104" t="s">
        <v>21</v>
      </c>
      <c r="B10" s="1104"/>
      <c r="C10" s="1104"/>
      <c r="D10" s="1104"/>
      <c r="E10" s="1104"/>
      <c r="F10" s="1104"/>
      <c r="G10" s="1104"/>
      <c r="H10" s="1104"/>
      <c r="I10" s="1099" t="s">
        <v>517</v>
      </c>
      <c r="J10" s="1100"/>
      <c r="K10" s="1100"/>
      <c r="L10" s="1101"/>
      <c r="M10" s="638" t="str">
        <f>Home!J25</f>
        <v/>
      </c>
      <c r="N10" s="1102" t="s">
        <v>528</v>
      </c>
      <c r="O10" s="1103"/>
      <c r="P10" s="1103"/>
      <c r="Q10" s="1103"/>
    </row>
    <row r="11" spans="1:28" ht="15.75" customHeight="1" thickBot="1" x14ac:dyDescent="0.3">
      <c r="A11" s="42"/>
      <c r="B11" s="42"/>
      <c r="C11" s="42"/>
      <c r="D11" s="42"/>
      <c r="E11" s="42"/>
      <c r="F11" s="42"/>
      <c r="G11" s="42"/>
      <c r="H11" s="42"/>
      <c r="I11" s="42"/>
      <c r="J11" s="42"/>
      <c r="K11" s="42"/>
      <c r="L11" s="42"/>
      <c r="M11" s="42"/>
      <c r="N11" s="42"/>
      <c r="O11" s="42"/>
      <c r="P11" s="42"/>
      <c r="Q11" s="42"/>
    </row>
    <row r="12" spans="1:28" ht="45.75" customHeight="1" thickBot="1" x14ac:dyDescent="0.3">
      <c r="A12" s="686" t="s">
        <v>162</v>
      </c>
      <c r="B12" s="1082" t="s">
        <v>358</v>
      </c>
      <c r="C12" s="1083"/>
      <c r="D12" s="1083"/>
      <c r="E12" s="1083"/>
      <c r="F12" s="1084"/>
      <c r="G12" s="1090" t="s">
        <v>391</v>
      </c>
      <c r="H12" s="1093" t="s">
        <v>392</v>
      </c>
      <c r="I12" s="1082" t="s">
        <v>602</v>
      </c>
      <c r="J12" s="1083"/>
      <c r="K12" s="1083"/>
      <c r="L12" s="1083"/>
      <c r="M12" s="1083"/>
      <c r="N12" s="1083"/>
      <c r="O12" s="1083"/>
      <c r="P12" s="1083"/>
      <c r="Q12" s="1084"/>
    </row>
    <row r="13" spans="1:28" ht="15.75" customHeight="1" x14ac:dyDescent="0.25">
      <c r="A13" s="1079" t="s">
        <v>441</v>
      </c>
      <c r="B13" s="28"/>
      <c r="C13" s="29"/>
      <c r="D13" s="29"/>
      <c r="E13" s="47"/>
      <c r="F13" s="48"/>
      <c r="G13" s="1091"/>
      <c r="H13" s="1094"/>
      <c r="I13" s="1085" t="s">
        <v>27</v>
      </c>
      <c r="J13" s="1086"/>
      <c r="K13" s="1087" t="s">
        <v>28</v>
      </c>
      <c r="L13" s="1088"/>
      <c r="M13" s="1088"/>
      <c r="N13" s="1088"/>
      <c r="O13" s="1088"/>
      <c r="P13" s="1088"/>
      <c r="Q13" s="1089"/>
    </row>
    <row r="14" spans="1:28" ht="51.75" customHeight="1" x14ac:dyDescent="0.25">
      <c r="A14" s="1080"/>
      <c r="B14" s="28" t="s">
        <v>23</v>
      </c>
      <c r="C14" s="689" t="s">
        <v>177</v>
      </c>
      <c r="D14" s="29" t="s">
        <v>24</v>
      </c>
      <c r="E14" s="690" t="s">
        <v>359</v>
      </c>
      <c r="F14" s="687" t="s">
        <v>25</v>
      </c>
      <c r="G14" s="1091"/>
      <c r="H14" s="1094"/>
      <c r="I14" s="691" t="s">
        <v>33</v>
      </c>
      <c r="J14" s="628" t="s">
        <v>32</v>
      </c>
      <c r="K14" s="583" t="s">
        <v>38</v>
      </c>
      <c r="L14" s="584" t="s">
        <v>31</v>
      </c>
      <c r="M14" s="585" t="s">
        <v>34</v>
      </c>
      <c r="N14" s="585" t="s">
        <v>35</v>
      </c>
      <c r="O14" s="641" t="s">
        <v>36</v>
      </c>
      <c r="P14" s="611" t="s">
        <v>37</v>
      </c>
      <c r="Q14" s="610" t="s">
        <v>32</v>
      </c>
    </row>
    <row r="15" spans="1:28" s="68" customFormat="1" ht="15.75" customHeight="1" thickBot="1" x14ac:dyDescent="0.3">
      <c r="A15" s="1081"/>
      <c r="B15" s="31"/>
      <c r="C15" s="49"/>
      <c r="D15" s="32"/>
      <c r="E15" s="50"/>
      <c r="F15" s="688"/>
      <c r="G15" s="1092"/>
      <c r="H15" s="1095"/>
      <c r="I15" s="622" t="s">
        <v>29</v>
      </c>
      <c r="J15" s="629" t="s">
        <v>30</v>
      </c>
      <c r="K15" s="586" t="s">
        <v>29</v>
      </c>
      <c r="L15" s="587" t="s">
        <v>29</v>
      </c>
      <c r="M15" s="588" t="s">
        <v>29</v>
      </c>
      <c r="N15" s="588" t="s">
        <v>29</v>
      </c>
      <c r="O15" s="594" t="s">
        <v>29</v>
      </c>
      <c r="P15" s="587" t="s">
        <v>29</v>
      </c>
      <c r="Q15" s="642" t="s">
        <v>30</v>
      </c>
      <c r="S15" s="783"/>
      <c r="T15" s="783"/>
      <c r="U15" s="783"/>
      <c r="V15" s="786"/>
      <c r="W15" s="786"/>
      <c r="X15" s="786"/>
      <c r="Y15" s="786"/>
      <c r="Z15" s="44"/>
      <c r="AA15" s="786"/>
      <c r="AB15" s="44"/>
    </row>
    <row r="16" spans="1:28" s="789" customFormat="1" ht="15.75" customHeight="1" thickBot="1" x14ac:dyDescent="0.3">
      <c r="A16" s="800"/>
      <c r="B16" s="800"/>
      <c r="C16" s="788"/>
      <c r="D16" s="800"/>
      <c r="E16" s="788"/>
      <c r="F16" s="788"/>
      <c r="G16" s="788"/>
      <c r="H16" s="346" t="s">
        <v>393</v>
      </c>
      <c r="I16" s="794">
        <f>SUM(I17:I196)</f>
        <v>0</v>
      </c>
      <c r="J16" s="801"/>
      <c r="K16" s="794">
        <f>SUM(K17:K196)</f>
        <v>0</v>
      </c>
      <c r="L16" s="794">
        <f t="shared" ref="L16:P16" si="0">SUM(L17:L196)</f>
        <v>0</v>
      </c>
      <c r="M16" s="794">
        <f t="shared" si="0"/>
        <v>0</v>
      </c>
      <c r="N16" s="794">
        <f t="shared" si="0"/>
        <v>0</v>
      </c>
      <c r="O16" s="794">
        <f t="shared" si="0"/>
        <v>0</v>
      </c>
      <c r="P16" s="794">
        <f t="shared" si="0"/>
        <v>0</v>
      </c>
      <c r="Q16" s="801"/>
      <c r="S16" s="791" t="s">
        <v>175</v>
      </c>
      <c r="T16" s="791" t="s">
        <v>176</v>
      </c>
      <c r="U16" s="791" t="s">
        <v>632</v>
      </c>
      <c r="V16" s="792" t="s">
        <v>31</v>
      </c>
      <c r="W16" s="792" t="s">
        <v>34</v>
      </c>
      <c r="X16" s="792" t="s">
        <v>35</v>
      </c>
      <c r="Y16" s="792" t="s">
        <v>36</v>
      </c>
      <c r="Z16" s="793" t="s">
        <v>633</v>
      </c>
      <c r="AA16" s="792" t="s">
        <v>634</v>
      </c>
      <c r="AB16" s="790"/>
    </row>
    <row r="17" spans="1:27" ht="15" customHeight="1" x14ac:dyDescent="0.25">
      <c r="A17" s="236"/>
      <c r="B17" s="62"/>
      <c r="C17" s="237"/>
      <c r="D17" s="69"/>
      <c r="E17" s="238"/>
      <c r="F17" s="239" t="str">
        <f>IF(U17=0,"",U17)</f>
        <v/>
      </c>
      <c r="G17" s="63"/>
      <c r="H17" s="238"/>
      <c r="I17" s="183"/>
      <c r="J17" s="227"/>
      <c r="K17" s="248" t="str">
        <f>IF(SUM(L17:P17)=0,"",SUM(L17:P17))</f>
        <v/>
      </c>
      <c r="L17" s="207"/>
      <c r="M17" s="208"/>
      <c r="N17" s="208"/>
      <c r="O17" s="209"/>
      <c r="P17" s="183"/>
      <c r="Q17" s="170"/>
      <c r="S17" s="787">
        <f>_xlfn.IFNA(IF($A17="Layered-Over",INDEX('Wage Grid'!$D$14:$D$80,MATCH($B17,ListBargainingUnit,0)),IF($C17=0,INDEX('Wage Grid'!$C$14:$C$80,MATCH($B17,ListBargainingUnit,0)),$C17)),0)</f>
        <v>0</v>
      </c>
      <c r="T17" s="787">
        <f>_xlfn.IFNA(IF($A17="Layered-Over",INDEX('Wage Grid'!$D$14:$D$80,MATCH($D17,ListBargainingUnit,0)),IF($E17=0,INDEX('Wage Grid'!$C$14:$C$80,MATCH($D17,ListBargainingUnit,0)),$E17)),0)</f>
        <v>0</v>
      </c>
      <c r="U17" s="787">
        <f>MAX(S17,T17)</f>
        <v>0</v>
      </c>
      <c r="V17" s="345">
        <f>_xlfn.IFNA(INDEX('Wage Grid'!G$14:G$54,MATCH($U17,ListGridLevel,0)),0)</f>
        <v>0</v>
      </c>
      <c r="W17" s="345">
        <f>_xlfn.IFNA(INDEX('Wage Grid'!H$14:H$54,MATCH($U17,ListGridLevel,0)),0)</f>
        <v>0</v>
      </c>
      <c r="X17" s="345">
        <f>_xlfn.IFNA(INDEX('Wage Grid'!I$14:I$54,MATCH($U17,ListGridLevel,0)),0)</f>
        <v>0</v>
      </c>
      <c r="Y17" s="345">
        <f>_xlfn.IFNA(INDEX('Wage Grid'!J$14:J$54,MATCH($U17,ListGridLevel,0)),0)</f>
        <v>0</v>
      </c>
      <c r="Z17" s="345">
        <f>I17*J17</f>
        <v>0</v>
      </c>
      <c r="AA17" s="345">
        <f t="shared" ref="AA17:AA48" si="1">SUM(L17*V17,M17*W17,N17*X17,O17*Y17+P17*Q17)</f>
        <v>0</v>
      </c>
    </row>
    <row r="18" spans="1:27" ht="15" customHeight="1" x14ac:dyDescent="0.25">
      <c r="A18" s="240"/>
      <c r="B18" s="64"/>
      <c r="C18" s="241"/>
      <c r="D18" s="70"/>
      <c r="E18" s="242"/>
      <c r="F18" s="243" t="str">
        <f t="shared" ref="F18:F81" si="2">IF(U18=0,"",U18)</f>
        <v/>
      </c>
      <c r="G18" s="65"/>
      <c r="H18" s="242"/>
      <c r="I18" s="185"/>
      <c r="J18" s="229"/>
      <c r="K18" s="249" t="str">
        <f t="shared" ref="K18:K22" si="3">IF(SUM(L18:P18)=0,"",SUM(L18:P18))</f>
        <v/>
      </c>
      <c r="L18" s="210"/>
      <c r="M18" s="211"/>
      <c r="N18" s="211"/>
      <c r="O18" s="212"/>
      <c r="P18" s="185"/>
      <c r="Q18" s="172"/>
      <c r="S18" s="787">
        <f>_xlfn.IFNA(IF($A18="Layered-Over",INDEX('Wage Grid'!$D$14:$D$80,MATCH($B18,ListBargainingUnit,0)),IF($C18=0,INDEX('Wage Grid'!$C$14:$C$80,MATCH($B18,ListBargainingUnit,0)),$C18)),0)</f>
        <v>0</v>
      </c>
      <c r="T18" s="787">
        <f>_xlfn.IFNA(IF($A18="Layered-Over",INDEX('Wage Grid'!$D$14:$D$80,MATCH($D18,ListBargainingUnit,0)),IF($E18=0,INDEX('Wage Grid'!$C$14:$C$80,MATCH($D18,ListBargainingUnit,0)),$E18)),0)</f>
        <v>0</v>
      </c>
      <c r="U18" s="787">
        <f t="shared" ref="U18:U81" si="4">MAX(S18,T18)</f>
        <v>0</v>
      </c>
      <c r="V18" s="345">
        <f>_xlfn.IFNA(INDEX('Wage Grid'!G$14:G$54,MATCH($U18,ListGridLevel,0)),0)</f>
        <v>0</v>
      </c>
      <c r="W18" s="345">
        <f>_xlfn.IFNA(INDEX('Wage Grid'!H$14:H$54,MATCH($U18,ListGridLevel,0)),0)</f>
        <v>0</v>
      </c>
      <c r="X18" s="345">
        <f>_xlfn.IFNA(INDEX('Wage Grid'!I$14:I$54,MATCH($U18,ListGridLevel,0)),0)</f>
        <v>0</v>
      </c>
      <c r="Y18" s="345">
        <f>_xlfn.IFNA(INDEX('Wage Grid'!J$14:J$54,MATCH($U18,ListGridLevel,0)),0)</f>
        <v>0</v>
      </c>
      <c r="Z18" s="345">
        <f t="shared" ref="Z18:Z81" si="5">I18*J18</f>
        <v>0</v>
      </c>
      <c r="AA18" s="345">
        <f t="shared" si="1"/>
        <v>0</v>
      </c>
    </row>
    <row r="19" spans="1:27" ht="15" customHeight="1" x14ac:dyDescent="0.25">
      <c r="A19" s="240"/>
      <c r="B19" s="64"/>
      <c r="C19" s="241"/>
      <c r="D19" s="70"/>
      <c r="E19" s="242"/>
      <c r="F19" s="243" t="str">
        <f t="shared" si="2"/>
        <v/>
      </c>
      <c r="G19" s="65"/>
      <c r="H19" s="242"/>
      <c r="I19" s="185"/>
      <c r="J19" s="229"/>
      <c r="K19" s="249" t="str">
        <f t="shared" si="3"/>
        <v/>
      </c>
      <c r="L19" s="210"/>
      <c r="M19" s="211"/>
      <c r="N19" s="211"/>
      <c r="O19" s="212"/>
      <c r="P19" s="185"/>
      <c r="Q19" s="172"/>
      <c r="S19" s="787">
        <f>_xlfn.IFNA(IF($A19="Layered-Over",INDEX('Wage Grid'!$D$14:$D$80,MATCH($B19,ListBargainingUnit,0)),IF($C19=0,INDEX('Wage Grid'!$C$14:$C$80,MATCH($B19,ListBargainingUnit,0)),$C19)),0)</f>
        <v>0</v>
      </c>
      <c r="T19" s="787">
        <f>_xlfn.IFNA(IF($A19="Layered-Over",INDEX('Wage Grid'!$D$14:$D$80,MATCH($D19,ListBargainingUnit,0)),IF($E19=0,INDEX('Wage Grid'!$C$14:$C$80,MATCH($D19,ListBargainingUnit,0)),$E19)),0)</f>
        <v>0</v>
      </c>
      <c r="U19" s="787">
        <f t="shared" si="4"/>
        <v>0</v>
      </c>
      <c r="V19" s="345">
        <f>_xlfn.IFNA(INDEX('Wage Grid'!G$14:G$54,MATCH($U19,ListGridLevel,0)),0)</f>
        <v>0</v>
      </c>
      <c r="W19" s="345">
        <f>_xlfn.IFNA(INDEX('Wage Grid'!H$14:H$54,MATCH($U19,ListGridLevel,0)),0)</f>
        <v>0</v>
      </c>
      <c r="X19" s="345">
        <f>_xlfn.IFNA(INDEX('Wage Grid'!I$14:I$54,MATCH($U19,ListGridLevel,0)),0)</f>
        <v>0</v>
      </c>
      <c r="Y19" s="345">
        <f>_xlfn.IFNA(INDEX('Wage Grid'!J$14:J$54,MATCH($U19,ListGridLevel,0)),0)</f>
        <v>0</v>
      </c>
      <c r="Z19" s="345">
        <f t="shared" si="5"/>
        <v>0</v>
      </c>
      <c r="AA19" s="345">
        <f t="shared" si="1"/>
        <v>0</v>
      </c>
    </row>
    <row r="20" spans="1:27" ht="15" customHeight="1" x14ac:dyDescent="0.25">
      <c r="A20" s="240"/>
      <c r="B20" s="64"/>
      <c r="C20" s="241"/>
      <c r="D20" s="70"/>
      <c r="E20" s="242"/>
      <c r="F20" s="243" t="str">
        <f t="shared" si="2"/>
        <v/>
      </c>
      <c r="G20" s="65"/>
      <c r="H20" s="242"/>
      <c r="I20" s="185"/>
      <c r="J20" s="229"/>
      <c r="K20" s="249" t="str">
        <f t="shared" si="3"/>
        <v/>
      </c>
      <c r="L20" s="210"/>
      <c r="M20" s="211"/>
      <c r="N20" s="211"/>
      <c r="O20" s="212"/>
      <c r="P20" s="185"/>
      <c r="Q20" s="172"/>
      <c r="S20" s="787">
        <f>_xlfn.IFNA(IF($A20="Layered-Over",INDEX('Wage Grid'!$D$14:$D$80,MATCH($B20,ListBargainingUnit,0)),IF($C20=0,INDEX('Wage Grid'!$C$14:$C$80,MATCH($B20,ListBargainingUnit,0)),$C20)),0)</f>
        <v>0</v>
      </c>
      <c r="T20" s="787">
        <f>_xlfn.IFNA(IF($A20="Layered-Over",INDEX('Wage Grid'!$D$14:$D$80,MATCH($D20,ListBargainingUnit,0)),IF($E20=0,INDEX('Wage Grid'!$C$14:$C$80,MATCH($D20,ListBargainingUnit,0)),$E20)),0)</f>
        <v>0</v>
      </c>
      <c r="U20" s="787">
        <f t="shared" si="4"/>
        <v>0</v>
      </c>
      <c r="V20" s="345">
        <f>_xlfn.IFNA(INDEX('Wage Grid'!G$14:G$54,MATCH($U20,ListGridLevel,0)),0)</f>
        <v>0</v>
      </c>
      <c r="W20" s="345">
        <f>_xlfn.IFNA(INDEX('Wage Grid'!H$14:H$54,MATCH($U20,ListGridLevel,0)),0)</f>
        <v>0</v>
      </c>
      <c r="X20" s="345">
        <f>_xlfn.IFNA(INDEX('Wage Grid'!I$14:I$54,MATCH($U20,ListGridLevel,0)),0)</f>
        <v>0</v>
      </c>
      <c r="Y20" s="345">
        <f>_xlfn.IFNA(INDEX('Wage Grid'!J$14:J$54,MATCH($U20,ListGridLevel,0)),0)</f>
        <v>0</v>
      </c>
      <c r="Z20" s="345">
        <f t="shared" si="5"/>
        <v>0</v>
      </c>
      <c r="AA20" s="345">
        <f t="shared" si="1"/>
        <v>0</v>
      </c>
    </row>
    <row r="21" spans="1:27" ht="15" customHeight="1" x14ac:dyDescent="0.25">
      <c r="A21" s="240"/>
      <c r="B21" s="64"/>
      <c r="C21" s="241"/>
      <c r="D21" s="70"/>
      <c r="E21" s="242"/>
      <c r="F21" s="243" t="str">
        <f t="shared" si="2"/>
        <v/>
      </c>
      <c r="G21" s="65"/>
      <c r="H21" s="242"/>
      <c r="I21" s="185"/>
      <c r="J21" s="229"/>
      <c r="K21" s="249" t="str">
        <f t="shared" si="3"/>
        <v/>
      </c>
      <c r="L21" s="210"/>
      <c r="M21" s="211"/>
      <c r="N21" s="211"/>
      <c r="O21" s="212"/>
      <c r="P21" s="185"/>
      <c r="Q21" s="172"/>
      <c r="S21" s="787">
        <f>_xlfn.IFNA(IF($A21="Layered-Over",INDEX('Wage Grid'!$D$14:$D$80,MATCH($B21,ListBargainingUnit,0)),IF($C21=0,INDEX('Wage Grid'!$C$14:$C$80,MATCH($B21,ListBargainingUnit,0)),$C21)),0)</f>
        <v>0</v>
      </c>
      <c r="T21" s="787">
        <f>_xlfn.IFNA(IF($A21="Layered-Over",INDEX('Wage Grid'!$D$14:$D$80,MATCH($D21,ListBargainingUnit,0)),IF($E21=0,INDEX('Wage Grid'!$C$14:$C$80,MATCH($D21,ListBargainingUnit,0)),$E21)),0)</f>
        <v>0</v>
      </c>
      <c r="U21" s="787">
        <f t="shared" si="4"/>
        <v>0</v>
      </c>
      <c r="V21" s="345">
        <f>_xlfn.IFNA(INDEX('Wage Grid'!G$14:G$54,MATCH($U21,ListGridLevel,0)),0)</f>
        <v>0</v>
      </c>
      <c r="W21" s="345">
        <f>_xlfn.IFNA(INDEX('Wage Grid'!H$14:H$54,MATCH($U21,ListGridLevel,0)),0)</f>
        <v>0</v>
      </c>
      <c r="X21" s="345">
        <f>_xlfn.IFNA(INDEX('Wage Grid'!I$14:I$54,MATCH($U21,ListGridLevel,0)),0)</f>
        <v>0</v>
      </c>
      <c r="Y21" s="345">
        <f>_xlfn.IFNA(INDEX('Wage Grid'!J$14:J$54,MATCH($U21,ListGridLevel,0)),0)</f>
        <v>0</v>
      </c>
      <c r="Z21" s="345">
        <f t="shared" si="5"/>
        <v>0</v>
      </c>
      <c r="AA21" s="345">
        <f t="shared" si="1"/>
        <v>0</v>
      </c>
    </row>
    <row r="22" spans="1:27" ht="15" customHeight="1" x14ac:dyDescent="0.25">
      <c r="A22" s="240"/>
      <c r="B22" s="64"/>
      <c r="C22" s="241"/>
      <c r="D22" s="70"/>
      <c r="E22" s="242"/>
      <c r="F22" s="243" t="str">
        <f t="shared" si="2"/>
        <v/>
      </c>
      <c r="G22" s="65"/>
      <c r="H22" s="242"/>
      <c r="I22" s="185"/>
      <c r="J22" s="229"/>
      <c r="K22" s="249" t="str">
        <f t="shared" si="3"/>
        <v/>
      </c>
      <c r="L22" s="210"/>
      <c r="M22" s="211"/>
      <c r="N22" s="211"/>
      <c r="O22" s="212"/>
      <c r="P22" s="185"/>
      <c r="Q22" s="172"/>
      <c r="S22" s="787">
        <f>_xlfn.IFNA(IF($A22="Layered-Over",INDEX('Wage Grid'!$D$14:$D$80,MATCH($B22,ListBargainingUnit,0)),IF($C22=0,INDEX('Wage Grid'!$C$14:$C$80,MATCH($B22,ListBargainingUnit,0)),$C22)),0)</f>
        <v>0</v>
      </c>
      <c r="T22" s="787">
        <f>_xlfn.IFNA(IF($A22="Layered-Over",INDEX('Wage Grid'!$D$14:$D$80,MATCH($D22,ListBargainingUnit,0)),IF($E22=0,INDEX('Wage Grid'!$C$14:$C$80,MATCH($D22,ListBargainingUnit,0)),$E22)),0)</f>
        <v>0</v>
      </c>
      <c r="U22" s="787">
        <f t="shared" si="4"/>
        <v>0</v>
      </c>
      <c r="V22" s="345">
        <f>_xlfn.IFNA(INDEX('Wage Grid'!G$14:G$54,MATCH($U22,ListGridLevel,0)),0)</f>
        <v>0</v>
      </c>
      <c r="W22" s="345">
        <f>_xlfn.IFNA(INDEX('Wage Grid'!H$14:H$54,MATCH($U22,ListGridLevel,0)),0)</f>
        <v>0</v>
      </c>
      <c r="X22" s="345">
        <f>_xlfn.IFNA(INDEX('Wage Grid'!I$14:I$54,MATCH($U22,ListGridLevel,0)),0)</f>
        <v>0</v>
      </c>
      <c r="Y22" s="345">
        <f>_xlfn.IFNA(INDEX('Wage Grid'!J$14:J$54,MATCH($U22,ListGridLevel,0)),0)</f>
        <v>0</v>
      </c>
      <c r="Z22" s="345">
        <f t="shared" si="5"/>
        <v>0</v>
      </c>
      <c r="AA22" s="345">
        <f t="shared" si="1"/>
        <v>0</v>
      </c>
    </row>
    <row r="23" spans="1:27" ht="15" customHeight="1" x14ac:dyDescent="0.25">
      <c r="A23" s="240"/>
      <c r="B23" s="64"/>
      <c r="C23" s="241"/>
      <c r="D23" s="70"/>
      <c r="E23" s="242"/>
      <c r="F23" s="243" t="str">
        <f t="shared" si="2"/>
        <v/>
      </c>
      <c r="G23" s="65"/>
      <c r="H23" s="242"/>
      <c r="I23" s="185"/>
      <c r="J23" s="229"/>
      <c r="K23" s="249" t="str">
        <f t="shared" ref="K23:K86" si="6">IF(SUM(L23:P23)=0,"",SUM(L23:P23))</f>
        <v/>
      </c>
      <c r="L23" s="210"/>
      <c r="M23" s="211"/>
      <c r="N23" s="211"/>
      <c r="O23" s="212"/>
      <c r="P23" s="185"/>
      <c r="Q23" s="172"/>
      <c r="S23" s="787">
        <f>_xlfn.IFNA(IF($A23="Layered-Over",INDEX('Wage Grid'!$D$14:$D$80,MATCH($B23,ListBargainingUnit,0)),IF($C23=0,INDEX('Wage Grid'!$C$14:$C$80,MATCH($B23,ListBargainingUnit,0)),$C23)),0)</f>
        <v>0</v>
      </c>
      <c r="T23" s="787">
        <f>_xlfn.IFNA(IF($A23="Layered-Over",INDEX('Wage Grid'!$D$14:$D$80,MATCH($D23,ListBargainingUnit,0)),IF($E23=0,INDEX('Wage Grid'!$C$14:$C$80,MATCH($D23,ListBargainingUnit,0)),$E23)),0)</f>
        <v>0</v>
      </c>
      <c r="U23" s="787">
        <f t="shared" si="4"/>
        <v>0</v>
      </c>
      <c r="V23" s="345">
        <f>_xlfn.IFNA(INDEX('Wage Grid'!G$14:G$54,MATCH($U23,ListGridLevel,0)),0)</f>
        <v>0</v>
      </c>
      <c r="W23" s="345">
        <f>_xlfn.IFNA(INDEX('Wage Grid'!H$14:H$54,MATCH($U23,ListGridLevel,0)),0)</f>
        <v>0</v>
      </c>
      <c r="X23" s="345">
        <f>_xlfn.IFNA(INDEX('Wage Grid'!I$14:I$54,MATCH($U23,ListGridLevel,0)),0)</f>
        <v>0</v>
      </c>
      <c r="Y23" s="345">
        <f>_xlfn.IFNA(INDEX('Wage Grid'!J$14:J$54,MATCH($U23,ListGridLevel,0)),0)</f>
        <v>0</v>
      </c>
      <c r="Z23" s="345">
        <f t="shared" si="5"/>
        <v>0</v>
      </c>
      <c r="AA23" s="345">
        <f t="shared" si="1"/>
        <v>0</v>
      </c>
    </row>
    <row r="24" spans="1:27" ht="15" customHeight="1" x14ac:dyDescent="0.25">
      <c r="A24" s="240"/>
      <c r="B24" s="64"/>
      <c r="C24" s="241"/>
      <c r="D24" s="70"/>
      <c r="E24" s="242"/>
      <c r="F24" s="243" t="str">
        <f t="shared" si="2"/>
        <v/>
      </c>
      <c r="G24" s="65"/>
      <c r="H24" s="242"/>
      <c r="I24" s="185"/>
      <c r="J24" s="229"/>
      <c r="K24" s="249" t="str">
        <f t="shared" si="6"/>
        <v/>
      </c>
      <c r="L24" s="210"/>
      <c r="M24" s="211"/>
      <c r="N24" s="211"/>
      <c r="O24" s="212"/>
      <c r="P24" s="185"/>
      <c r="Q24" s="172"/>
      <c r="S24" s="787">
        <f>_xlfn.IFNA(IF($A24="Layered-Over",INDEX('Wage Grid'!$D$14:$D$80,MATCH($B24,ListBargainingUnit,0)),IF($C24=0,INDEX('Wage Grid'!$C$14:$C$80,MATCH($B24,ListBargainingUnit,0)),$C24)),0)</f>
        <v>0</v>
      </c>
      <c r="T24" s="787">
        <f>_xlfn.IFNA(IF($A24="Layered-Over",INDEX('Wage Grid'!$D$14:$D$80,MATCH($D24,ListBargainingUnit,0)),IF($E24=0,INDEX('Wage Grid'!$C$14:$C$80,MATCH($D24,ListBargainingUnit,0)),$E24)),0)</f>
        <v>0</v>
      </c>
      <c r="U24" s="787">
        <f t="shared" si="4"/>
        <v>0</v>
      </c>
      <c r="V24" s="345">
        <f>_xlfn.IFNA(INDEX('Wage Grid'!G$14:G$54,MATCH($U24,ListGridLevel,0)),0)</f>
        <v>0</v>
      </c>
      <c r="W24" s="345">
        <f>_xlfn.IFNA(INDEX('Wage Grid'!H$14:H$54,MATCH($U24,ListGridLevel,0)),0)</f>
        <v>0</v>
      </c>
      <c r="X24" s="345">
        <f>_xlfn.IFNA(INDEX('Wage Grid'!I$14:I$54,MATCH($U24,ListGridLevel,0)),0)</f>
        <v>0</v>
      </c>
      <c r="Y24" s="345">
        <f>_xlfn.IFNA(INDEX('Wage Grid'!J$14:J$54,MATCH($U24,ListGridLevel,0)),0)</f>
        <v>0</v>
      </c>
      <c r="Z24" s="345">
        <f t="shared" si="5"/>
        <v>0</v>
      </c>
      <c r="AA24" s="345">
        <f t="shared" si="1"/>
        <v>0</v>
      </c>
    </row>
    <row r="25" spans="1:27" ht="15" customHeight="1" x14ac:dyDescent="0.25">
      <c r="A25" s="240"/>
      <c r="B25" s="64"/>
      <c r="C25" s="241"/>
      <c r="D25" s="70"/>
      <c r="E25" s="242"/>
      <c r="F25" s="243" t="str">
        <f t="shared" si="2"/>
        <v/>
      </c>
      <c r="G25" s="65"/>
      <c r="H25" s="242"/>
      <c r="I25" s="185"/>
      <c r="J25" s="229"/>
      <c r="K25" s="249" t="str">
        <f t="shared" si="6"/>
        <v/>
      </c>
      <c r="L25" s="210"/>
      <c r="M25" s="211"/>
      <c r="N25" s="211"/>
      <c r="O25" s="212"/>
      <c r="P25" s="185"/>
      <c r="Q25" s="172"/>
      <c r="S25" s="787">
        <f>_xlfn.IFNA(IF($A25="Layered-Over",INDEX('Wage Grid'!$D$14:$D$80,MATCH($B25,ListBargainingUnit,0)),IF($C25=0,INDEX('Wage Grid'!$C$14:$C$80,MATCH($B25,ListBargainingUnit,0)),$C25)),0)</f>
        <v>0</v>
      </c>
      <c r="T25" s="787">
        <f>_xlfn.IFNA(IF($A25="Layered-Over",INDEX('Wage Grid'!$D$14:$D$80,MATCH($D25,ListBargainingUnit,0)),IF($E25=0,INDEX('Wage Grid'!$C$14:$C$80,MATCH($D25,ListBargainingUnit,0)),$E25)),0)</f>
        <v>0</v>
      </c>
      <c r="U25" s="787">
        <f t="shared" si="4"/>
        <v>0</v>
      </c>
      <c r="V25" s="345">
        <f>_xlfn.IFNA(INDEX('Wage Grid'!G$14:G$54,MATCH($U25,ListGridLevel,0)),0)</f>
        <v>0</v>
      </c>
      <c r="W25" s="345">
        <f>_xlfn.IFNA(INDEX('Wage Grid'!H$14:H$54,MATCH($U25,ListGridLevel,0)),0)</f>
        <v>0</v>
      </c>
      <c r="X25" s="345">
        <f>_xlfn.IFNA(INDEX('Wage Grid'!I$14:I$54,MATCH($U25,ListGridLevel,0)),0)</f>
        <v>0</v>
      </c>
      <c r="Y25" s="345">
        <f>_xlfn.IFNA(INDEX('Wage Grid'!J$14:J$54,MATCH($U25,ListGridLevel,0)),0)</f>
        <v>0</v>
      </c>
      <c r="Z25" s="345">
        <f t="shared" si="5"/>
        <v>0</v>
      </c>
      <c r="AA25" s="345">
        <f t="shared" si="1"/>
        <v>0</v>
      </c>
    </row>
    <row r="26" spans="1:27" ht="15" customHeight="1" x14ac:dyDescent="0.25">
      <c r="A26" s="240"/>
      <c r="B26" s="64"/>
      <c r="C26" s="241"/>
      <c r="D26" s="70"/>
      <c r="E26" s="242"/>
      <c r="F26" s="243" t="str">
        <f t="shared" si="2"/>
        <v/>
      </c>
      <c r="G26" s="65"/>
      <c r="H26" s="242"/>
      <c r="I26" s="185"/>
      <c r="J26" s="229"/>
      <c r="K26" s="249" t="str">
        <f t="shared" si="6"/>
        <v/>
      </c>
      <c r="L26" s="210"/>
      <c r="M26" s="211"/>
      <c r="N26" s="211"/>
      <c r="O26" s="212"/>
      <c r="P26" s="185"/>
      <c r="Q26" s="172"/>
      <c r="S26" s="787">
        <f>_xlfn.IFNA(IF($A26="Layered-Over",INDEX('Wage Grid'!$D$14:$D$80,MATCH($B26,ListBargainingUnit,0)),IF($C26=0,INDEX('Wage Grid'!$C$14:$C$80,MATCH($B26,ListBargainingUnit,0)),$C26)),0)</f>
        <v>0</v>
      </c>
      <c r="T26" s="787">
        <f>_xlfn.IFNA(IF($A26="Layered-Over",INDEX('Wage Grid'!$D$14:$D$80,MATCH($D26,ListBargainingUnit,0)),IF($E26=0,INDEX('Wage Grid'!$C$14:$C$80,MATCH($D26,ListBargainingUnit,0)),$E26)),0)</f>
        <v>0</v>
      </c>
      <c r="U26" s="787">
        <f t="shared" si="4"/>
        <v>0</v>
      </c>
      <c r="V26" s="345">
        <f>_xlfn.IFNA(INDEX('Wage Grid'!G$14:G$54,MATCH($U26,ListGridLevel,0)),0)</f>
        <v>0</v>
      </c>
      <c r="W26" s="345">
        <f>_xlfn.IFNA(INDEX('Wage Grid'!H$14:H$54,MATCH($U26,ListGridLevel,0)),0)</f>
        <v>0</v>
      </c>
      <c r="X26" s="345">
        <f>_xlfn.IFNA(INDEX('Wage Grid'!I$14:I$54,MATCH($U26,ListGridLevel,0)),0)</f>
        <v>0</v>
      </c>
      <c r="Y26" s="345">
        <f>_xlfn.IFNA(INDEX('Wage Grid'!J$14:J$54,MATCH($U26,ListGridLevel,0)),0)</f>
        <v>0</v>
      </c>
      <c r="Z26" s="345">
        <f t="shared" si="5"/>
        <v>0</v>
      </c>
      <c r="AA26" s="345">
        <f t="shared" si="1"/>
        <v>0</v>
      </c>
    </row>
    <row r="27" spans="1:27" ht="15" customHeight="1" x14ac:dyDescent="0.25">
      <c r="A27" s="240"/>
      <c r="B27" s="64"/>
      <c r="C27" s="241"/>
      <c r="D27" s="70"/>
      <c r="E27" s="242"/>
      <c r="F27" s="243" t="str">
        <f t="shared" si="2"/>
        <v/>
      </c>
      <c r="G27" s="65"/>
      <c r="H27" s="242"/>
      <c r="I27" s="185"/>
      <c r="J27" s="229"/>
      <c r="K27" s="249" t="str">
        <f t="shared" si="6"/>
        <v/>
      </c>
      <c r="L27" s="210"/>
      <c r="M27" s="211"/>
      <c r="N27" s="211"/>
      <c r="O27" s="212"/>
      <c r="P27" s="185"/>
      <c r="Q27" s="172"/>
      <c r="S27" s="787">
        <f>_xlfn.IFNA(IF($A27="Layered-Over",INDEX('Wage Grid'!$D$14:$D$80,MATCH($B27,ListBargainingUnit,0)),IF($C27=0,INDEX('Wage Grid'!$C$14:$C$80,MATCH($B27,ListBargainingUnit,0)),$C27)),0)</f>
        <v>0</v>
      </c>
      <c r="T27" s="787">
        <f>_xlfn.IFNA(IF($A27="Layered-Over",INDEX('Wage Grid'!$D$14:$D$80,MATCH($D27,ListBargainingUnit,0)),IF($E27=0,INDEX('Wage Grid'!$C$14:$C$80,MATCH($D27,ListBargainingUnit,0)),$E27)),0)</f>
        <v>0</v>
      </c>
      <c r="U27" s="787">
        <f t="shared" si="4"/>
        <v>0</v>
      </c>
      <c r="V27" s="345">
        <f>_xlfn.IFNA(INDEX('Wage Grid'!G$14:G$54,MATCH($U27,ListGridLevel,0)),0)</f>
        <v>0</v>
      </c>
      <c r="W27" s="345">
        <f>_xlfn.IFNA(INDEX('Wage Grid'!H$14:H$54,MATCH($U27,ListGridLevel,0)),0)</f>
        <v>0</v>
      </c>
      <c r="X27" s="345">
        <f>_xlfn.IFNA(INDEX('Wage Grid'!I$14:I$54,MATCH($U27,ListGridLevel,0)),0)</f>
        <v>0</v>
      </c>
      <c r="Y27" s="345">
        <f>_xlfn.IFNA(INDEX('Wage Grid'!J$14:J$54,MATCH($U27,ListGridLevel,0)),0)</f>
        <v>0</v>
      </c>
      <c r="Z27" s="345">
        <f t="shared" si="5"/>
        <v>0</v>
      </c>
      <c r="AA27" s="345">
        <f t="shared" si="1"/>
        <v>0</v>
      </c>
    </row>
    <row r="28" spans="1:27" ht="15" customHeight="1" x14ac:dyDescent="0.25">
      <c r="A28" s="240"/>
      <c r="B28" s="64"/>
      <c r="C28" s="241"/>
      <c r="D28" s="70"/>
      <c r="E28" s="242"/>
      <c r="F28" s="243" t="str">
        <f t="shared" si="2"/>
        <v/>
      </c>
      <c r="G28" s="65"/>
      <c r="H28" s="242"/>
      <c r="I28" s="185"/>
      <c r="J28" s="229"/>
      <c r="K28" s="249" t="str">
        <f t="shared" si="6"/>
        <v/>
      </c>
      <c r="L28" s="210"/>
      <c r="M28" s="211"/>
      <c r="N28" s="211"/>
      <c r="O28" s="212"/>
      <c r="P28" s="185"/>
      <c r="Q28" s="172"/>
      <c r="S28" s="787">
        <f>_xlfn.IFNA(IF($A28="Layered-Over",INDEX('Wage Grid'!$D$14:$D$80,MATCH($B28,ListBargainingUnit,0)),IF($C28=0,INDEX('Wage Grid'!$C$14:$C$80,MATCH($B28,ListBargainingUnit,0)),$C28)),0)</f>
        <v>0</v>
      </c>
      <c r="T28" s="787">
        <f>_xlfn.IFNA(IF($A28="Layered-Over",INDEX('Wage Grid'!$D$14:$D$80,MATCH($D28,ListBargainingUnit,0)),IF($E28=0,INDEX('Wage Grid'!$C$14:$C$80,MATCH($D28,ListBargainingUnit,0)),$E28)),0)</f>
        <v>0</v>
      </c>
      <c r="U28" s="787">
        <f t="shared" si="4"/>
        <v>0</v>
      </c>
      <c r="V28" s="345">
        <f>_xlfn.IFNA(INDEX('Wage Grid'!G$14:G$54,MATCH($U28,ListGridLevel,0)),0)</f>
        <v>0</v>
      </c>
      <c r="W28" s="345">
        <f>_xlfn.IFNA(INDEX('Wage Grid'!H$14:H$54,MATCH($U28,ListGridLevel,0)),0)</f>
        <v>0</v>
      </c>
      <c r="X28" s="345">
        <f>_xlfn.IFNA(INDEX('Wage Grid'!I$14:I$54,MATCH($U28,ListGridLevel,0)),0)</f>
        <v>0</v>
      </c>
      <c r="Y28" s="345">
        <f>_xlfn.IFNA(INDEX('Wage Grid'!J$14:J$54,MATCH($U28,ListGridLevel,0)),0)</f>
        <v>0</v>
      </c>
      <c r="Z28" s="345">
        <f t="shared" si="5"/>
        <v>0</v>
      </c>
      <c r="AA28" s="345">
        <f t="shared" si="1"/>
        <v>0</v>
      </c>
    </row>
    <row r="29" spans="1:27" ht="15" customHeight="1" x14ac:dyDescent="0.25">
      <c r="A29" s="240"/>
      <c r="B29" s="64"/>
      <c r="C29" s="241"/>
      <c r="D29" s="70"/>
      <c r="E29" s="242"/>
      <c r="F29" s="243" t="str">
        <f t="shared" si="2"/>
        <v/>
      </c>
      <c r="G29" s="65"/>
      <c r="H29" s="242"/>
      <c r="I29" s="185"/>
      <c r="J29" s="229"/>
      <c r="K29" s="249" t="str">
        <f t="shared" si="6"/>
        <v/>
      </c>
      <c r="L29" s="210"/>
      <c r="M29" s="211"/>
      <c r="N29" s="211"/>
      <c r="O29" s="212"/>
      <c r="P29" s="185"/>
      <c r="Q29" s="172"/>
      <c r="S29" s="787">
        <f>_xlfn.IFNA(IF($A29="Layered-Over",INDEX('Wage Grid'!$D$14:$D$80,MATCH($B29,ListBargainingUnit,0)),IF($C29=0,INDEX('Wage Grid'!$C$14:$C$80,MATCH($B29,ListBargainingUnit,0)),$C29)),0)</f>
        <v>0</v>
      </c>
      <c r="T29" s="787">
        <f>_xlfn.IFNA(IF($A29="Layered-Over",INDEX('Wage Grid'!$D$14:$D$80,MATCH($D29,ListBargainingUnit,0)),IF($E29=0,INDEX('Wage Grid'!$C$14:$C$80,MATCH($D29,ListBargainingUnit,0)),$E29)),0)</f>
        <v>0</v>
      </c>
      <c r="U29" s="787">
        <f t="shared" si="4"/>
        <v>0</v>
      </c>
      <c r="V29" s="345">
        <f>_xlfn.IFNA(INDEX('Wage Grid'!G$14:G$54,MATCH($U29,ListGridLevel,0)),0)</f>
        <v>0</v>
      </c>
      <c r="W29" s="345">
        <f>_xlfn.IFNA(INDEX('Wage Grid'!H$14:H$54,MATCH($U29,ListGridLevel,0)),0)</f>
        <v>0</v>
      </c>
      <c r="X29" s="345">
        <f>_xlfn.IFNA(INDEX('Wage Grid'!I$14:I$54,MATCH($U29,ListGridLevel,0)),0)</f>
        <v>0</v>
      </c>
      <c r="Y29" s="345">
        <f>_xlfn.IFNA(INDEX('Wage Grid'!J$14:J$54,MATCH($U29,ListGridLevel,0)),0)</f>
        <v>0</v>
      </c>
      <c r="Z29" s="345">
        <f t="shared" si="5"/>
        <v>0</v>
      </c>
      <c r="AA29" s="345">
        <f t="shared" si="1"/>
        <v>0</v>
      </c>
    </row>
    <row r="30" spans="1:27" ht="15" customHeight="1" x14ac:dyDescent="0.25">
      <c r="A30" s="240"/>
      <c r="B30" s="64"/>
      <c r="C30" s="241"/>
      <c r="D30" s="70"/>
      <c r="E30" s="242"/>
      <c r="F30" s="243" t="str">
        <f t="shared" si="2"/>
        <v/>
      </c>
      <c r="G30" s="65"/>
      <c r="H30" s="242"/>
      <c r="I30" s="185"/>
      <c r="J30" s="229"/>
      <c r="K30" s="249" t="str">
        <f t="shared" si="6"/>
        <v/>
      </c>
      <c r="L30" s="210"/>
      <c r="M30" s="211"/>
      <c r="N30" s="211"/>
      <c r="O30" s="212"/>
      <c r="P30" s="185"/>
      <c r="Q30" s="172"/>
      <c r="S30" s="787">
        <f>_xlfn.IFNA(IF($A30="Layered-Over",INDEX('Wage Grid'!$D$14:$D$80,MATCH($B30,ListBargainingUnit,0)),IF($C30=0,INDEX('Wage Grid'!$C$14:$C$80,MATCH($B30,ListBargainingUnit,0)),$C30)),0)</f>
        <v>0</v>
      </c>
      <c r="T30" s="787">
        <f>_xlfn.IFNA(IF($A30="Layered-Over",INDEX('Wage Grid'!$D$14:$D$80,MATCH($D30,ListBargainingUnit,0)),IF($E30=0,INDEX('Wage Grid'!$C$14:$C$80,MATCH($D30,ListBargainingUnit,0)),$E30)),0)</f>
        <v>0</v>
      </c>
      <c r="U30" s="787">
        <f t="shared" si="4"/>
        <v>0</v>
      </c>
      <c r="V30" s="345">
        <f>_xlfn.IFNA(INDEX('Wage Grid'!G$14:G$54,MATCH($U30,ListGridLevel,0)),0)</f>
        <v>0</v>
      </c>
      <c r="W30" s="345">
        <f>_xlfn.IFNA(INDEX('Wage Grid'!H$14:H$54,MATCH($U30,ListGridLevel,0)),0)</f>
        <v>0</v>
      </c>
      <c r="X30" s="345">
        <f>_xlfn.IFNA(INDEX('Wage Grid'!I$14:I$54,MATCH($U30,ListGridLevel,0)),0)</f>
        <v>0</v>
      </c>
      <c r="Y30" s="345">
        <f>_xlfn.IFNA(INDEX('Wage Grid'!J$14:J$54,MATCH($U30,ListGridLevel,0)),0)</f>
        <v>0</v>
      </c>
      <c r="Z30" s="345">
        <f t="shared" si="5"/>
        <v>0</v>
      </c>
      <c r="AA30" s="345">
        <f t="shared" si="1"/>
        <v>0</v>
      </c>
    </row>
    <row r="31" spans="1:27" ht="15" customHeight="1" x14ac:dyDescent="0.25">
      <c r="A31" s="240"/>
      <c r="B31" s="64"/>
      <c r="C31" s="241"/>
      <c r="D31" s="70"/>
      <c r="E31" s="242"/>
      <c r="F31" s="243" t="str">
        <f t="shared" si="2"/>
        <v/>
      </c>
      <c r="G31" s="65"/>
      <c r="H31" s="242"/>
      <c r="I31" s="185"/>
      <c r="J31" s="229"/>
      <c r="K31" s="249" t="str">
        <f t="shared" si="6"/>
        <v/>
      </c>
      <c r="L31" s="210"/>
      <c r="M31" s="211"/>
      <c r="N31" s="211"/>
      <c r="O31" s="212"/>
      <c r="P31" s="185"/>
      <c r="Q31" s="172"/>
      <c r="S31" s="787">
        <f>_xlfn.IFNA(IF($A31="Layered-Over",INDEX('Wage Grid'!$D$14:$D$80,MATCH($B31,ListBargainingUnit,0)),IF($C31=0,INDEX('Wage Grid'!$C$14:$C$80,MATCH($B31,ListBargainingUnit,0)),$C31)),0)</f>
        <v>0</v>
      </c>
      <c r="T31" s="787">
        <f>_xlfn.IFNA(IF($A31="Layered-Over",INDEX('Wage Grid'!$D$14:$D$80,MATCH($D31,ListBargainingUnit,0)),IF($E31=0,INDEX('Wage Grid'!$C$14:$C$80,MATCH($D31,ListBargainingUnit,0)),$E31)),0)</f>
        <v>0</v>
      </c>
      <c r="U31" s="787">
        <f t="shared" si="4"/>
        <v>0</v>
      </c>
      <c r="V31" s="345">
        <f>_xlfn.IFNA(INDEX('Wage Grid'!G$14:G$54,MATCH($U31,ListGridLevel,0)),0)</f>
        <v>0</v>
      </c>
      <c r="W31" s="345">
        <f>_xlfn.IFNA(INDEX('Wage Grid'!H$14:H$54,MATCH($U31,ListGridLevel,0)),0)</f>
        <v>0</v>
      </c>
      <c r="X31" s="345">
        <f>_xlfn.IFNA(INDEX('Wage Grid'!I$14:I$54,MATCH($U31,ListGridLevel,0)),0)</f>
        <v>0</v>
      </c>
      <c r="Y31" s="345">
        <f>_xlfn.IFNA(INDEX('Wage Grid'!J$14:J$54,MATCH($U31,ListGridLevel,0)),0)</f>
        <v>0</v>
      </c>
      <c r="Z31" s="345">
        <f t="shared" si="5"/>
        <v>0</v>
      </c>
      <c r="AA31" s="345">
        <f t="shared" si="1"/>
        <v>0</v>
      </c>
    </row>
    <row r="32" spans="1:27" ht="15" customHeight="1" x14ac:dyDescent="0.25">
      <c r="A32" s="240"/>
      <c r="B32" s="64"/>
      <c r="C32" s="241"/>
      <c r="D32" s="70"/>
      <c r="E32" s="242"/>
      <c r="F32" s="243" t="str">
        <f t="shared" si="2"/>
        <v/>
      </c>
      <c r="G32" s="65"/>
      <c r="H32" s="242"/>
      <c r="I32" s="185"/>
      <c r="J32" s="229"/>
      <c r="K32" s="249" t="str">
        <f t="shared" si="6"/>
        <v/>
      </c>
      <c r="L32" s="210"/>
      <c r="M32" s="211"/>
      <c r="N32" s="211"/>
      <c r="O32" s="212"/>
      <c r="P32" s="185"/>
      <c r="Q32" s="172"/>
      <c r="S32" s="787">
        <f>_xlfn.IFNA(IF($A32="Layered-Over",INDEX('Wage Grid'!$D$14:$D$80,MATCH($B32,ListBargainingUnit,0)),IF($C32=0,INDEX('Wage Grid'!$C$14:$C$80,MATCH($B32,ListBargainingUnit,0)),$C32)),0)</f>
        <v>0</v>
      </c>
      <c r="T32" s="787">
        <f>_xlfn.IFNA(IF($A32="Layered-Over",INDEX('Wage Grid'!$D$14:$D$80,MATCH($D32,ListBargainingUnit,0)),IF($E32=0,INDEX('Wage Grid'!$C$14:$C$80,MATCH($D32,ListBargainingUnit,0)),$E32)),0)</f>
        <v>0</v>
      </c>
      <c r="U32" s="787">
        <f t="shared" si="4"/>
        <v>0</v>
      </c>
      <c r="V32" s="345">
        <f>_xlfn.IFNA(INDEX('Wage Grid'!G$14:G$54,MATCH($U32,ListGridLevel,0)),0)</f>
        <v>0</v>
      </c>
      <c r="W32" s="345">
        <f>_xlfn.IFNA(INDEX('Wage Grid'!H$14:H$54,MATCH($U32,ListGridLevel,0)),0)</f>
        <v>0</v>
      </c>
      <c r="X32" s="345">
        <f>_xlfn.IFNA(INDEX('Wage Grid'!I$14:I$54,MATCH($U32,ListGridLevel,0)),0)</f>
        <v>0</v>
      </c>
      <c r="Y32" s="345">
        <f>_xlfn.IFNA(INDEX('Wage Grid'!J$14:J$54,MATCH($U32,ListGridLevel,0)),0)</f>
        <v>0</v>
      </c>
      <c r="Z32" s="345">
        <f t="shared" si="5"/>
        <v>0</v>
      </c>
      <c r="AA32" s="345">
        <f t="shared" si="1"/>
        <v>0</v>
      </c>
    </row>
    <row r="33" spans="1:27" ht="15" customHeight="1" x14ac:dyDescent="0.25">
      <c r="A33" s="240"/>
      <c r="B33" s="64"/>
      <c r="C33" s="241"/>
      <c r="D33" s="70"/>
      <c r="E33" s="242"/>
      <c r="F33" s="243" t="str">
        <f t="shared" si="2"/>
        <v/>
      </c>
      <c r="G33" s="65"/>
      <c r="H33" s="242"/>
      <c r="I33" s="185"/>
      <c r="J33" s="229"/>
      <c r="K33" s="249" t="str">
        <f t="shared" si="6"/>
        <v/>
      </c>
      <c r="L33" s="210"/>
      <c r="M33" s="211"/>
      <c r="N33" s="211"/>
      <c r="O33" s="212"/>
      <c r="P33" s="185"/>
      <c r="Q33" s="172"/>
      <c r="S33" s="787">
        <f>_xlfn.IFNA(IF($A33="Layered-Over",INDEX('Wage Grid'!$D$14:$D$80,MATCH($B33,ListBargainingUnit,0)),IF($C33=0,INDEX('Wage Grid'!$C$14:$C$80,MATCH($B33,ListBargainingUnit,0)),$C33)),0)</f>
        <v>0</v>
      </c>
      <c r="T33" s="787">
        <f>_xlfn.IFNA(IF($A33="Layered-Over",INDEX('Wage Grid'!$D$14:$D$80,MATCH($D33,ListBargainingUnit,0)),IF($E33=0,INDEX('Wage Grid'!$C$14:$C$80,MATCH($D33,ListBargainingUnit,0)),$E33)),0)</f>
        <v>0</v>
      </c>
      <c r="U33" s="787">
        <f t="shared" si="4"/>
        <v>0</v>
      </c>
      <c r="V33" s="345">
        <f>_xlfn.IFNA(INDEX('Wage Grid'!G$14:G$54,MATCH($U33,ListGridLevel,0)),0)</f>
        <v>0</v>
      </c>
      <c r="W33" s="345">
        <f>_xlfn.IFNA(INDEX('Wage Grid'!H$14:H$54,MATCH($U33,ListGridLevel,0)),0)</f>
        <v>0</v>
      </c>
      <c r="X33" s="345">
        <f>_xlfn.IFNA(INDEX('Wage Grid'!I$14:I$54,MATCH($U33,ListGridLevel,0)),0)</f>
        <v>0</v>
      </c>
      <c r="Y33" s="345">
        <f>_xlfn.IFNA(INDEX('Wage Grid'!J$14:J$54,MATCH($U33,ListGridLevel,0)),0)</f>
        <v>0</v>
      </c>
      <c r="Z33" s="345">
        <f t="shared" si="5"/>
        <v>0</v>
      </c>
      <c r="AA33" s="345">
        <f t="shared" si="1"/>
        <v>0</v>
      </c>
    </row>
    <row r="34" spans="1:27" ht="15" customHeight="1" x14ac:dyDescent="0.25">
      <c r="A34" s="240"/>
      <c r="B34" s="64"/>
      <c r="C34" s="241"/>
      <c r="D34" s="70"/>
      <c r="E34" s="242"/>
      <c r="F34" s="243" t="str">
        <f t="shared" si="2"/>
        <v/>
      </c>
      <c r="G34" s="65"/>
      <c r="H34" s="242"/>
      <c r="I34" s="185"/>
      <c r="J34" s="229"/>
      <c r="K34" s="249" t="str">
        <f t="shared" si="6"/>
        <v/>
      </c>
      <c r="L34" s="210"/>
      <c r="M34" s="211"/>
      <c r="N34" s="211"/>
      <c r="O34" s="212"/>
      <c r="P34" s="185"/>
      <c r="Q34" s="172"/>
      <c r="S34" s="787">
        <f>_xlfn.IFNA(IF($A34="Layered-Over",INDEX('Wage Grid'!$D$14:$D$80,MATCH($B34,ListBargainingUnit,0)),IF($C34=0,INDEX('Wage Grid'!$C$14:$C$80,MATCH($B34,ListBargainingUnit,0)),$C34)),0)</f>
        <v>0</v>
      </c>
      <c r="T34" s="787">
        <f>_xlfn.IFNA(IF($A34="Layered-Over",INDEX('Wage Grid'!$D$14:$D$80,MATCH($D34,ListBargainingUnit,0)),IF($E34=0,INDEX('Wage Grid'!$C$14:$C$80,MATCH($D34,ListBargainingUnit,0)),$E34)),0)</f>
        <v>0</v>
      </c>
      <c r="U34" s="787">
        <f t="shared" si="4"/>
        <v>0</v>
      </c>
      <c r="V34" s="345">
        <f>_xlfn.IFNA(INDEX('Wage Grid'!G$14:G$54,MATCH($U34,ListGridLevel,0)),0)</f>
        <v>0</v>
      </c>
      <c r="W34" s="345">
        <f>_xlfn.IFNA(INDEX('Wage Grid'!H$14:H$54,MATCH($U34,ListGridLevel,0)),0)</f>
        <v>0</v>
      </c>
      <c r="X34" s="345">
        <f>_xlfn.IFNA(INDEX('Wage Grid'!I$14:I$54,MATCH($U34,ListGridLevel,0)),0)</f>
        <v>0</v>
      </c>
      <c r="Y34" s="345">
        <f>_xlfn.IFNA(INDEX('Wage Grid'!J$14:J$54,MATCH($U34,ListGridLevel,0)),0)</f>
        <v>0</v>
      </c>
      <c r="Z34" s="345">
        <f t="shared" si="5"/>
        <v>0</v>
      </c>
      <c r="AA34" s="345">
        <f t="shared" si="1"/>
        <v>0</v>
      </c>
    </row>
    <row r="35" spans="1:27" ht="15" customHeight="1" x14ac:dyDescent="0.25">
      <c r="A35" s="240"/>
      <c r="B35" s="64"/>
      <c r="C35" s="241"/>
      <c r="D35" s="70"/>
      <c r="E35" s="242"/>
      <c r="F35" s="243" t="str">
        <f t="shared" si="2"/>
        <v/>
      </c>
      <c r="G35" s="65"/>
      <c r="H35" s="242"/>
      <c r="I35" s="185"/>
      <c r="J35" s="229"/>
      <c r="K35" s="249" t="str">
        <f t="shared" si="6"/>
        <v/>
      </c>
      <c r="L35" s="210"/>
      <c r="M35" s="211"/>
      <c r="N35" s="211"/>
      <c r="O35" s="212"/>
      <c r="P35" s="185"/>
      <c r="Q35" s="172"/>
      <c r="S35" s="787">
        <f>_xlfn.IFNA(IF($A35="Layered-Over",INDEX('Wage Grid'!$D$14:$D$80,MATCH($B35,ListBargainingUnit,0)),IF($C35=0,INDEX('Wage Grid'!$C$14:$C$80,MATCH($B35,ListBargainingUnit,0)),$C35)),0)</f>
        <v>0</v>
      </c>
      <c r="T35" s="787">
        <f>_xlfn.IFNA(IF($A35="Layered-Over",INDEX('Wage Grid'!$D$14:$D$80,MATCH($D35,ListBargainingUnit,0)),IF($E35=0,INDEX('Wage Grid'!$C$14:$C$80,MATCH($D35,ListBargainingUnit,0)),$E35)),0)</f>
        <v>0</v>
      </c>
      <c r="U35" s="787">
        <f t="shared" si="4"/>
        <v>0</v>
      </c>
      <c r="V35" s="345">
        <f>_xlfn.IFNA(INDEX('Wage Grid'!G$14:G$54,MATCH($U35,ListGridLevel,0)),0)</f>
        <v>0</v>
      </c>
      <c r="W35" s="345">
        <f>_xlfn.IFNA(INDEX('Wage Grid'!H$14:H$54,MATCH($U35,ListGridLevel,0)),0)</f>
        <v>0</v>
      </c>
      <c r="X35" s="345">
        <f>_xlfn.IFNA(INDEX('Wage Grid'!I$14:I$54,MATCH($U35,ListGridLevel,0)),0)</f>
        <v>0</v>
      </c>
      <c r="Y35" s="345">
        <f>_xlfn.IFNA(INDEX('Wage Grid'!J$14:J$54,MATCH($U35,ListGridLevel,0)),0)</f>
        <v>0</v>
      </c>
      <c r="Z35" s="345">
        <f t="shared" si="5"/>
        <v>0</v>
      </c>
      <c r="AA35" s="345">
        <f t="shared" si="1"/>
        <v>0</v>
      </c>
    </row>
    <row r="36" spans="1:27" ht="15" customHeight="1" x14ac:dyDescent="0.25">
      <c r="A36" s="240"/>
      <c r="B36" s="64"/>
      <c r="C36" s="241"/>
      <c r="D36" s="70"/>
      <c r="E36" s="242"/>
      <c r="F36" s="243" t="str">
        <f t="shared" si="2"/>
        <v/>
      </c>
      <c r="G36" s="65"/>
      <c r="H36" s="242"/>
      <c r="I36" s="185"/>
      <c r="J36" s="229"/>
      <c r="K36" s="249" t="str">
        <f t="shared" si="6"/>
        <v/>
      </c>
      <c r="L36" s="210"/>
      <c r="M36" s="211"/>
      <c r="N36" s="211"/>
      <c r="O36" s="212"/>
      <c r="P36" s="185"/>
      <c r="Q36" s="172"/>
      <c r="S36" s="787">
        <f>_xlfn.IFNA(IF($A36="Layered-Over",INDEX('Wage Grid'!$D$14:$D$80,MATCH($B36,ListBargainingUnit,0)),IF($C36=0,INDEX('Wage Grid'!$C$14:$C$80,MATCH($B36,ListBargainingUnit,0)),$C36)),0)</f>
        <v>0</v>
      </c>
      <c r="T36" s="787">
        <f>_xlfn.IFNA(IF($A36="Layered-Over",INDEX('Wage Grid'!$D$14:$D$80,MATCH($D36,ListBargainingUnit,0)),IF($E36=0,INDEX('Wage Grid'!$C$14:$C$80,MATCH($D36,ListBargainingUnit,0)),$E36)),0)</f>
        <v>0</v>
      </c>
      <c r="U36" s="787">
        <f t="shared" si="4"/>
        <v>0</v>
      </c>
      <c r="V36" s="345">
        <f>_xlfn.IFNA(INDEX('Wage Grid'!G$14:G$54,MATCH($U36,ListGridLevel,0)),0)</f>
        <v>0</v>
      </c>
      <c r="W36" s="345">
        <f>_xlfn.IFNA(INDEX('Wage Grid'!H$14:H$54,MATCH($U36,ListGridLevel,0)),0)</f>
        <v>0</v>
      </c>
      <c r="X36" s="345">
        <f>_xlfn.IFNA(INDEX('Wage Grid'!I$14:I$54,MATCH($U36,ListGridLevel,0)),0)</f>
        <v>0</v>
      </c>
      <c r="Y36" s="345">
        <f>_xlfn.IFNA(INDEX('Wage Grid'!J$14:J$54,MATCH($U36,ListGridLevel,0)),0)</f>
        <v>0</v>
      </c>
      <c r="Z36" s="345">
        <f t="shared" si="5"/>
        <v>0</v>
      </c>
      <c r="AA36" s="345">
        <f t="shared" si="1"/>
        <v>0</v>
      </c>
    </row>
    <row r="37" spans="1:27" ht="15" customHeight="1" x14ac:dyDescent="0.25">
      <c r="A37" s="240"/>
      <c r="B37" s="64"/>
      <c r="C37" s="241"/>
      <c r="D37" s="70"/>
      <c r="E37" s="242"/>
      <c r="F37" s="243" t="str">
        <f t="shared" si="2"/>
        <v/>
      </c>
      <c r="G37" s="65"/>
      <c r="H37" s="242"/>
      <c r="I37" s="185"/>
      <c r="J37" s="229"/>
      <c r="K37" s="249" t="str">
        <f t="shared" si="6"/>
        <v/>
      </c>
      <c r="L37" s="210"/>
      <c r="M37" s="211"/>
      <c r="N37" s="211"/>
      <c r="O37" s="212"/>
      <c r="P37" s="185"/>
      <c r="Q37" s="172"/>
      <c r="S37" s="787">
        <f>_xlfn.IFNA(IF($A37="Layered-Over",INDEX('Wage Grid'!$D$14:$D$80,MATCH($B37,ListBargainingUnit,0)),IF($C37=0,INDEX('Wage Grid'!$C$14:$C$80,MATCH($B37,ListBargainingUnit,0)),$C37)),0)</f>
        <v>0</v>
      </c>
      <c r="T37" s="787">
        <f>_xlfn.IFNA(IF($A37="Layered-Over",INDEX('Wage Grid'!$D$14:$D$80,MATCH($D37,ListBargainingUnit,0)),IF($E37=0,INDEX('Wage Grid'!$C$14:$C$80,MATCH($D37,ListBargainingUnit,0)),$E37)),0)</f>
        <v>0</v>
      </c>
      <c r="U37" s="787">
        <f t="shared" si="4"/>
        <v>0</v>
      </c>
      <c r="V37" s="345">
        <f>_xlfn.IFNA(INDEX('Wage Grid'!G$14:G$54,MATCH($U37,ListGridLevel,0)),0)</f>
        <v>0</v>
      </c>
      <c r="W37" s="345">
        <f>_xlfn.IFNA(INDEX('Wage Grid'!H$14:H$54,MATCH($U37,ListGridLevel,0)),0)</f>
        <v>0</v>
      </c>
      <c r="X37" s="345">
        <f>_xlfn.IFNA(INDEX('Wage Grid'!I$14:I$54,MATCH($U37,ListGridLevel,0)),0)</f>
        <v>0</v>
      </c>
      <c r="Y37" s="345">
        <f>_xlfn.IFNA(INDEX('Wage Grid'!J$14:J$54,MATCH($U37,ListGridLevel,0)),0)</f>
        <v>0</v>
      </c>
      <c r="Z37" s="345">
        <f t="shared" si="5"/>
        <v>0</v>
      </c>
      <c r="AA37" s="345">
        <f t="shared" si="1"/>
        <v>0</v>
      </c>
    </row>
    <row r="38" spans="1:27" ht="15" customHeight="1" x14ac:dyDescent="0.25">
      <c r="A38" s="240"/>
      <c r="B38" s="64"/>
      <c r="C38" s="241"/>
      <c r="D38" s="70"/>
      <c r="E38" s="242"/>
      <c r="F38" s="243" t="str">
        <f t="shared" si="2"/>
        <v/>
      </c>
      <c r="G38" s="65"/>
      <c r="H38" s="242"/>
      <c r="I38" s="185"/>
      <c r="J38" s="229"/>
      <c r="K38" s="249" t="str">
        <f t="shared" si="6"/>
        <v/>
      </c>
      <c r="L38" s="210"/>
      <c r="M38" s="211"/>
      <c r="N38" s="211"/>
      <c r="O38" s="212"/>
      <c r="P38" s="185"/>
      <c r="Q38" s="172"/>
      <c r="S38" s="787">
        <f>_xlfn.IFNA(IF($A38="Layered-Over",INDEX('Wage Grid'!$D$14:$D$80,MATCH($B38,ListBargainingUnit,0)),IF($C38=0,INDEX('Wage Grid'!$C$14:$C$80,MATCH($B38,ListBargainingUnit,0)),$C38)),0)</f>
        <v>0</v>
      </c>
      <c r="T38" s="787">
        <f>_xlfn.IFNA(IF($A38="Layered-Over",INDEX('Wage Grid'!$D$14:$D$80,MATCH($D38,ListBargainingUnit,0)),IF($E38=0,INDEX('Wage Grid'!$C$14:$C$80,MATCH($D38,ListBargainingUnit,0)),$E38)),0)</f>
        <v>0</v>
      </c>
      <c r="U38" s="787">
        <f t="shared" si="4"/>
        <v>0</v>
      </c>
      <c r="V38" s="345">
        <f>_xlfn.IFNA(INDEX('Wage Grid'!G$14:G$54,MATCH($U38,ListGridLevel,0)),0)</f>
        <v>0</v>
      </c>
      <c r="W38" s="345">
        <f>_xlfn.IFNA(INDEX('Wage Grid'!H$14:H$54,MATCH($U38,ListGridLevel,0)),0)</f>
        <v>0</v>
      </c>
      <c r="X38" s="345">
        <f>_xlfn.IFNA(INDEX('Wage Grid'!I$14:I$54,MATCH($U38,ListGridLevel,0)),0)</f>
        <v>0</v>
      </c>
      <c r="Y38" s="345">
        <f>_xlfn.IFNA(INDEX('Wage Grid'!J$14:J$54,MATCH($U38,ListGridLevel,0)),0)</f>
        <v>0</v>
      </c>
      <c r="Z38" s="345">
        <f t="shared" si="5"/>
        <v>0</v>
      </c>
      <c r="AA38" s="345">
        <f t="shared" si="1"/>
        <v>0</v>
      </c>
    </row>
    <row r="39" spans="1:27" ht="15" customHeight="1" x14ac:dyDescent="0.25">
      <c r="A39" s="240"/>
      <c r="B39" s="64"/>
      <c r="C39" s="241"/>
      <c r="D39" s="70"/>
      <c r="E39" s="242"/>
      <c r="F39" s="243" t="str">
        <f t="shared" si="2"/>
        <v/>
      </c>
      <c r="G39" s="65"/>
      <c r="H39" s="242"/>
      <c r="I39" s="185"/>
      <c r="J39" s="229"/>
      <c r="K39" s="249" t="str">
        <f t="shared" si="6"/>
        <v/>
      </c>
      <c r="L39" s="210"/>
      <c r="M39" s="211"/>
      <c r="N39" s="211"/>
      <c r="O39" s="212"/>
      <c r="P39" s="185"/>
      <c r="Q39" s="172"/>
      <c r="S39" s="787">
        <f>_xlfn.IFNA(IF($A39="Layered-Over",INDEX('Wage Grid'!$D$14:$D$80,MATCH($B39,ListBargainingUnit,0)),IF($C39=0,INDEX('Wage Grid'!$C$14:$C$80,MATCH($B39,ListBargainingUnit,0)),$C39)),0)</f>
        <v>0</v>
      </c>
      <c r="T39" s="787">
        <f>_xlfn.IFNA(IF($A39="Layered-Over",INDEX('Wage Grid'!$D$14:$D$80,MATCH($D39,ListBargainingUnit,0)),IF($E39=0,INDEX('Wage Grid'!$C$14:$C$80,MATCH($D39,ListBargainingUnit,0)),$E39)),0)</f>
        <v>0</v>
      </c>
      <c r="U39" s="787">
        <f t="shared" si="4"/>
        <v>0</v>
      </c>
      <c r="V39" s="345">
        <f>_xlfn.IFNA(INDEX('Wage Grid'!G$14:G$54,MATCH($U39,ListGridLevel,0)),0)</f>
        <v>0</v>
      </c>
      <c r="W39" s="345">
        <f>_xlfn.IFNA(INDEX('Wage Grid'!H$14:H$54,MATCH($U39,ListGridLevel,0)),0)</f>
        <v>0</v>
      </c>
      <c r="X39" s="345">
        <f>_xlfn.IFNA(INDEX('Wage Grid'!I$14:I$54,MATCH($U39,ListGridLevel,0)),0)</f>
        <v>0</v>
      </c>
      <c r="Y39" s="345">
        <f>_xlfn.IFNA(INDEX('Wage Grid'!J$14:J$54,MATCH($U39,ListGridLevel,0)),0)</f>
        <v>0</v>
      </c>
      <c r="Z39" s="345">
        <f t="shared" si="5"/>
        <v>0</v>
      </c>
      <c r="AA39" s="345">
        <f t="shared" si="1"/>
        <v>0</v>
      </c>
    </row>
    <row r="40" spans="1:27" ht="15" customHeight="1" x14ac:dyDescent="0.25">
      <c r="A40" s="240"/>
      <c r="B40" s="64"/>
      <c r="C40" s="241"/>
      <c r="D40" s="70"/>
      <c r="E40" s="242"/>
      <c r="F40" s="243" t="str">
        <f t="shared" si="2"/>
        <v/>
      </c>
      <c r="G40" s="65"/>
      <c r="H40" s="242"/>
      <c r="I40" s="185"/>
      <c r="J40" s="229"/>
      <c r="K40" s="249" t="str">
        <f t="shared" si="6"/>
        <v/>
      </c>
      <c r="L40" s="210"/>
      <c r="M40" s="211"/>
      <c r="N40" s="211"/>
      <c r="O40" s="212"/>
      <c r="P40" s="185"/>
      <c r="Q40" s="172"/>
      <c r="S40" s="787">
        <f>_xlfn.IFNA(IF($A40="Layered-Over",INDEX('Wage Grid'!$D$14:$D$80,MATCH($B40,ListBargainingUnit,0)),IF($C40=0,INDEX('Wage Grid'!$C$14:$C$80,MATCH($B40,ListBargainingUnit,0)),$C40)),0)</f>
        <v>0</v>
      </c>
      <c r="T40" s="787">
        <f>_xlfn.IFNA(IF($A40="Layered-Over",INDEX('Wage Grid'!$D$14:$D$80,MATCH($D40,ListBargainingUnit,0)),IF($E40=0,INDEX('Wage Grid'!$C$14:$C$80,MATCH($D40,ListBargainingUnit,0)),$E40)),0)</f>
        <v>0</v>
      </c>
      <c r="U40" s="787">
        <f t="shared" si="4"/>
        <v>0</v>
      </c>
      <c r="V40" s="345">
        <f>_xlfn.IFNA(INDEX('Wage Grid'!G$14:G$54,MATCH($U40,ListGridLevel,0)),0)</f>
        <v>0</v>
      </c>
      <c r="W40" s="345">
        <f>_xlfn.IFNA(INDEX('Wage Grid'!H$14:H$54,MATCH($U40,ListGridLevel,0)),0)</f>
        <v>0</v>
      </c>
      <c r="X40" s="345">
        <f>_xlfn.IFNA(INDEX('Wage Grid'!I$14:I$54,MATCH($U40,ListGridLevel,0)),0)</f>
        <v>0</v>
      </c>
      <c r="Y40" s="345">
        <f>_xlfn.IFNA(INDEX('Wage Grid'!J$14:J$54,MATCH($U40,ListGridLevel,0)),0)</f>
        <v>0</v>
      </c>
      <c r="Z40" s="345">
        <f t="shared" si="5"/>
        <v>0</v>
      </c>
      <c r="AA40" s="345">
        <f t="shared" si="1"/>
        <v>0</v>
      </c>
    </row>
    <row r="41" spans="1:27" ht="15" customHeight="1" x14ac:dyDescent="0.25">
      <c r="A41" s="240"/>
      <c r="B41" s="64"/>
      <c r="C41" s="241"/>
      <c r="D41" s="70"/>
      <c r="E41" s="242"/>
      <c r="F41" s="243" t="str">
        <f t="shared" si="2"/>
        <v/>
      </c>
      <c r="G41" s="65"/>
      <c r="H41" s="242"/>
      <c r="I41" s="185"/>
      <c r="J41" s="229"/>
      <c r="K41" s="249" t="str">
        <f t="shared" si="6"/>
        <v/>
      </c>
      <c r="L41" s="210"/>
      <c r="M41" s="211"/>
      <c r="N41" s="211"/>
      <c r="O41" s="212"/>
      <c r="P41" s="185"/>
      <c r="Q41" s="172"/>
      <c r="S41" s="787">
        <f>_xlfn.IFNA(IF($A41="Layered-Over",INDEX('Wage Grid'!$D$14:$D$80,MATCH($B41,ListBargainingUnit,0)),IF($C41=0,INDEX('Wage Grid'!$C$14:$C$80,MATCH($B41,ListBargainingUnit,0)),$C41)),0)</f>
        <v>0</v>
      </c>
      <c r="T41" s="787">
        <f>_xlfn.IFNA(IF($A41="Layered-Over",INDEX('Wage Grid'!$D$14:$D$80,MATCH($D41,ListBargainingUnit,0)),IF($E41=0,INDEX('Wage Grid'!$C$14:$C$80,MATCH($D41,ListBargainingUnit,0)),$E41)),0)</f>
        <v>0</v>
      </c>
      <c r="U41" s="787">
        <f t="shared" si="4"/>
        <v>0</v>
      </c>
      <c r="V41" s="345">
        <f>_xlfn.IFNA(INDEX('Wage Grid'!G$14:G$54,MATCH($U41,ListGridLevel,0)),0)</f>
        <v>0</v>
      </c>
      <c r="W41" s="345">
        <f>_xlfn.IFNA(INDEX('Wage Grid'!H$14:H$54,MATCH($U41,ListGridLevel,0)),0)</f>
        <v>0</v>
      </c>
      <c r="X41" s="345">
        <f>_xlfn.IFNA(INDEX('Wage Grid'!I$14:I$54,MATCH($U41,ListGridLevel,0)),0)</f>
        <v>0</v>
      </c>
      <c r="Y41" s="345">
        <f>_xlfn.IFNA(INDEX('Wage Grid'!J$14:J$54,MATCH($U41,ListGridLevel,0)),0)</f>
        <v>0</v>
      </c>
      <c r="Z41" s="345">
        <f t="shared" si="5"/>
        <v>0</v>
      </c>
      <c r="AA41" s="345">
        <f t="shared" si="1"/>
        <v>0</v>
      </c>
    </row>
    <row r="42" spans="1:27" ht="15" customHeight="1" x14ac:dyDescent="0.25">
      <c r="A42" s="240"/>
      <c r="B42" s="64"/>
      <c r="C42" s="241"/>
      <c r="D42" s="70"/>
      <c r="E42" s="242"/>
      <c r="F42" s="243" t="str">
        <f t="shared" si="2"/>
        <v/>
      </c>
      <c r="G42" s="65"/>
      <c r="H42" s="242"/>
      <c r="I42" s="185"/>
      <c r="J42" s="229"/>
      <c r="K42" s="249" t="str">
        <f t="shared" si="6"/>
        <v/>
      </c>
      <c r="L42" s="210"/>
      <c r="M42" s="211"/>
      <c r="N42" s="211"/>
      <c r="O42" s="212"/>
      <c r="P42" s="185"/>
      <c r="Q42" s="172"/>
      <c r="S42" s="787">
        <f>_xlfn.IFNA(IF($A42="Layered-Over",INDEX('Wage Grid'!$D$14:$D$80,MATCH($B42,ListBargainingUnit,0)),IF($C42=0,INDEX('Wage Grid'!$C$14:$C$80,MATCH($B42,ListBargainingUnit,0)),$C42)),0)</f>
        <v>0</v>
      </c>
      <c r="T42" s="787">
        <f>_xlfn.IFNA(IF($A42="Layered-Over",INDEX('Wage Grid'!$D$14:$D$80,MATCH($D42,ListBargainingUnit,0)),IF($E42=0,INDEX('Wage Grid'!$C$14:$C$80,MATCH($D42,ListBargainingUnit,0)),$E42)),0)</f>
        <v>0</v>
      </c>
      <c r="U42" s="787">
        <f t="shared" si="4"/>
        <v>0</v>
      </c>
      <c r="V42" s="345">
        <f>_xlfn.IFNA(INDEX('Wage Grid'!G$14:G$54,MATCH($U42,ListGridLevel,0)),0)</f>
        <v>0</v>
      </c>
      <c r="W42" s="345">
        <f>_xlfn.IFNA(INDEX('Wage Grid'!H$14:H$54,MATCH($U42,ListGridLevel,0)),0)</f>
        <v>0</v>
      </c>
      <c r="X42" s="345">
        <f>_xlfn.IFNA(INDEX('Wage Grid'!I$14:I$54,MATCH($U42,ListGridLevel,0)),0)</f>
        <v>0</v>
      </c>
      <c r="Y42" s="345">
        <f>_xlfn.IFNA(INDEX('Wage Grid'!J$14:J$54,MATCH($U42,ListGridLevel,0)),0)</f>
        <v>0</v>
      </c>
      <c r="Z42" s="345">
        <f t="shared" si="5"/>
        <v>0</v>
      </c>
      <c r="AA42" s="345">
        <f t="shared" si="1"/>
        <v>0</v>
      </c>
    </row>
    <row r="43" spans="1:27" ht="15" customHeight="1" x14ac:dyDescent="0.25">
      <c r="A43" s="240"/>
      <c r="B43" s="64"/>
      <c r="C43" s="241"/>
      <c r="D43" s="70"/>
      <c r="E43" s="242"/>
      <c r="F43" s="243" t="str">
        <f t="shared" si="2"/>
        <v/>
      </c>
      <c r="G43" s="65"/>
      <c r="H43" s="242"/>
      <c r="I43" s="185"/>
      <c r="J43" s="229"/>
      <c r="K43" s="249" t="str">
        <f t="shared" si="6"/>
        <v/>
      </c>
      <c r="L43" s="210"/>
      <c r="M43" s="211"/>
      <c r="N43" s="211"/>
      <c r="O43" s="212"/>
      <c r="P43" s="185"/>
      <c r="Q43" s="172"/>
      <c r="S43" s="787">
        <f>_xlfn.IFNA(IF($A43="Layered-Over",INDEX('Wage Grid'!$D$14:$D$80,MATCH($B43,ListBargainingUnit,0)),IF($C43=0,INDEX('Wage Grid'!$C$14:$C$80,MATCH($B43,ListBargainingUnit,0)),$C43)),0)</f>
        <v>0</v>
      </c>
      <c r="T43" s="787">
        <f>_xlfn.IFNA(IF($A43="Layered-Over",INDEX('Wage Grid'!$D$14:$D$80,MATCH($D43,ListBargainingUnit,0)),IF($E43=0,INDEX('Wage Grid'!$C$14:$C$80,MATCH($D43,ListBargainingUnit,0)),$E43)),0)</f>
        <v>0</v>
      </c>
      <c r="U43" s="787">
        <f t="shared" si="4"/>
        <v>0</v>
      </c>
      <c r="V43" s="345">
        <f>_xlfn.IFNA(INDEX('Wage Grid'!G$14:G$54,MATCH($U43,ListGridLevel,0)),0)</f>
        <v>0</v>
      </c>
      <c r="W43" s="345">
        <f>_xlfn.IFNA(INDEX('Wage Grid'!H$14:H$54,MATCH($U43,ListGridLevel,0)),0)</f>
        <v>0</v>
      </c>
      <c r="X43" s="345">
        <f>_xlfn.IFNA(INDEX('Wage Grid'!I$14:I$54,MATCH($U43,ListGridLevel,0)),0)</f>
        <v>0</v>
      </c>
      <c r="Y43" s="345">
        <f>_xlfn.IFNA(INDEX('Wage Grid'!J$14:J$54,MATCH($U43,ListGridLevel,0)),0)</f>
        <v>0</v>
      </c>
      <c r="Z43" s="345">
        <f t="shared" si="5"/>
        <v>0</v>
      </c>
      <c r="AA43" s="345">
        <f t="shared" si="1"/>
        <v>0</v>
      </c>
    </row>
    <row r="44" spans="1:27" ht="15" customHeight="1" x14ac:dyDescent="0.25">
      <c r="A44" s="240"/>
      <c r="B44" s="64"/>
      <c r="C44" s="241"/>
      <c r="D44" s="70"/>
      <c r="E44" s="242"/>
      <c r="F44" s="243" t="str">
        <f t="shared" si="2"/>
        <v/>
      </c>
      <c r="G44" s="65"/>
      <c r="H44" s="242"/>
      <c r="I44" s="185"/>
      <c r="J44" s="229"/>
      <c r="K44" s="249" t="str">
        <f t="shared" si="6"/>
        <v/>
      </c>
      <c r="L44" s="210"/>
      <c r="M44" s="211"/>
      <c r="N44" s="211"/>
      <c r="O44" s="212"/>
      <c r="P44" s="185"/>
      <c r="Q44" s="172"/>
      <c r="S44" s="787">
        <f>_xlfn.IFNA(IF($A44="Layered-Over",INDEX('Wage Grid'!$D$14:$D$80,MATCH($B44,ListBargainingUnit,0)),IF($C44=0,INDEX('Wage Grid'!$C$14:$C$80,MATCH($B44,ListBargainingUnit,0)),$C44)),0)</f>
        <v>0</v>
      </c>
      <c r="T44" s="787">
        <f>_xlfn.IFNA(IF($A44="Layered-Over",INDEX('Wage Grid'!$D$14:$D$80,MATCH($D44,ListBargainingUnit,0)),IF($E44=0,INDEX('Wage Grid'!$C$14:$C$80,MATCH($D44,ListBargainingUnit,0)),$E44)),0)</f>
        <v>0</v>
      </c>
      <c r="U44" s="787">
        <f t="shared" si="4"/>
        <v>0</v>
      </c>
      <c r="V44" s="345">
        <f>_xlfn.IFNA(INDEX('Wage Grid'!G$14:G$54,MATCH($U44,ListGridLevel,0)),0)</f>
        <v>0</v>
      </c>
      <c r="W44" s="345">
        <f>_xlfn.IFNA(INDEX('Wage Grid'!H$14:H$54,MATCH($U44,ListGridLevel,0)),0)</f>
        <v>0</v>
      </c>
      <c r="X44" s="345">
        <f>_xlfn.IFNA(INDEX('Wage Grid'!I$14:I$54,MATCH($U44,ListGridLevel,0)),0)</f>
        <v>0</v>
      </c>
      <c r="Y44" s="345">
        <f>_xlfn.IFNA(INDEX('Wage Grid'!J$14:J$54,MATCH($U44,ListGridLevel,0)),0)</f>
        <v>0</v>
      </c>
      <c r="Z44" s="345">
        <f t="shared" si="5"/>
        <v>0</v>
      </c>
      <c r="AA44" s="345">
        <f t="shared" si="1"/>
        <v>0</v>
      </c>
    </row>
    <row r="45" spans="1:27" ht="15" customHeight="1" x14ac:dyDescent="0.25">
      <c r="A45" s="240"/>
      <c r="B45" s="64"/>
      <c r="C45" s="241"/>
      <c r="D45" s="70"/>
      <c r="E45" s="242"/>
      <c r="F45" s="243" t="str">
        <f t="shared" si="2"/>
        <v/>
      </c>
      <c r="G45" s="65"/>
      <c r="H45" s="242"/>
      <c r="I45" s="185"/>
      <c r="J45" s="229"/>
      <c r="K45" s="249" t="str">
        <f t="shared" si="6"/>
        <v/>
      </c>
      <c r="L45" s="210"/>
      <c r="M45" s="211"/>
      <c r="N45" s="211"/>
      <c r="O45" s="212"/>
      <c r="P45" s="185"/>
      <c r="Q45" s="172"/>
      <c r="S45" s="787">
        <f>_xlfn.IFNA(IF($A45="Layered-Over",INDEX('Wage Grid'!$D$14:$D$80,MATCH($B45,ListBargainingUnit,0)),IF($C45=0,INDEX('Wage Grid'!$C$14:$C$80,MATCH($B45,ListBargainingUnit,0)),$C45)),0)</f>
        <v>0</v>
      </c>
      <c r="T45" s="787">
        <f>_xlfn.IFNA(IF($A45="Layered-Over",INDEX('Wage Grid'!$D$14:$D$80,MATCH($D45,ListBargainingUnit,0)),IF($E45=0,INDEX('Wage Grid'!$C$14:$C$80,MATCH($D45,ListBargainingUnit,0)),$E45)),0)</f>
        <v>0</v>
      </c>
      <c r="U45" s="787">
        <f t="shared" si="4"/>
        <v>0</v>
      </c>
      <c r="V45" s="345">
        <f>_xlfn.IFNA(INDEX('Wage Grid'!G$14:G$54,MATCH($U45,ListGridLevel,0)),0)</f>
        <v>0</v>
      </c>
      <c r="W45" s="345">
        <f>_xlfn.IFNA(INDEX('Wage Grid'!H$14:H$54,MATCH($U45,ListGridLevel,0)),0)</f>
        <v>0</v>
      </c>
      <c r="X45" s="345">
        <f>_xlfn.IFNA(INDEX('Wage Grid'!I$14:I$54,MATCH($U45,ListGridLevel,0)),0)</f>
        <v>0</v>
      </c>
      <c r="Y45" s="345">
        <f>_xlfn.IFNA(INDEX('Wage Grid'!J$14:J$54,MATCH($U45,ListGridLevel,0)),0)</f>
        <v>0</v>
      </c>
      <c r="Z45" s="345">
        <f t="shared" si="5"/>
        <v>0</v>
      </c>
      <c r="AA45" s="345">
        <f t="shared" si="1"/>
        <v>0</v>
      </c>
    </row>
    <row r="46" spans="1:27" ht="15" customHeight="1" x14ac:dyDescent="0.25">
      <c r="A46" s="240"/>
      <c r="B46" s="64"/>
      <c r="C46" s="241"/>
      <c r="D46" s="70"/>
      <c r="E46" s="242"/>
      <c r="F46" s="243" t="str">
        <f t="shared" si="2"/>
        <v/>
      </c>
      <c r="G46" s="65"/>
      <c r="H46" s="242"/>
      <c r="I46" s="185"/>
      <c r="J46" s="229"/>
      <c r="K46" s="249" t="str">
        <f t="shared" si="6"/>
        <v/>
      </c>
      <c r="L46" s="210"/>
      <c r="M46" s="211"/>
      <c r="N46" s="211"/>
      <c r="O46" s="212"/>
      <c r="P46" s="185"/>
      <c r="Q46" s="172"/>
      <c r="S46" s="787">
        <f>_xlfn.IFNA(IF($A46="Layered-Over",INDEX('Wage Grid'!$D$14:$D$80,MATCH($B46,ListBargainingUnit,0)),IF($C46=0,INDEX('Wage Grid'!$C$14:$C$80,MATCH($B46,ListBargainingUnit,0)),$C46)),0)</f>
        <v>0</v>
      </c>
      <c r="T46" s="787">
        <f>_xlfn.IFNA(IF($A46="Layered-Over",INDEX('Wage Grid'!$D$14:$D$80,MATCH($D46,ListBargainingUnit,0)),IF($E46=0,INDEX('Wage Grid'!$C$14:$C$80,MATCH($D46,ListBargainingUnit,0)),$E46)),0)</f>
        <v>0</v>
      </c>
      <c r="U46" s="787">
        <f t="shared" si="4"/>
        <v>0</v>
      </c>
      <c r="V46" s="345">
        <f>_xlfn.IFNA(INDEX('Wage Grid'!G$14:G$54,MATCH($U46,ListGridLevel,0)),0)</f>
        <v>0</v>
      </c>
      <c r="W46" s="345">
        <f>_xlfn.IFNA(INDEX('Wage Grid'!H$14:H$54,MATCH($U46,ListGridLevel,0)),0)</f>
        <v>0</v>
      </c>
      <c r="X46" s="345">
        <f>_xlfn.IFNA(INDEX('Wage Grid'!I$14:I$54,MATCH($U46,ListGridLevel,0)),0)</f>
        <v>0</v>
      </c>
      <c r="Y46" s="345">
        <f>_xlfn.IFNA(INDEX('Wage Grid'!J$14:J$54,MATCH($U46,ListGridLevel,0)),0)</f>
        <v>0</v>
      </c>
      <c r="Z46" s="345">
        <f t="shared" si="5"/>
        <v>0</v>
      </c>
      <c r="AA46" s="345">
        <f t="shared" si="1"/>
        <v>0</v>
      </c>
    </row>
    <row r="47" spans="1:27" ht="15" customHeight="1" x14ac:dyDescent="0.25">
      <c r="A47" s="240"/>
      <c r="B47" s="64"/>
      <c r="C47" s="241"/>
      <c r="D47" s="70"/>
      <c r="E47" s="242"/>
      <c r="F47" s="243" t="str">
        <f t="shared" si="2"/>
        <v/>
      </c>
      <c r="G47" s="65"/>
      <c r="H47" s="242"/>
      <c r="I47" s="185"/>
      <c r="J47" s="229"/>
      <c r="K47" s="249" t="str">
        <f t="shared" si="6"/>
        <v/>
      </c>
      <c r="L47" s="210"/>
      <c r="M47" s="211"/>
      <c r="N47" s="211"/>
      <c r="O47" s="212"/>
      <c r="P47" s="185"/>
      <c r="Q47" s="172"/>
      <c r="S47" s="787">
        <f>_xlfn.IFNA(IF($A47="Layered-Over",INDEX('Wage Grid'!$D$14:$D$80,MATCH($B47,ListBargainingUnit,0)),IF($C47=0,INDEX('Wage Grid'!$C$14:$C$80,MATCH($B47,ListBargainingUnit,0)),$C47)),0)</f>
        <v>0</v>
      </c>
      <c r="T47" s="787">
        <f>_xlfn.IFNA(IF($A47="Layered-Over",INDEX('Wage Grid'!$D$14:$D$80,MATCH($D47,ListBargainingUnit,0)),IF($E47=0,INDEX('Wage Grid'!$C$14:$C$80,MATCH($D47,ListBargainingUnit,0)),$E47)),0)</f>
        <v>0</v>
      </c>
      <c r="U47" s="787">
        <f t="shared" si="4"/>
        <v>0</v>
      </c>
      <c r="V47" s="345">
        <f>_xlfn.IFNA(INDEX('Wage Grid'!G$14:G$54,MATCH($U47,ListGridLevel,0)),0)</f>
        <v>0</v>
      </c>
      <c r="W47" s="345">
        <f>_xlfn.IFNA(INDEX('Wage Grid'!H$14:H$54,MATCH($U47,ListGridLevel,0)),0)</f>
        <v>0</v>
      </c>
      <c r="X47" s="345">
        <f>_xlfn.IFNA(INDEX('Wage Grid'!I$14:I$54,MATCH($U47,ListGridLevel,0)),0)</f>
        <v>0</v>
      </c>
      <c r="Y47" s="345">
        <f>_xlfn.IFNA(INDEX('Wage Grid'!J$14:J$54,MATCH($U47,ListGridLevel,0)),0)</f>
        <v>0</v>
      </c>
      <c r="Z47" s="345">
        <f t="shared" si="5"/>
        <v>0</v>
      </c>
      <c r="AA47" s="345">
        <f t="shared" si="1"/>
        <v>0</v>
      </c>
    </row>
    <row r="48" spans="1:27" ht="15" customHeight="1" x14ac:dyDescent="0.25">
      <c r="A48" s="240"/>
      <c r="B48" s="64"/>
      <c r="C48" s="241"/>
      <c r="D48" s="70"/>
      <c r="E48" s="242"/>
      <c r="F48" s="243" t="str">
        <f t="shared" si="2"/>
        <v/>
      </c>
      <c r="G48" s="65"/>
      <c r="H48" s="242"/>
      <c r="I48" s="185"/>
      <c r="J48" s="229"/>
      <c r="K48" s="249" t="str">
        <f t="shared" si="6"/>
        <v/>
      </c>
      <c r="L48" s="210"/>
      <c r="M48" s="211"/>
      <c r="N48" s="211"/>
      <c r="O48" s="212"/>
      <c r="P48" s="185"/>
      <c r="Q48" s="172"/>
      <c r="S48" s="787">
        <f>_xlfn.IFNA(IF($A48="Layered-Over",INDEX('Wage Grid'!$D$14:$D$80,MATCH($B48,ListBargainingUnit,0)),IF($C48=0,INDEX('Wage Grid'!$C$14:$C$80,MATCH($B48,ListBargainingUnit,0)),$C48)),0)</f>
        <v>0</v>
      </c>
      <c r="T48" s="787">
        <f>_xlfn.IFNA(IF($A48="Layered-Over",INDEX('Wage Grid'!$D$14:$D$80,MATCH($D48,ListBargainingUnit,0)),IF($E48=0,INDEX('Wage Grid'!$C$14:$C$80,MATCH($D48,ListBargainingUnit,0)),$E48)),0)</f>
        <v>0</v>
      </c>
      <c r="U48" s="787">
        <f t="shared" si="4"/>
        <v>0</v>
      </c>
      <c r="V48" s="345">
        <f>_xlfn.IFNA(INDEX('Wage Grid'!G$14:G$54,MATCH($U48,ListGridLevel,0)),0)</f>
        <v>0</v>
      </c>
      <c r="W48" s="345">
        <f>_xlfn.IFNA(INDEX('Wage Grid'!H$14:H$54,MATCH($U48,ListGridLevel,0)),0)</f>
        <v>0</v>
      </c>
      <c r="X48" s="345">
        <f>_xlfn.IFNA(INDEX('Wage Grid'!I$14:I$54,MATCH($U48,ListGridLevel,0)),0)</f>
        <v>0</v>
      </c>
      <c r="Y48" s="345">
        <f>_xlfn.IFNA(INDEX('Wage Grid'!J$14:J$54,MATCH($U48,ListGridLevel,0)),0)</f>
        <v>0</v>
      </c>
      <c r="Z48" s="345">
        <f t="shared" si="5"/>
        <v>0</v>
      </c>
      <c r="AA48" s="345">
        <f t="shared" si="1"/>
        <v>0</v>
      </c>
    </row>
    <row r="49" spans="1:27" ht="15" customHeight="1" x14ac:dyDescent="0.25">
      <c r="A49" s="240"/>
      <c r="B49" s="64"/>
      <c r="C49" s="241"/>
      <c r="D49" s="70"/>
      <c r="E49" s="242"/>
      <c r="F49" s="243" t="str">
        <f t="shared" si="2"/>
        <v/>
      </c>
      <c r="G49" s="65"/>
      <c r="H49" s="242"/>
      <c r="I49" s="185"/>
      <c r="J49" s="229"/>
      <c r="K49" s="249" t="str">
        <f t="shared" si="6"/>
        <v/>
      </c>
      <c r="L49" s="210"/>
      <c r="M49" s="211"/>
      <c r="N49" s="211"/>
      <c r="O49" s="212"/>
      <c r="P49" s="185"/>
      <c r="Q49" s="172"/>
      <c r="S49" s="787">
        <f>_xlfn.IFNA(IF($A49="Layered-Over",INDEX('Wage Grid'!$D$14:$D$80,MATCH($B49,ListBargainingUnit,0)),IF($C49=0,INDEX('Wage Grid'!$C$14:$C$80,MATCH($B49,ListBargainingUnit,0)),$C49)),0)</f>
        <v>0</v>
      </c>
      <c r="T49" s="787">
        <f>_xlfn.IFNA(IF($A49="Layered-Over",INDEX('Wage Grid'!$D$14:$D$80,MATCH($D49,ListBargainingUnit,0)),IF($E49=0,INDEX('Wage Grid'!$C$14:$C$80,MATCH($D49,ListBargainingUnit,0)),$E49)),0)</f>
        <v>0</v>
      </c>
      <c r="U49" s="787">
        <f t="shared" si="4"/>
        <v>0</v>
      </c>
      <c r="V49" s="345">
        <f>_xlfn.IFNA(INDEX('Wage Grid'!G$14:G$54,MATCH($U49,ListGridLevel,0)),0)</f>
        <v>0</v>
      </c>
      <c r="W49" s="345">
        <f>_xlfn.IFNA(INDEX('Wage Grid'!H$14:H$54,MATCH($U49,ListGridLevel,0)),0)</f>
        <v>0</v>
      </c>
      <c r="X49" s="345">
        <f>_xlfn.IFNA(INDEX('Wage Grid'!I$14:I$54,MATCH($U49,ListGridLevel,0)),0)</f>
        <v>0</v>
      </c>
      <c r="Y49" s="345">
        <f>_xlfn.IFNA(INDEX('Wage Grid'!J$14:J$54,MATCH($U49,ListGridLevel,0)),0)</f>
        <v>0</v>
      </c>
      <c r="Z49" s="345">
        <f t="shared" si="5"/>
        <v>0</v>
      </c>
      <c r="AA49" s="345">
        <f t="shared" ref="AA49:AA80" si="7">SUM(L49*V49,M49*W49,N49*X49,O49*Y49+P49*Q49)</f>
        <v>0</v>
      </c>
    </row>
    <row r="50" spans="1:27" ht="15" customHeight="1" x14ac:dyDescent="0.25">
      <c r="A50" s="240"/>
      <c r="B50" s="64"/>
      <c r="C50" s="241"/>
      <c r="D50" s="70"/>
      <c r="E50" s="242"/>
      <c r="F50" s="243" t="str">
        <f t="shared" si="2"/>
        <v/>
      </c>
      <c r="G50" s="65"/>
      <c r="H50" s="242"/>
      <c r="I50" s="185"/>
      <c r="J50" s="229"/>
      <c r="K50" s="249" t="str">
        <f t="shared" si="6"/>
        <v/>
      </c>
      <c r="L50" s="210"/>
      <c r="M50" s="211"/>
      <c r="N50" s="211"/>
      <c r="O50" s="212"/>
      <c r="P50" s="185"/>
      <c r="Q50" s="172"/>
      <c r="S50" s="787">
        <f>_xlfn.IFNA(IF($A50="Layered-Over",INDEX('Wage Grid'!$D$14:$D$80,MATCH($B50,ListBargainingUnit,0)),IF($C50=0,INDEX('Wage Grid'!$C$14:$C$80,MATCH($B50,ListBargainingUnit,0)),$C50)),0)</f>
        <v>0</v>
      </c>
      <c r="T50" s="787">
        <f>_xlfn.IFNA(IF($A50="Layered-Over",INDEX('Wage Grid'!$D$14:$D$80,MATCH($D50,ListBargainingUnit,0)),IF($E50=0,INDEX('Wage Grid'!$C$14:$C$80,MATCH($D50,ListBargainingUnit,0)),$E50)),0)</f>
        <v>0</v>
      </c>
      <c r="U50" s="787">
        <f t="shared" si="4"/>
        <v>0</v>
      </c>
      <c r="V50" s="345">
        <f>_xlfn.IFNA(INDEX('Wage Grid'!G$14:G$54,MATCH($U50,ListGridLevel,0)),0)</f>
        <v>0</v>
      </c>
      <c r="W50" s="345">
        <f>_xlfn.IFNA(INDEX('Wage Grid'!H$14:H$54,MATCH($U50,ListGridLevel,0)),0)</f>
        <v>0</v>
      </c>
      <c r="X50" s="345">
        <f>_xlfn.IFNA(INDEX('Wage Grid'!I$14:I$54,MATCH($U50,ListGridLevel,0)),0)</f>
        <v>0</v>
      </c>
      <c r="Y50" s="345">
        <f>_xlfn.IFNA(INDEX('Wage Grid'!J$14:J$54,MATCH($U50,ListGridLevel,0)),0)</f>
        <v>0</v>
      </c>
      <c r="Z50" s="345">
        <f t="shared" si="5"/>
        <v>0</v>
      </c>
      <c r="AA50" s="345">
        <f t="shared" si="7"/>
        <v>0</v>
      </c>
    </row>
    <row r="51" spans="1:27" ht="15" customHeight="1" x14ac:dyDescent="0.25">
      <c r="A51" s="240"/>
      <c r="B51" s="64"/>
      <c r="C51" s="241"/>
      <c r="D51" s="70"/>
      <c r="E51" s="242"/>
      <c r="F51" s="243" t="str">
        <f t="shared" si="2"/>
        <v/>
      </c>
      <c r="G51" s="65"/>
      <c r="H51" s="242"/>
      <c r="I51" s="185"/>
      <c r="J51" s="229"/>
      <c r="K51" s="249" t="str">
        <f t="shared" si="6"/>
        <v/>
      </c>
      <c r="L51" s="210"/>
      <c r="M51" s="211"/>
      <c r="N51" s="211"/>
      <c r="O51" s="212"/>
      <c r="P51" s="185"/>
      <c r="Q51" s="172"/>
      <c r="S51" s="787">
        <f>_xlfn.IFNA(IF($A51="Layered-Over",INDEX('Wage Grid'!$D$14:$D$80,MATCH($B51,ListBargainingUnit,0)),IF($C51=0,INDEX('Wage Grid'!$C$14:$C$80,MATCH($B51,ListBargainingUnit,0)),$C51)),0)</f>
        <v>0</v>
      </c>
      <c r="T51" s="787">
        <f>_xlfn.IFNA(IF($A51="Layered-Over",INDEX('Wage Grid'!$D$14:$D$80,MATCH($D51,ListBargainingUnit,0)),IF($E51=0,INDEX('Wage Grid'!$C$14:$C$80,MATCH($D51,ListBargainingUnit,0)),$E51)),0)</f>
        <v>0</v>
      </c>
      <c r="U51" s="787">
        <f t="shared" si="4"/>
        <v>0</v>
      </c>
      <c r="V51" s="345">
        <f>_xlfn.IFNA(INDEX('Wage Grid'!G$14:G$54,MATCH($U51,ListGridLevel,0)),0)</f>
        <v>0</v>
      </c>
      <c r="W51" s="345">
        <f>_xlfn.IFNA(INDEX('Wage Grid'!H$14:H$54,MATCH($U51,ListGridLevel,0)),0)</f>
        <v>0</v>
      </c>
      <c r="X51" s="345">
        <f>_xlfn.IFNA(INDEX('Wage Grid'!I$14:I$54,MATCH($U51,ListGridLevel,0)),0)</f>
        <v>0</v>
      </c>
      <c r="Y51" s="345">
        <f>_xlfn.IFNA(INDEX('Wage Grid'!J$14:J$54,MATCH($U51,ListGridLevel,0)),0)</f>
        <v>0</v>
      </c>
      <c r="Z51" s="345">
        <f t="shared" si="5"/>
        <v>0</v>
      </c>
      <c r="AA51" s="345">
        <f t="shared" si="7"/>
        <v>0</v>
      </c>
    </row>
    <row r="52" spans="1:27" ht="15" customHeight="1" x14ac:dyDescent="0.25">
      <c r="A52" s="240"/>
      <c r="B52" s="64"/>
      <c r="C52" s="241"/>
      <c r="D52" s="70"/>
      <c r="E52" s="242"/>
      <c r="F52" s="243" t="str">
        <f t="shared" si="2"/>
        <v/>
      </c>
      <c r="G52" s="65"/>
      <c r="H52" s="242"/>
      <c r="I52" s="185"/>
      <c r="J52" s="229"/>
      <c r="K52" s="249" t="str">
        <f t="shared" si="6"/>
        <v/>
      </c>
      <c r="L52" s="210"/>
      <c r="M52" s="211"/>
      <c r="N52" s="211"/>
      <c r="O52" s="212"/>
      <c r="P52" s="185"/>
      <c r="Q52" s="172"/>
      <c r="S52" s="787">
        <f>_xlfn.IFNA(IF($A52="Layered-Over",INDEX('Wage Grid'!$D$14:$D$80,MATCH($B52,ListBargainingUnit,0)),IF($C52=0,INDEX('Wage Grid'!$C$14:$C$80,MATCH($B52,ListBargainingUnit,0)),$C52)),0)</f>
        <v>0</v>
      </c>
      <c r="T52" s="787">
        <f>_xlfn.IFNA(IF($A52="Layered-Over",INDEX('Wage Grid'!$D$14:$D$80,MATCH($D52,ListBargainingUnit,0)),IF($E52=0,INDEX('Wage Grid'!$C$14:$C$80,MATCH($D52,ListBargainingUnit,0)),$E52)),0)</f>
        <v>0</v>
      </c>
      <c r="U52" s="787">
        <f t="shared" si="4"/>
        <v>0</v>
      </c>
      <c r="V52" s="345">
        <f>_xlfn.IFNA(INDEX('Wage Grid'!G$14:G$54,MATCH($U52,ListGridLevel,0)),0)</f>
        <v>0</v>
      </c>
      <c r="W52" s="345">
        <f>_xlfn.IFNA(INDEX('Wage Grid'!H$14:H$54,MATCH($U52,ListGridLevel,0)),0)</f>
        <v>0</v>
      </c>
      <c r="X52" s="345">
        <f>_xlfn.IFNA(INDEX('Wage Grid'!I$14:I$54,MATCH($U52,ListGridLevel,0)),0)</f>
        <v>0</v>
      </c>
      <c r="Y52" s="345">
        <f>_xlfn.IFNA(INDEX('Wage Grid'!J$14:J$54,MATCH($U52,ListGridLevel,0)),0)</f>
        <v>0</v>
      </c>
      <c r="Z52" s="345">
        <f t="shared" si="5"/>
        <v>0</v>
      </c>
      <c r="AA52" s="345">
        <f t="shared" si="7"/>
        <v>0</v>
      </c>
    </row>
    <row r="53" spans="1:27" ht="15" customHeight="1" x14ac:dyDescent="0.25">
      <c r="A53" s="240"/>
      <c r="B53" s="64"/>
      <c r="C53" s="241"/>
      <c r="D53" s="70"/>
      <c r="E53" s="242"/>
      <c r="F53" s="243" t="str">
        <f t="shared" si="2"/>
        <v/>
      </c>
      <c r="G53" s="65"/>
      <c r="H53" s="242"/>
      <c r="I53" s="185"/>
      <c r="J53" s="229"/>
      <c r="K53" s="249" t="str">
        <f t="shared" si="6"/>
        <v/>
      </c>
      <c r="L53" s="210"/>
      <c r="M53" s="211"/>
      <c r="N53" s="211"/>
      <c r="O53" s="212"/>
      <c r="P53" s="185"/>
      <c r="Q53" s="172"/>
      <c r="S53" s="787">
        <f>_xlfn.IFNA(IF($A53="Layered-Over",INDEX('Wage Grid'!$D$14:$D$80,MATCH($B53,ListBargainingUnit,0)),IF($C53=0,INDEX('Wage Grid'!$C$14:$C$80,MATCH($B53,ListBargainingUnit,0)),$C53)),0)</f>
        <v>0</v>
      </c>
      <c r="T53" s="787">
        <f>_xlfn.IFNA(IF($A53="Layered-Over",INDEX('Wage Grid'!$D$14:$D$80,MATCH($D53,ListBargainingUnit,0)),IF($E53=0,INDEX('Wage Grid'!$C$14:$C$80,MATCH($D53,ListBargainingUnit,0)),$E53)),0)</f>
        <v>0</v>
      </c>
      <c r="U53" s="787">
        <f t="shared" si="4"/>
        <v>0</v>
      </c>
      <c r="V53" s="345">
        <f>_xlfn.IFNA(INDEX('Wage Grid'!G$14:G$54,MATCH($U53,ListGridLevel,0)),0)</f>
        <v>0</v>
      </c>
      <c r="W53" s="345">
        <f>_xlfn.IFNA(INDEX('Wage Grid'!H$14:H$54,MATCH($U53,ListGridLevel,0)),0)</f>
        <v>0</v>
      </c>
      <c r="X53" s="345">
        <f>_xlfn.IFNA(INDEX('Wage Grid'!I$14:I$54,MATCH($U53,ListGridLevel,0)),0)</f>
        <v>0</v>
      </c>
      <c r="Y53" s="345">
        <f>_xlfn.IFNA(INDEX('Wage Grid'!J$14:J$54,MATCH($U53,ListGridLevel,0)),0)</f>
        <v>0</v>
      </c>
      <c r="Z53" s="345">
        <f t="shared" si="5"/>
        <v>0</v>
      </c>
      <c r="AA53" s="345">
        <f t="shared" si="7"/>
        <v>0</v>
      </c>
    </row>
    <row r="54" spans="1:27" ht="15" customHeight="1" x14ac:dyDescent="0.25">
      <c r="A54" s="240"/>
      <c r="B54" s="64"/>
      <c r="C54" s="241"/>
      <c r="D54" s="70"/>
      <c r="E54" s="242"/>
      <c r="F54" s="243" t="str">
        <f t="shared" si="2"/>
        <v/>
      </c>
      <c r="G54" s="65"/>
      <c r="H54" s="242"/>
      <c r="I54" s="185"/>
      <c r="J54" s="229"/>
      <c r="K54" s="249" t="str">
        <f t="shared" si="6"/>
        <v/>
      </c>
      <c r="L54" s="210"/>
      <c r="M54" s="211"/>
      <c r="N54" s="211"/>
      <c r="O54" s="212"/>
      <c r="P54" s="185"/>
      <c r="Q54" s="172"/>
      <c r="S54" s="787">
        <f>_xlfn.IFNA(IF($A54="Layered-Over",INDEX('Wage Grid'!$D$14:$D$80,MATCH($B54,ListBargainingUnit,0)),IF($C54=0,INDEX('Wage Grid'!$C$14:$C$80,MATCH($B54,ListBargainingUnit,0)),$C54)),0)</f>
        <v>0</v>
      </c>
      <c r="T54" s="787">
        <f>_xlfn.IFNA(IF($A54="Layered-Over",INDEX('Wage Grid'!$D$14:$D$80,MATCH($D54,ListBargainingUnit,0)),IF($E54=0,INDEX('Wage Grid'!$C$14:$C$80,MATCH($D54,ListBargainingUnit,0)),$E54)),0)</f>
        <v>0</v>
      </c>
      <c r="U54" s="787">
        <f t="shared" si="4"/>
        <v>0</v>
      </c>
      <c r="V54" s="345">
        <f>_xlfn.IFNA(INDEX('Wage Grid'!G$14:G$54,MATCH($U54,ListGridLevel,0)),0)</f>
        <v>0</v>
      </c>
      <c r="W54" s="345">
        <f>_xlfn.IFNA(INDEX('Wage Grid'!H$14:H$54,MATCH($U54,ListGridLevel,0)),0)</f>
        <v>0</v>
      </c>
      <c r="X54" s="345">
        <f>_xlfn.IFNA(INDEX('Wage Grid'!I$14:I$54,MATCH($U54,ListGridLevel,0)),0)</f>
        <v>0</v>
      </c>
      <c r="Y54" s="345">
        <f>_xlfn.IFNA(INDEX('Wage Grid'!J$14:J$54,MATCH($U54,ListGridLevel,0)),0)</f>
        <v>0</v>
      </c>
      <c r="Z54" s="345">
        <f t="shared" si="5"/>
        <v>0</v>
      </c>
      <c r="AA54" s="345">
        <f t="shared" si="7"/>
        <v>0</v>
      </c>
    </row>
    <row r="55" spans="1:27" ht="15" customHeight="1" x14ac:dyDescent="0.25">
      <c r="A55" s="240"/>
      <c r="B55" s="64"/>
      <c r="C55" s="241"/>
      <c r="D55" s="70"/>
      <c r="E55" s="242"/>
      <c r="F55" s="243" t="str">
        <f t="shared" si="2"/>
        <v/>
      </c>
      <c r="G55" s="65"/>
      <c r="H55" s="242"/>
      <c r="I55" s="185"/>
      <c r="J55" s="229"/>
      <c r="K55" s="249" t="str">
        <f t="shared" si="6"/>
        <v/>
      </c>
      <c r="L55" s="210"/>
      <c r="M55" s="211"/>
      <c r="N55" s="211"/>
      <c r="O55" s="212"/>
      <c r="P55" s="185"/>
      <c r="Q55" s="172"/>
      <c r="S55" s="787">
        <f>_xlfn.IFNA(IF($A55="Layered-Over",INDEX('Wage Grid'!$D$14:$D$80,MATCH($B55,ListBargainingUnit,0)),IF($C55=0,INDEX('Wage Grid'!$C$14:$C$80,MATCH($B55,ListBargainingUnit,0)),$C55)),0)</f>
        <v>0</v>
      </c>
      <c r="T55" s="787">
        <f>_xlfn.IFNA(IF($A55="Layered-Over",INDEX('Wage Grid'!$D$14:$D$80,MATCH($D55,ListBargainingUnit,0)),IF($E55=0,INDEX('Wage Grid'!$C$14:$C$80,MATCH($D55,ListBargainingUnit,0)),$E55)),0)</f>
        <v>0</v>
      </c>
      <c r="U55" s="787">
        <f t="shared" si="4"/>
        <v>0</v>
      </c>
      <c r="V55" s="345">
        <f>_xlfn.IFNA(INDEX('Wage Grid'!G$14:G$54,MATCH($U55,ListGridLevel,0)),0)</f>
        <v>0</v>
      </c>
      <c r="W55" s="345">
        <f>_xlfn.IFNA(INDEX('Wage Grid'!H$14:H$54,MATCH($U55,ListGridLevel,0)),0)</f>
        <v>0</v>
      </c>
      <c r="X55" s="345">
        <f>_xlfn.IFNA(INDEX('Wage Grid'!I$14:I$54,MATCH($U55,ListGridLevel,0)),0)</f>
        <v>0</v>
      </c>
      <c r="Y55" s="345">
        <f>_xlfn.IFNA(INDEX('Wage Grid'!J$14:J$54,MATCH($U55,ListGridLevel,0)),0)</f>
        <v>0</v>
      </c>
      <c r="Z55" s="345">
        <f t="shared" si="5"/>
        <v>0</v>
      </c>
      <c r="AA55" s="345">
        <f t="shared" si="7"/>
        <v>0</v>
      </c>
    </row>
    <row r="56" spans="1:27" ht="15" customHeight="1" x14ac:dyDescent="0.25">
      <c r="A56" s="240"/>
      <c r="B56" s="64"/>
      <c r="C56" s="241"/>
      <c r="D56" s="70"/>
      <c r="E56" s="242"/>
      <c r="F56" s="243" t="str">
        <f t="shared" si="2"/>
        <v/>
      </c>
      <c r="G56" s="65"/>
      <c r="H56" s="242"/>
      <c r="I56" s="185"/>
      <c r="J56" s="229"/>
      <c r="K56" s="249" t="str">
        <f t="shared" si="6"/>
        <v/>
      </c>
      <c r="L56" s="210"/>
      <c r="M56" s="211"/>
      <c r="N56" s="211"/>
      <c r="O56" s="212"/>
      <c r="P56" s="185"/>
      <c r="Q56" s="172"/>
      <c r="S56" s="787">
        <f>_xlfn.IFNA(IF($A56="Layered-Over",INDEX('Wage Grid'!$D$14:$D$80,MATCH($B56,ListBargainingUnit,0)),IF($C56=0,INDEX('Wage Grid'!$C$14:$C$80,MATCH($B56,ListBargainingUnit,0)),$C56)),0)</f>
        <v>0</v>
      </c>
      <c r="T56" s="787">
        <f>_xlfn.IFNA(IF($A56="Layered-Over",INDEX('Wage Grid'!$D$14:$D$80,MATCH($D56,ListBargainingUnit,0)),IF($E56=0,INDEX('Wage Grid'!$C$14:$C$80,MATCH($D56,ListBargainingUnit,0)),$E56)),0)</f>
        <v>0</v>
      </c>
      <c r="U56" s="787">
        <f t="shared" si="4"/>
        <v>0</v>
      </c>
      <c r="V56" s="345">
        <f>_xlfn.IFNA(INDEX('Wage Grid'!G$14:G$54,MATCH($U56,ListGridLevel,0)),0)</f>
        <v>0</v>
      </c>
      <c r="W56" s="345">
        <f>_xlfn.IFNA(INDEX('Wage Grid'!H$14:H$54,MATCH($U56,ListGridLevel,0)),0)</f>
        <v>0</v>
      </c>
      <c r="X56" s="345">
        <f>_xlfn.IFNA(INDEX('Wage Grid'!I$14:I$54,MATCH($U56,ListGridLevel,0)),0)</f>
        <v>0</v>
      </c>
      <c r="Y56" s="345">
        <f>_xlfn.IFNA(INDEX('Wage Grid'!J$14:J$54,MATCH($U56,ListGridLevel,0)),0)</f>
        <v>0</v>
      </c>
      <c r="Z56" s="345">
        <f t="shared" si="5"/>
        <v>0</v>
      </c>
      <c r="AA56" s="345">
        <f t="shared" si="7"/>
        <v>0</v>
      </c>
    </row>
    <row r="57" spans="1:27" ht="15" customHeight="1" x14ac:dyDescent="0.25">
      <c r="A57" s="240"/>
      <c r="B57" s="64"/>
      <c r="C57" s="241"/>
      <c r="D57" s="70"/>
      <c r="E57" s="242"/>
      <c r="F57" s="243" t="str">
        <f t="shared" si="2"/>
        <v/>
      </c>
      <c r="G57" s="65"/>
      <c r="H57" s="242"/>
      <c r="I57" s="185"/>
      <c r="J57" s="229"/>
      <c r="K57" s="249" t="str">
        <f t="shared" si="6"/>
        <v/>
      </c>
      <c r="L57" s="210"/>
      <c r="M57" s="211"/>
      <c r="N57" s="211"/>
      <c r="O57" s="212"/>
      <c r="P57" s="185"/>
      <c r="Q57" s="172"/>
      <c r="S57" s="787">
        <f>_xlfn.IFNA(IF($A57="Layered-Over",INDEX('Wage Grid'!$D$14:$D$80,MATCH($B57,ListBargainingUnit,0)),IF($C57=0,INDEX('Wage Grid'!$C$14:$C$80,MATCH($B57,ListBargainingUnit,0)),$C57)),0)</f>
        <v>0</v>
      </c>
      <c r="T57" s="787">
        <f>_xlfn.IFNA(IF($A57="Layered-Over",INDEX('Wage Grid'!$D$14:$D$80,MATCH($D57,ListBargainingUnit,0)),IF($E57=0,INDEX('Wage Grid'!$C$14:$C$80,MATCH($D57,ListBargainingUnit,0)),$E57)),0)</f>
        <v>0</v>
      </c>
      <c r="U57" s="787">
        <f t="shared" si="4"/>
        <v>0</v>
      </c>
      <c r="V57" s="345">
        <f>_xlfn.IFNA(INDEX('Wage Grid'!G$14:G$54,MATCH($U57,ListGridLevel,0)),0)</f>
        <v>0</v>
      </c>
      <c r="W57" s="345">
        <f>_xlfn.IFNA(INDEX('Wage Grid'!H$14:H$54,MATCH($U57,ListGridLevel,0)),0)</f>
        <v>0</v>
      </c>
      <c r="X57" s="345">
        <f>_xlfn.IFNA(INDEX('Wage Grid'!I$14:I$54,MATCH($U57,ListGridLevel,0)),0)</f>
        <v>0</v>
      </c>
      <c r="Y57" s="345">
        <f>_xlfn.IFNA(INDEX('Wage Grid'!J$14:J$54,MATCH($U57,ListGridLevel,0)),0)</f>
        <v>0</v>
      </c>
      <c r="Z57" s="345">
        <f t="shared" si="5"/>
        <v>0</v>
      </c>
      <c r="AA57" s="345">
        <f t="shared" si="7"/>
        <v>0</v>
      </c>
    </row>
    <row r="58" spans="1:27" ht="15" customHeight="1" x14ac:dyDescent="0.25">
      <c r="A58" s="240"/>
      <c r="B58" s="64"/>
      <c r="C58" s="241"/>
      <c r="D58" s="70"/>
      <c r="E58" s="242"/>
      <c r="F58" s="243" t="str">
        <f t="shared" si="2"/>
        <v/>
      </c>
      <c r="G58" s="65"/>
      <c r="H58" s="242"/>
      <c r="I58" s="185"/>
      <c r="J58" s="229"/>
      <c r="K58" s="249" t="str">
        <f t="shared" si="6"/>
        <v/>
      </c>
      <c r="L58" s="210"/>
      <c r="M58" s="211"/>
      <c r="N58" s="211"/>
      <c r="O58" s="212"/>
      <c r="P58" s="185"/>
      <c r="Q58" s="172"/>
      <c r="S58" s="787">
        <f>_xlfn.IFNA(IF($A58="Layered-Over",INDEX('Wage Grid'!$D$14:$D$80,MATCH($B58,ListBargainingUnit,0)),IF($C58=0,INDEX('Wage Grid'!$C$14:$C$80,MATCH($B58,ListBargainingUnit,0)),$C58)),0)</f>
        <v>0</v>
      </c>
      <c r="T58" s="787">
        <f>_xlfn.IFNA(IF($A58="Layered-Over",INDEX('Wage Grid'!$D$14:$D$80,MATCH($D58,ListBargainingUnit,0)),IF($E58=0,INDEX('Wage Grid'!$C$14:$C$80,MATCH($D58,ListBargainingUnit,0)),$E58)),0)</f>
        <v>0</v>
      </c>
      <c r="U58" s="787">
        <f t="shared" si="4"/>
        <v>0</v>
      </c>
      <c r="V58" s="345">
        <f>_xlfn.IFNA(INDEX('Wage Grid'!G$14:G$54,MATCH($U58,ListGridLevel,0)),0)</f>
        <v>0</v>
      </c>
      <c r="W58" s="345">
        <f>_xlfn.IFNA(INDEX('Wage Grid'!H$14:H$54,MATCH($U58,ListGridLevel,0)),0)</f>
        <v>0</v>
      </c>
      <c r="X58" s="345">
        <f>_xlfn.IFNA(INDEX('Wage Grid'!I$14:I$54,MATCH($U58,ListGridLevel,0)),0)</f>
        <v>0</v>
      </c>
      <c r="Y58" s="345">
        <f>_xlfn.IFNA(INDEX('Wage Grid'!J$14:J$54,MATCH($U58,ListGridLevel,0)),0)</f>
        <v>0</v>
      </c>
      <c r="Z58" s="345">
        <f t="shared" si="5"/>
        <v>0</v>
      </c>
      <c r="AA58" s="345">
        <f t="shared" si="7"/>
        <v>0</v>
      </c>
    </row>
    <row r="59" spans="1:27" ht="15" customHeight="1" x14ac:dyDescent="0.25">
      <c r="A59" s="240"/>
      <c r="B59" s="64"/>
      <c r="C59" s="241"/>
      <c r="D59" s="70"/>
      <c r="E59" s="242"/>
      <c r="F59" s="243" t="str">
        <f t="shared" si="2"/>
        <v/>
      </c>
      <c r="G59" s="65"/>
      <c r="H59" s="242"/>
      <c r="I59" s="185"/>
      <c r="J59" s="229"/>
      <c r="K59" s="249" t="str">
        <f t="shared" si="6"/>
        <v/>
      </c>
      <c r="L59" s="210"/>
      <c r="M59" s="211"/>
      <c r="N59" s="211"/>
      <c r="O59" s="212"/>
      <c r="P59" s="185"/>
      <c r="Q59" s="172"/>
      <c r="S59" s="787">
        <f>_xlfn.IFNA(IF($A59="Layered-Over",INDEX('Wage Grid'!$D$14:$D$80,MATCH($B59,ListBargainingUnit,0)),IF($C59=0,INDEX('Wage Grid'!$C$14:$C$80,MATCH($B59,ListBargainingUnit,0)),$C59)),0)</f>
        <v>0</v>
      </c>
      <c r="T59" s="787">
        <f>_xlfn.IFNA(IF($A59="Layered-Over",INDEX('Wage Grid'!$D$14:$D$80,MATCH($D59,ListBargainingUnit,0)),IF($E59=0,INDEX('Wage Grid'!$C$14:$C$80,MATCH($D59,ListBargainingUnit,0)),$E59)),0)</f>
        <v>0</v>
      </c>
      <c r="U59" s="787">
        <f t="shared" si="4"/>
        <v>0</v>
      </c>
      <c r="V59" s="345">
        <f>_xlfn.IFNA(INDEX('Wage Grid'!G$14:G$54,MATCH($U59,ListGridLevel,0)),0)</f>
        <v>0</v>
      </c>
      <c r="W59" s="345">
        <f>_xlfn.IFNA(INDEX('Wage Grid'!H$14:H$54,MATCH($U59,ListGridLevel,0)),0)</f>
        <v>0</v>
      </c>
      <c r="X59" s="345">
        <f>_xlfn.IFNA(INDEX('Wage Grid'!I$14:I$54,MATCH($U59,ListGridLevel,0)),0)</f>
        <v>0</v>
      </c>
      <c r="Y59" s="345">
        <f>_xlfn.IFNA(INDEX('Wage Grid'!J$14:J$54,MATCH($U59,ListGridLevel,0)),0)</f>
        <v>0</v>
      </c>
      <c r="Z59" s="345">
        <f t="shared" si="5"/>
        <v>0</v>
      </c>
      <c r="AA59" s="345">
        <f t="shared" si="7"/>
        <v>0</v>
      </c>
    </row>
    <row r="60" spans="1:27" ht="15" customHeight="1" x14ac:dyDescent="0.25">
      <c r="A60" s="240"/>
      <c r="B60" s="64"/>
      <c r="C60" s="241"/>
      <c r="D60" s="70"/>
      <c r="E60" s="242"/>
      <c r="F60" s="243" t="str">
        <f t="shared" si="2"/>
        <v/>
      </c>
      <c r="G60" s="65"/>
      <c r="H60" s="242"/>
      <c r="I60" s="185"/>
      <c r="J60" s="229"/>
      <c r="K60" s="249" t="str">
        <f t="shared" si="6"/>
        <v/>
      </c>
      <c r="L60" s="210"/>
      <c r="M60" s="211"/>
      <c r="N60" s="211"/>
      <c r="O60" s="212"/>
      <c r="P60" s="185"/>
      <c r="Q60" s="172"/>
      <c r="S60" s="787">
        <f>_xlfn.IFNA(IF($A60="Layered-Over",INDEX('Wage Grid'!$D$14:$D$80,MATCH($B60,ListBargainingUnit,0)),IF($C60=0,INDEX('Wage Grid'!$C$14:$C$80,MATCH($B60,ListBargainingUnit,0)),$C60)),0)</f>
        <v>0</v>
      </c>
      <c r="T60" s="787">
        <f>_xlfn.IFNA(IF($A60="Layered-Over",INDEX('Wage Grid'!$D$14:$D$80,MATCH($D60,ListBargainingUnit,0)),IF($E60=0,INDEX('Wage Grid'!$C$14:$C$80,MATCH($D60,ListBargainingUnit,0)),$E60)),0)</f>
        <v>0</v>
      </c>
      <c r="U60" s="787">
        <f t="shared" si="4"/>
        <v>0</v>
      </c>
      <c r="V60" s="345">
        <f>_xlfn.IFNA(INDEX('Wage Grid'!G$14:G$54,MATCH($U60,ListGridLevel,0)),0)</f>
        <v>0</v>
      </c>
      <c r="W60" s="345">
        <f>_xlfn.IFNA(INDEX('Wage Grid'!H$14:H$54,MATCH($U60,ListGridLevel,0)),0)</f>
        <v>0</v>
      </c>
      <c r="X60" s="345">
        <f>_xlfn.IFNA(INDEX('Wage Grid'!I$14:I$54,MATCH($U60,ListGridLevel,0)),0)</f>
        <v>0</v>
      </c>
      <c r="Y60" s="345">
        <f>_xlfn.IFNA(INDEX('Wage Grid'!J$14:J$54,MATCH($U60,ListGridLevel,0)),0)</f>
        <v>0</v>
      </c>
      <c r="Z60" s="345">
        <f t="shared" si="5"/>
        <v>0</v>
      </c>
      <c r="AA60" s="345">
        <f t="shared" si="7"/>
        <v>0</v>
      </c>
    </row>
    <row r="61" spans="1:27" ht="15" customHeight="1" x14ac:dyDescent="0.25">
      <c r="A61" s="240"/>
      <c r="B61" s="64"/>
      <c r="C61" s="241"/>
      <c r="D61" s="70"/>
      <c r="E61" s="242"/>
      <c r="F61" s="243" t="str">
        <f t="shared" si="2"/>
        <v/>
      </c>
      <c r="G61" s="65"/>
      <c r="H61" s="242"/>
      <c r="I61" s="185"/>
      <c r="J61" s="229"/>
      <c r="K61" s="249" t="str">
        <f t="shared" si="6"/>
        <v/>
      </c>
      <c r="L61" s="210"/>
      <c r="M61" s="211"/>
      <c r="N61" s="211"/>
      <c r="O61" s="212"/>
      <c r="P61" s="185"/>
      <c r="Q61" s="172"/>
      <c r="S61" s="787">
        <f>_xlfn.IFNA(IF($A61="Layered-Over",INDEX('Wage Grid'!$D$14:$D$80,MATCH($B61,ListBargainingUnit,0)),IF($C61=0,INDEX('Wage Grid'!$C$14:$C$80,MATCH($B61,ListBargainingUnit,0)),$C61)),0)</f>
        <v>0</v>
      </c>
      <c r="T61" s="787">
        <f>_xlfn.IFNA(IF($A61="Layered-Over",INDEX('Wage Grid'!$D$14:$D$80,MATCH($D61,ListBargainingUnit,0)),IF($E61=0,INDEX('Wage Grid'!$C$14:$C$80,MATCH($D61,ListBargainingUnit,0)),$E61)),0)</f>
        <v>0</v>
      </c>
      <c r="U61" s="787">
        <f t="shared" si="4"/>
        <v>0</v>
      </c>
      <c r="V61" s="345">
        <f>_xlfn.IFNA(INDEX('Wage Grid'!G$14:G$54,MATCH($U61,ListGridLevel,0)),0)</f>
        <v>0</v>
      </c>
      <c r="W61" s="345">
        <f>_xlfn.IFNA(INDEX('Wage Grid'!H$14:H$54,MATCH($U61,ListGridLevel,0)),0)</f>
        <v>0</v>
      </c>
      <c r="X61" s="345">
        <f>_xlfn.IFNA(INDEX('Wage Grid'!I$14:I$54,MATCH($U61,ListGridLevel,0)),0)</f>
        <v>0</v>
      </c>
      <c r="Y61" s="345">
        <f>_xlfn.IFNA(INDEX('Wage Grid'!J$14:J$54,MATCH($U61,ListGridLevel,0)),0)</f>
        <v>0</v>
      </c>
      <c r="Z61" s="345">
        <f t="shared" si="5"/>
        <v>0</v>
      </c>
      <c r="AA61" s="345">
        <f t="shared" si="7"/>
        <v>0</v>
      </c>
    </row>
    <row r="62" spans="1:27" ht="15" customHeight="1" x14ac:dyDescent="0.25">
      <c r="A62" s="240"/>
      <c r="B62" s="64"/>
      <c r="C62" s="241"/>
      <c r="D62" s="70"/>
      <c r="E62" s="242"/>
      <c r="F62" s="243" t="str">
        <f t="shared" si="2"/>
        <v/>
      </c>
      <c r="G62" s="65"/>
      <c r="H62" s="242"/>
      <c r="I62" s="185"/>
      <c r="J62" s="229"/>
      <c r="K62" s="249" t="str">
        <f t="shared" si="6"/>
        <v/>
      </c>
      <c r="L62" s="210"/>
      <c r="M62" s="211"/>
      <c r="N62" s="211"/>
      <c r="O62" s="212"/>
      <c r="P62" s="185"/>
      <c r="Q62" s="172"/>
      <c r="S62" s="787">
        <f>_xlfn.IFNA(IF($A62="Layered-Over",INDEX('Wage Grid'!$D$14:$D$80,MATCH($B62,ListBargainingUnit,0)),IF($C62=0,INDEX('Wage Grid'!$C$14:$C$80,MATCH($B62,ListBargainingUnit,0)),$C62)),0)</f>
        <v>0</v>
      </c>
      <c r="T62" s="787">
        <f>_xlfn.IFNA(IF($A62="Layered-Over",INDEX('Wage Grid'!$D$14:$D$80,MATCH($D62,ListBargainingUnit,0)),IF($E62=0,INDEX('Wage Grid'!$C$14:$C$80,MATCH($D62,ListBargainingUnit,0)),$E62)),0)</f>
        <v>0</v>
      </c>
      <c r="U62" s="787">
        <f t="shared" si="4"/>
        <v>0</v>
      </c>
      <c r="V62" s="345">
        <f>_xlfn.IFNA(INDEX('Wage Grid'!G$14:G$54,MATCH($U62,ListGridLevel,0)),0)</f>
        <v>0</v>
      </c>
      <c r="W62" s="345">
        <f>_xlfn.IFNA(INDEX('Wage Grid'!H$14:H$54,MATCH($U62,ListGridLevel,0)),0)</f>
        <v>0</v>
      </c>
      <c r="X62" s="345">
        <f>_xlfn.IFNA(INDEX('Wage Grid'!I$14:I$54,MATCH($U62,ListGridLevel,0)),0)</f>
        <v>0</v>
      </c>
      <c r="Y62" s="345">
        <f>_xlfn.IFNA(INDEX('Wage Grid'!J$14:J$54,MATCH($U62,ListGridLevel,0)),0)</f>
        <v>0</v>
      </c>
      <c r="Z62" s="345">
        <f t="shared" si="5"/>
        <v>0</v>
      </c>
      <c r="AA62" s="345">
        <f t="shared" si="7"/>
        <v>0</v>
      </c>
    </row>
    <row r="63" spans="1:27" ht="15" customHeight="1" x14ac:dyDescent="0.25">
      <c r="A63" s="240"/>
      <c r="B63" s="64"/>
      <c r="C63" s="241"/>
      <c r="D63" s="70"/>
      <c r="E63" s="242"/>
      <c r="F63" s="243" t="str">
        <f t="shared" si="2"/>
        <v/>
      </c>
      <c r="G63" s="65"/>
      <c r="H63" s="242"/>
      <c r="I63" s="185"/>
      <c r="J63" s="229"/>
      <c r="K63" s="249" t="str">
        <f t="shared" si="6"/>
        <v/>
      </c>
      <c r="L63" s="210"/>
      <c r="M63" s="211"/>
      <c r="N63" s="211"/>
      <c r="O63" s="212"/>
      <c r="P63" s="185"/>
      <c r="Q63" s="172"/>
      <c r="S63" s="787">
        <f>_xlfn.IFNA(IF($A63="Layered-Over",INDEX('Wage Grid'!$D$14:$D$80,MATCH($B63,ListBargainingUnit,0)),IF($C63=0,INDEX('Wage Grid'!$C$14:$C$80,MATCH($B63,ListBargainingUnit,0)),$C63)),0)</f>
        <v>0</v>
      </c>
      <c r="T63" s="787">
        <f>_xlfn.IFNA(IF($A63="Layered-Over",INDEX('Wage Grid'!$D$14:$D$80,MATCH($D63,ListBargainingUnit,0)),IF($E63=0,INDEX('Wage Grid'!$C$14:$C$80,MATCH($D63,ListBargainingUnit,0)),$E63)),0)</f>
        <v>0</v>
      </c>
      <c r="U63" s="787">
        <f t="shared" si="4"/>
        <v>0</v>
      </c>
      <c r="V63" s="345">
        <f>_xlfn.IFNA(INDEX('Wage Grid'!G$14:G$54,MATCH($U63,ListGridLevel,0)),0)</f>
        <v>0</v>
      </c>
      <c r="W63" s="345">
        <f>_xlfn.IFNA(INDEX('Wage Grid'!H$14:H$54,MATCH($U63,ListGridLevel,0)),0)</f>
        <v>0</v>
      </c>
      <c r="X63" s="345">
        <f>_xlfn.IFNA(INDEX('Wage Grid'!I$14:I$54,MATCH($U63,ListGridLevel,0)),0)</f>
        <v>0</v>
      </c>
      <c r="Y63" s="345">
        <f>_xlfn.IFNA(INDEX('Wage Grid'!J$14:J$54,MATCH($U63,ListGridLevel,0)),0)</f>
        <v>0</v>
      </c>
      <c r="Z63" s="345">
        <f t="shared" si="5"/>
        <v>0</v>
      </c>
      <c r="AA63" s="345">
        <f t="shared" si="7"/>
        <v>0</v>
      </c>
    </row>
    <row r="64" spans="1:27" ht="15" customHeight="1" x14ac:dyDescent="0.25">
      <c r="A64" s="240"/>
      <c r="B64" s="64"/>
      <c r="C64" s="241"/>
      <c r="D64" s="70"/>
      <c r="E64" s="242"/>
      <c r="F64" s="243" t="str">
        <f t="shared" si="2"/>
        <v/>
      </c>
      <c r="G64" s="65"/>
      <c r="H64" s="242"/>
      <c r="I64" s="185"/>
      <c r="J64" s="229"/>
      <c r="K64" s="249" t="str">
        <f t="shared" si="6"/>
        <v/>
      </c>
      <c r="L64" s="210"/>
      <c r="M64" s="211"/>
      <c r="N64" s="211"/>
      <c r="O64" s="212"/>
      <c r="P64" s="185"/>
      <c r="Q64" s="172"/>
      <c r="S64" s="787">
        <f>_xlfn.IFNA(IF($A64="Layered-Over",INDEX('Wage Grid'!$D$14:$D$80,MATCH($B64,ListBargainingUnit,0)),IF($C64=0,INDEX('Wage Grid'!$C$14:$C$80,MATCH($B64,ListBargainingUnit,0)),$C64)),0)</f>
        <v>0</v>
      </c>
      <c r="T64" s="787">
        <f>_xlfn.IFNA(IF($A64="Layered-Over",INDEX('Wage Grid'!$D$14:$D$80,MATCH($D64,ListBargainingUnit,0)),IF($E64=0,INDEX('Wage Grid'!$C$14:$C$80,MATCH($D64,ListBargainingUnit,0)),$E64)),0)</f>
        <v>0</v>
      </c>
      <c r="U64" s="787">
        <f t="shared" si="4"/>
        <v>0</v>
      </c>
      <c r="V64" s="345">
        <f>_xlfn.IFNA(INDEX('Wage Grid'!G$14:G$54,MATCH($U64,ListGridLevel,0)),0)</f>
        <v>0</v>
      </c>
      <c r="W64" s="345">
        <f>_xlfn.IFNA(INDEX('Wage Grid'!H$14:H$54,MATCH($U64,ListGridLevel,0)),0)</f>
        <v>0</v>
      </c>
      <c r="X64" s="345">
        <f>_xlfn.IFNA(INDEX('Wage Grid'!I$14:I$54,MATCH($U64,ListGridLevel,0)),0)</f>
        <v>0</v>
      </c>
      <c r="Y64" s="345">
        <f>_xlfn.IFNA(INDEX('Wage Grid'!J$14:J$54,MATCH($U64,ListGridLevel,0)),0)</f>
        <v>0</v>
      </c>
      <c r="Z64" s="345">
        <f t="shared" si="5"/>
        <v>0</v>
      </c>
      <c r="AA64" s="345">
        <f t="shared" si="7"/>
        <v>0</v>
      </c>
    </row>
    <row r="65" spans="1:27" ht="15" customHeight="1" x14ac:dyDescent="0.25">
      <c r="A65" s="240"/>
      <c r="B65" s="64"/>
      <c r="C65" s="241"/>
      <c r="D65" s="70"/>
      <c r="E65" s="242"/>
      <c r="F65" s="243" t="str">
        <f t="shared" si="2"/>
        <v/>
      </c>
      <c r="G65" s="65"/>
      <c r="H65" s="242"/>
      <c r="I65" s="185"/>
      <c r="J65" s="229"/>
      <c r="K65" s="249" t="str">
        <f t="shared" si="6"/>
        <v/>
      </c>
      <c r="L65" s="210"/>
      <c r="M65" s="211"/>
      <c r="N65" s="211"/>
      <c r="O65" s="212"/>
      <c r="P65" s="185"/>
      <c r="Q65" s="172"/>
      <c r="S65" s="787">
        <f>_xlfn.IFNA(IF($A65="Layered-Over",INDEX('Wage Grid'!$D$14:$D$80,MATCH($B65,ListBargainingUnit,0)),IF($C65=0,INDEX('Wage Grid'!$C$14:$C$80,MATCH($B65,ListBargainingUnit,0)),$C65)),0)</f>
        <v>0</v>
      </c>
      <c r="T65" s="787">
        <f>_xlfn.IFNA(IF($A65="Layered-Over",INDEX('Wage Grid'!$D$14:$D$80,MATCH($D65,ListBargainingUnit,0)),IF($E65=0,INDEX('Wage Grid'!$C$14:$C$80,MATCH($D65,ListBargainingUnit,0)),$E65)),0)</f>
        <v>0</v>
      </c>
      <c r="U65" s="787">
        <f t="shared" si="4"/>
        <v>0</v>
      </c>
      <c r="V65" s="345">
        <f>_xlfn.IFNA(INDEX('Wage Grid'!G$14:G$54,MATCH($U65,ListGridLevel,0)),0)</f>
        <v>0</v>
      </c>
      <c r="W65" s="345">
        <f>_xlfn.IFNA(INDEX('Wage Grid'!H$14:H$54,MATCH($U65,ListGridLevel,0)),0)</f>
        <v>0</v>
      </c>
      <c r="X65" s="345">
        <f>_xlfn.IFNA(INDEX('Wage Grid'!I$14:I$54,MATCH($U65,ListGridLevel,0)),0)</f>
        <v>0</v>
      </c>
      <c r="Y65" s="345">
        <f>_xlfn.IFNA(INDEX('Wage Grid'!J$14:J$54,MATCH($U65,ListGridLevel,0)),0)</f>
        <v>0</v>
      </c>
      <c r="Z65" s="345">
        <f t="shared" si="5"/>
        <v>0</v>
      </c>
      <c r="AA65" s="345">
        <f t="shared" si="7"/>
        <v>0</v>
      </c>
    </row>
    <row r="66" spans="1:27" ht="15" customHeight="1" x14ac:dyDescent="0.25">
      <c r="A66" s="240"/>
      <c r="B66" s="64"/>
      <c r="C66" s="241"/>
      <c r="D66" s="70"/>
      <c r="E66" s="242"/>
      <c r="F66" s="243" t="str">
        <f t="shared" si="2"/>
        <v/>
      </c>
      <c r="G66" s="65"/>
      <c r="H66" s="242"/>
      <c r="I66" s="185"/>
      <c r="J66" s="229"/>
      <c r="K66" s="249" t="str">
        <f t="shared" si="6"/>
        <v/>
      </c>
      <c r="L66" s="210"/>
      <c r="M66" s="211"/>
      <c r="N66" s="211"/>
      <c r="O66" s="212"/>
      <c r="P66" s="185"/>
      <c r="Q66" s="172"/>
      <c r="S66" s="787">
        <f>_xlfn.IFNA(IF($A66="Layered-Over",INDEX('Wage Grid'!$D$14:$D$80,MATCH($B66,ListBargainingUnit,0)),IF($C66=0,INDEX('Wage Grid'!$C$14:$C$80,MATCH($B66,ListBargainingUnit,0)),$C66)),0)</f>
        <v>0</v>
      </c>
      <c r="T66" s="787">
        <f>_xlfn.IFNA(IF($A66="Layered-Over",INDEX('Wage Grid'!$D$14:$D$80,MATCH($D66,ListBargainingUnit,0)),IF($E66=0,INDEX('Wage Grid'!$C$14:$C$80,MATCH($D66,ListBargainingUnit,0)),$E66)),0)</f>
        <v>0</v>
      </c>
      <c r="U66" s="787">
        <f t="shared" si="4"/>
        <v>0</v>
      </c>
      <c r="V66" s="345">
        <f>_xlfn.IFNA(INDEX('Wage Grid'!G$14:G$54,MATCH($U66,ListGridLevel,0)),0)</f>
        <v>0</v>
      </c>
      <c r="W66" s="345">
        <f>_xlfn.IFNA(INDEX('Wage Grid'!H$14:H$54,MATCH($U66,ListGridLevel,0)),0)</f>
        <v>0</v>
      </c>
      <c r="X66" s="345">
        <f>_xlfn.IFNA(INDEX('Wage Grid'!I$14:I$54,MATCH($U66,ListGridLevel,0)),0)</f>
        <v>0</v>
      </c>
      <c r="Y66" s="345">
        <f>_xlfn.IFNA(INDEX('Wage Grid'!J$14:J$54,MATCH($U66,ListGridLevel,0)),0)</f>
        <v>0</v>
      </c>
      <c r="Z66" s="345">
        <f t="shared" si="5"/>
        <v>0</v>
      </c>
      <c r="AA66" s="345">
        <f t="shared" si="7"/>
        <v>0</v>
      </c>
    </row>
    <row r="67" spans="1:27" ht="15" customHeight="1" x14ac:dyDescent="0.25">
      <c r="A67" s="240"/>
      <c r="B67" s="64"/>
      <c r="C67" s="241"/>
      <c r="D67" s="70"/>
      <c r="E67" s="242"/>
      <c r="F67" s="243" t="str">
        <f t="shared" si="2"/>
        <v/>
      </c>
      <c r="G67" s="65"/>
      <c r="H67" s="242"/>
      <c r="I67" s="185"/>
      <c r="J67" s="229"/>
      <c r="K67" s="249" t="str">
        <f t="shared" si="6"/>
        <v/>
      </c>
      <c r="L67" s="210"/>
      <c r="M67" s="211"/>
      <c r="N67" s="211"/>
      <c r="O67" s="212"/>
      <c r="P67" s="185"/>
      <c r="Q67" s="172"/>
      <c r="S67" s="787">
        <f>_xlfn.IFNA(IF($A67="Layered-Over",INDEX('Wage Grid'!$D$14:$D$80,MATCH($B67,ListBargainingUnit,0)),IF($C67=0,INDEX('Wage Grid'!$C$14:$C$80,MATCH($B67,ListBargainingUnit,0)),$C67)),0)</f>
        <v>0</v>
      </c>
      <c r="T67" s="787">
        <f>_xlfn.IFNA(IF($A67="Layered-Over",INDEX('Wage Grid'!$D$14:$D$80,MATCH($D67,ListBargainingUnit,0)),IF($E67=0,INDEX('Wage Grid'!$C$14:$C$80,MATCH($D67,ListBargainingUnit,0)),$E67)),0)</f>
        <v>0</v>
      </c>
      <c r="U67" s="787">
        <f t="shared" si="4"/>
        <v>0</v>
      </c>
      <c r="V67" s="345">
        <f>_xlfn.IFNA(INDEX('Wage Grid'!G$14:G$54,MATCH($U67,ListGridLevel,0)),0)</f>
        <v>0</v>
      </c>
      <c r="W67" s="345">
        <f>_xlfn.IFNA(INDEX('Wage Grid'!H$14:H$54,MATCH($U67,ListGridLevel,0)),0)</f>
        <v>0</v>
      </c>
      <c r="X67" s="345">
        <f>_xlfn.IFNA(INDEX('Wage Grid'!I$14:I$54,MATCH($U67,ListGridLevel,0)),0)</f>
        <v>0</v>
      </c>
      <c r="Y67" s="345">
        <f>_xlfn.IFNA(INDEX('Wage Grid'!J$14:J$54,MATCH($U67,ListGridLevel,0)),0)</f>
        <v>0</v>
      </c>
      <c r="Z67" s="345">
        <f t="shared" si="5"/>
        <v>0</v>
      </c>
      <c r="AA67" s="345">
        <f t="shared" si="7"/>
        <v>0</v>
      </c>
    </row>
    <row r="68" spans="1:27" ht="15" customHeight="1" x14ac:dyDescent="0.25">
      <c r="A68" s="240"/>
      <c r="B68" s="64"/>
      <c r="C68" s="241"/>
      <c r="D68" s="70"/>
      <c r="E68" s="242"/>
      <c r="F68" s="243" t="str">
        <f t="shared" si="2"/>
        <v/>
      </c>
      <c r="G68" s="65"/>
      <c r="H68" s="242"/>
      <c r="I68" s="185"/>
      <c r="J68" s="229"/>
      <c r="K68" s="249" t="str">
        <f t="shared" si="6"/>
        <v/>
      </c>
      <c r="L68" s="210"/>
      <c r="M68" s="211"/>
      <c r="N68" s="211"/>
      <c r="O68" s="212"/>
      <c r="P68" s="185"/>
      <c r="Q68" s="172"/>
      <c r="S68" s="787">
        <f>_xlfn.IFNA(IF($A68="Layered-Over",INDEX('Wage Grid'!$D$14:$D$80,MATCH($B68,ListBargainingUnit,0)),IF($C68=0,INDEX('Wage Grid'!$C$14:$C$80,MATCH($B68,ListBargainingUnit,0)),$C68)),0)</f>
        <v>0</v>
      </c>
      <c r="T68" s="787">
        <f>_xlfn.IFNA(IF($A68="Layered-Over",INDEX('Wage Grid'!$D$14:$D$80,MATCH($D68,ListBargainingUnit,0)),IF($E68=0,INDEX('Wage Grid'!$C$14:$C$80,MATCH($D68,ListBargainingUnit,0)),$E68)),0)</f>
        <v>0</v>
      </c>
      <c r="U68" s="787">
        <f t="shared" si="4"/>
        <v>0</v>
      </c>
      <c r="V68" s="345">
        <f>_xlfn.IFNA(INDEX('Wage Grid'!G$14:G$54,MATCH($U68,ListGridLevel,0)),0)</f>
        <v>0</v>
      </c>
      <c r="W68" s="345">
        <f>_xlfn.IFNA(INDEX('Wage Grid'!H$14:H$54,MATCH($U68,ListGridLevel,0)),0)</f>
        <v>0</v>
      </c>
      <c r="X68" s="345">
        <f>_xlfn.IFNA(INDEX('Wage Grid'!I$14:I$54,MATCH($U68,ListGridLevel,0)),0)</f>
        <v>0</v>
      </c>
      <c r="Y68" s="345">
        <f>_xlfn.IFNA(INDEX('Wage Grid'!J$14:J$54,MATCH($U68,ListGridLevel,0)),0)</f>
        <v>0</v>
      </c>
      <c r="Z68" s="345">
        <f t="shared" si="5"/>
        <v>0</v>
      </c>
      <c r="AA68" s="345">
        <f t="shared" si="7"/>
        <v>0</v>
      </c>
    </row>
    <row r="69" spans="1:27" ht="15" customHeight="1" x14ac:dyDescent="0.25">
      <c r="A69" s="240"/>
      <c r="B69" s="64"/>
      <c r="C69" s="241"/>
      <c r="D69" s="70"/>
      <c r="E69" s="242"/>
      <c r="F69" s="243" t="str">
        <f t="shared" si="2"/>
        <v/>
      </c>
      <c r="G69" s="65"/>
      <c r="H69" s="242"/>
      <c r="I69" s="185"/>
      <c r="J69" s="229"/>
      <c r="K69" s="249" t="str">
        <f t="shared" si="6"/>
        <v/>
      </c>
      <c r="L69" s="210"/>
      <c r="M69" s="211"/>
      <c r="N69" s="211"/>
      <c r="O69" s="212"/>
      <c r="P69" s="185"/>
      <c r="Q69" s="172"/>
      <c r="S69" s="787">
        <f>_xlfn.IFNA(IF($A69="Layered-Over",INDEX('Wage Grid'!$D$14:$D$80,MATCH($B69,ListBargainingUnit,0)),IF($C69=0,INDEX('Wage Grid'!$C$14:$C$80,MATCH($B69,ListBargainingUnit,0)),$C69)),0)</f>
        <v>0</v>
      </c>
      <c r="T69" s="787">
        <f>_xlfn.IFNA(IF($A69="Layered-Over",INDEX('Wage Grid'!$D$14:$D$80,MATCH($D69,ListBargainingUnit,0)),IF($E69=0,INDEX('Wage Grid'!$C$14:$C$80,MATCH($D69,ListBargainingUnit,0)),$E69)),0)</f>
        <v>0</v>
      </c>
      <c r="U69" s="787">
        <f t="shared" si="4"/>
        <v>0</v>
      </c>
      <c r="V69" s="345">
        <f>_xlfn.IFNA(INDEX('Wage Grid'!G$14:G$54,MATCH($U69,ListGridLevel,0)),0)</f>
        <v>0</v>
      </c>
      <c r="W69" s="345">
        <f>_xlfn.IFNA(INDEX('Wage Grid'!H$14:H$54,MATCH($U69,ListGridLevel,0)),0)</f>
        <v>0</v>
      </c>
      <c r="X69" s="345">
        <f>_xlfn.IFNA(INDEX('Wage Grid'!I$14:I$54,MATCH($U69,ListGridLevel,0)),0)</f>
        <v>0</v>
      </c>
      <c r="Y69" s="345">
        <f>_xlfn.IFNA(INDEX('Wage Grid'!J$14:J$54,MATCH($U69,ListGridLevel,0)),0)</f>
        <v>0</v>
      </c>
      <c r="Z69" s="345">
        <f t="shared" si="5"/>
        <v>0</v>
      </c>
      <c r="AA69" s="345">
        <f t="shared" si="7"/>
        <v>0</v>
      </c>
    </row>
    <row r="70" spans="1:27" ht="15" customHeight="1" x14ac:dyDescent="0.25">
      <c r="A70" s="240"/>
      <c r="B70" s="64"/>
      <c r="C70" s="241"/>
      <c r="D70" s="70"/>
      <c r="E70" s="242"/>
      <c r="F70" s="243" t="str">
        <f t="shared" si="2"/>
        <v/>
      </c>
      <c r="G70" s="65"/>
      <c r="H70" s="242"/>
      <c r="I70" s="185"/>
      <c r="J70" s="229"/>
      <c r="K70" s="249" t="str">
        <f t="shared" si="6"/>
        <v/>
      </c>
      <c r="L70" s="210"/>
      <c r="M70" s="211"/>
      <c r="N70" s="211"/>
      <c r="O70" s="212"/>
      <c r="P70" s="185"/>
      <c r="Q70" s="172"/>
      <c r="S70" s="787">
        <f>_xlfn.IFNA(IF($A70="Layered-Over",INDEX('Wage Grid'!$D$14:$D$80,MATCH($B70,ListBargainingUnit,0)),IF($C70=0,INDEX('Wage Grid'!$C$14:$C$80,MATCH($B70,ListBargainingUnit,0)),$C70)),0)</f>
        <v>0</v>
      </c>
      <c r="T70" s="787">
        <f>_xlfn.IFNA(IF($A70="Layered-Over",INDEX('Wage Grid'!$D$14:$D$80,MATCH($D70,ListBargainingUnit,0)),IF($E70=0,INDEX('Wage Grid'!$C$14:$C$80,MATCH($D70,ListBargainingUnit,0)),$E70)),0)</f>
        <v>0</v>
      </c>
      <c r="U70" s="787">
        <f t="shared" si="4"/>
        <v>0</v>
      </c>
      <c r="V70" s="345">
        <f>_xlfn.IFNA(INDEX('Wage Grid'!G$14:G$54,MATCH($U70,ListGridLevel,0)),0)</f>
        <v>0</v>
      </c>
      <c r="W70" s="345">
        <f>_xlfn.IFNA(INDEX('Wage Grid'!H$14:H$54,MATCH($U70,ListGridLevel,0)),0)</f>
        <v>0</v>
      </c>
      <c r="X70" s="345">
        <f>_xlfn.IFNA(INDEX('Wage Grid'!I$14:I$54,MATCH($U70,ListGridLevel,0)),0)</f>
        <v>0</v>
      </c>
      <c r="Y70" s="345">
        <f>_xlfn.IFNA(INDEX('Wage Grid'!J$14:J$54,MATCH($U70,ListGridLevel,0)),0)</f>
        <v>0</v>
      </c>
      <c r="Z70" s="345">
        <f t="shared" si="5"/>
        <v>0</v>
      </c>
      <c r="AA70" s="345">
        <f t="shared" si="7"/>
        <v>0</v>
      </c>
    </row>
    <row r="71" spans="1:27" ht="15" customHeight="1" x14ac:dyDescent="0.25">
      <c r="A71" s="240"/>
      <c r="B71" s="64"/>
      <c r="C71" s="241"/>
      <c r="D71" s="70"/>
      <c r="E71" s="242"/>
      <c r="F71" s="243" t="str">
        <f t="shared" si="2"/>
        <v/>
      </c>
      <c r="G71" s="65"/>
      <c r="H71" s="242"/>
      <c r="I71" s="185"/>
      <c r="J71" s="229"/>
      <c r="K71" s="249" t="str">
        <f t="shared" si="6"/>
        <v/>
      </c>
      <c r="L71" s="210"/>
      <c r="M71" s="211"/>
      <c r="N71" s="211"/>
      <c r="O71" s="212"/>
      <c r="P71" s="185"/>
      <c r="Q71" s="172"/>
      <c r="S71" s="787">
        <f>_xlfn.IFNA(IF($A71="Layered-Over",INDEX('Wage Grid'!$D$14:$D$80,MATCH($B71,ListBargainingUnit,0)),IF($C71=0,INDEX('Wage Grid'!$C$14:$C$80,MATCH($B71,ListBargainingUnit,0)),$C71)),0)</f>
        <v>0</v>
      </c>
      <c r="T71" s="787">
        <f>_xlfn.IFNA(IF($A71="Layered-Over",INDEX('Wage Grid'!$D$14:$D$80,MATCH($D71,ListBargainingUnit,0)),IF($E71=0,INDEX('Wage Grid'!$C$14:$C$80,MATCH($D71,ListBargainingUnit,0)),$E71)),0)</f>
        <v>0</v>
      </c>
      <c r="U71" s="787">
        <f t="shared" si="4"/>
        <v>0</v>
      </c>
      <c r="V71" s="345">
        <f>_xlfn.IFNA(INDEX('Wage Grid'!G$14:G$54,MATCH($U71,ListGridLevel,0)),0)</f>
        <v>0</v>
      </c>
      <c r="W71" s="345">
        <f>_xlfn.IFNA(INDEX('Wage Grid'!H$14:H$54,MATCH($U71,ListGridLevel,0)),0)</f>
        <v>0</v>
      </c>
      <c r="X71" s="345">
        <f>_xlfn.IFNA(INDEX('Wage Grid'!I$14:I$54,MATCH($U71,ListGridLevel,0)),0)</f>
        <v>0</v>
      </c>
      <c r="Y71" s="345">
        <f>_xlfn.IFNA(INDEX('Wage Grid'!J$14:J$54,MATCH($U71,ListGridLevel,0)),0)</f>
        <v>0</v>
      </c>
      <c r="Z71" s="345">
        <f t="shared" si="5"/>
        <v>0</v>
      </c>
      <c r="AA71" s="345">
        <f t="shared" si="7"/>
        <v>0</v>
      </c>
    </row>
    <row r="72" spans="1:27" ht="15" customHeight="1" x14ac:dyDescent="0.25">
      <c r="A72" s="240"/>
      <c r="B72" s="64"/>
      <c r="C72" s="241"/>
      <c r="D72" s="70"/>
      <c r="E72" s="242"/>
      <c r="F72" s="243" t="str">
        <f t="shared" si="2"/>
        <v/>
      </c>
      <c r="G72" s="65"/>
      <c r="H72" s="242"/>
      <c r="I72" s="185"/>
      <c r="J72" s="229"/>
      <c r="K72" s="249" t="str">
        <f t="shared" si="6"/>
        <v/>
      </c>
      <c r="L72" s="210"/>
      <c r="M72" s="211"/>
      <c r="N72" s="211"/>
      <c r="O72" s="212"/>
      <c r="P72" s="185"/>
      <c r="Q72" s="172"/>
      <c r="S72" s="787">
        <f>_xlfn.IFNA(IF($A72="Layered-Over",INDEX('Wage Grid'!$D$14:$D$80,MATCH($B72,ListBargainingUnit,0)),IF($C72=0,INDEX('Wage Grid'!$C$14:$C$80,MATCH($B72,ListBargainingUnit,0)),$C72)),0)</f>
        <v>0</v>
      </c>
      <c r="T72" s="787">
        <f>_xlfn.IFNA(IF($A72="Layered-Over",INDEX('Wage Grid'!$D$14:$D$80,MATCH($D72,ListBargainingUnit,0)),IF($E72=0,INDEX('Wage Grid'!$C$14:$C$80,MATCH($D72,ListBargainingUnit,0)),$E72)),0)</f>
        <v>0</v>
      </c>
      <c r="U72" s="787">
        <f t="shared" si="4"/>
        <v>0</v>
      </c>
      <c r="V72" s="345">
        <f>_xlfn.IFNA(INDEX('Wage Grid'!G$14:G$54,MATCH($U72,ListGridLevel,0)),0)</f>
        <v>0</v>
      </c>
      <c r="W72" s="345">
        <f>_xlfn.IFNA(INDEX('Wage Grid'!H$14:H$54,MATCH($U72,ListGridLevel,0)),0)</f>
        <v>0</v>
      </c>
      <c r="X72" s="345">
        <f>_xlfn.IFNA(INDEX('Wage Grid'!I$14:I$54,MATCH($U72,ListGridLevel,0)),0)</f>
        <v>0</v>
      </c>
      <c r="Y72" s="345">
        <f>_xlfn.IFNA(INDEX('Wage Grid'!J$14:J$54,MATCH($U72,ListGridLevel,0)),0)</f>
        <v>0</v>
      </c>
      <c r="Z72" s="345">
        <f t="shared" si="5"/>
        <v>0</v>
      </c>
      <c r="AA72" s="345">
        <f t="shared" si="7"/>
        <v>0</v>
      </c>
    </row>
    <row r="73" spans="1:27" ht="15" customHeight="1" x14ac:dyDescent="0.25">
      <c r="A73" s="240"/>
      <c r="B73" s="64"/>
      <c r="C73" s="241"/>
      <c r="D73" s="70"/>
      <c r="E73" s="242"/>
      <c r="F73" s="243" t="str">
        <f t="shared" si="2"/>
        <v/>
      </c>
      <c r="G73" s="65"/>
      <c r="H73" s="242"/>
      <c r="I73" s="185"/>
      <c r="J73" s="229"/>
      <c r="K73" s="249" t="str">
        <f t="shared" si="6"/>
        <v/>
      </c>
      <c r="L73" s="210"/>
      <c r="M73" s="211"/>
      <c r="N73" s="211"/>
      <c r="O73" s="212"/>
      <c r="P73" s="185"/>
      <c r="Q73" s="172"/>
      <c r="S73" s="787">
        <f>_xlfn.IFNA(IF($A73="Layered-Over",INDEX('Wage Grid'!$D$14:$D$80,MATCH($B73,ListBargainingUnit,0)),IF($C73=0,INDEX('Wage Grid'!$C$14:$C$80,MATCH($B73,ListBargainingUnit,0)),$C73)),0)</f>
        <v>0</v>
      </c>
      <c r="T73" s="787">
        <f>_xlfn.IFNA(IF($A73="Layered-Over",INDEX('Wage Grid'!$D$14:$D$80,MATCH($D73,ListBargainingUnit,0)),IF($E73=0,INDEX('Wage Grid'!$C$14:$C$80,MATCH($D73,ListBargainingUnit,0)),$E73)),0)</f>
        <v>0</v>
      </c>
      <c r="U73" s="787">
        <f t="shared" si="4"/>
        <v>0</v>
      </c>
      <c r="V73" s="345">
        <f>_xlfn.IFNA(INDEX('Wage Grid'!G$14:G$54,MATCH($U73,ListGridLevel,0)),0)</f>
        <v>0</v>
      </c>
      <c r="W73" s="345">
        <f>_xlfn.IFNA(INDEX('Wage Grid'!H$14:H$54,MATCH($U73,ListGridLevel,0)),0)</f>
        <v>0</v>
      </c>
      <c r="X73" s="345">
        <f>_xlfn.IFNA(INDEX('Wage Grid'!I$14:I$54,MATCH($U73,ListGridLevel,0)),0)</f>
        <v>0</v>
      </c>
      <c r="Y73" s="345">
        <f>_xlfn.IFNA(INDEX('Wage Grid'!J$14:J$54,MATCH($U73,ListGridLevel,0)),0)</f>
        <v>0</v>
      </c>
      <c r="Z73" s="345">
        <f t="shared" si="5"/>
        <v>0</v>
      </c>
      <c r="AA73" s="345">
        <f t="shared" si="7"/>
        <v>0</v>
      </c>
    </row>
    <row r="74" spans="1:27" ht="15" customHeight="1" x14ac:dyDescent="0.25">
      <c r="A74" s="240"/>
      <c r="B74" s="64"/>
      <c r="C74" s="241"/>
      <c r="D74" s="70"/>
      <c r="E74" s="242"/>
      <c r="F74" s="243" t="str">
        <f t="shared" si="2"/>
        <v/>
      </c>
      <c r="G74" s="65"/>
      <c r="H74" s="242"/>
      <c r="I74" s="185"/>
      <c r="J74" s="229"/>
      <c r="K74" s="249" t="str">
        <f t="shared" si="6"/>
        <v/>
      </c>
      <c r="L74" s="210"/>
      <c r="M74" s="211"/>
      <c r="N74" s="211"/>
      <c r="O74" s="212"/>
      <c r="P74" s="185"/>
      <c r="Q74" s="172"/>
      <c r="S74" s="787">
        <f>_xlfn.IFNA(IF($A74="Layered-Over",INDEX('Wage Grid'!$D$14:$D$80,MATCH($B74,ListBargainingUnit,0)),IF($C74=0,INDEX('Wage Grid'!$C$14:$C$80,MATCH($B74,ListBargainingUnit,0)),$C74)),0)</f>
        <v>0</v>
      </c>
      <c r="T74" s="787">
        <f>_xlfn.IFNA(IF($A74="Layered-Over",INDEX('Wage Grid'!$D$14:$D$80,MATCH($D74,ListBargainingUnit,0)),IF($E74=0,INDEX('Wage Grid'!$C$14:$C$80,MATCH($D74,ListBargainingUnit,0)),$E74)),0)</f>
        <v>0</v>
      </c>
      <c r="U74" s="787">
        <f t="shared" si="4"/>
        <v>0</v>
      </c>
      <c r="V74" s="345">
        <f>_xlfn.IFNA(INDEX('Wage Grid'!G$14:G$54,MATCH($U74,ListGridLevel,0)),0)</f>
        <v>0</v>
      </c>
      <c r="W74" s="345">
        <f>_xlfn.IFNA(INDEX('Wage Grid'!H$14:H$54,MATCH($U74,ListGridLevel,0)),0)</f>
        <v>0</v>
      </c>
      <c r="X74" s="345">
        <f>_xlfn.IFNA(INDEX('Wage Grid'!I$14:I$54,MATCH($U74,ListGridLevel,0)),0)</f>
        <v>0</v>
      </c>
      <c r="Y74" s="345">
        <f>_xlfn.IFNA(INDEX('Wage Grid'!J$14:J$54,MATCH($U74,ListGridLevel,0)),0)</f>
        <v>0</v>
      </c>
      <c r="Z74" s="345">
        <f t="shared" si="5"/>
        <v>0</v>
      </c>
      <c r="AA74" s="345">
        <f t="shared" si="7"/>
        <v>0</v>
      </c>
    </row>
    <row r="75" spans="1:27" ht="15" customHeight="1" x14ac:dyDescent="0.25">
      <c r="A75" s="240"/>
      <c r="B75" s="64"/>
      <c r="C75" s="241"/>
      <c r="D75" s="70"/>
      <c r="E75" s="242"/>
      <c r="F75" s="243" t="str">
        <f t="shared" si="2"/>
        <v/>
      </c>
      <c r="G75" s="65"/>
      <c r="H75" s="242"/>
      <c r="I75" s="185"/>
      <c r="J75" s="229"/>
      <c r="K75" s="249" t="str">
        <f t="shared" si="6"/>
        <v/>
      </c>
      <c r="L75" s="210"/>
      <c r="M75" s="211"/>
      <c r="N75" s="211"/>
      <c r="O75" s="212"/>
      <c r="P75" s="185"/>
      <c r="Q75" s="172"/>
      <c r="S75" s="787">
        <f>_xlfn.IFNA(IF($A75="Layered-Over",INDEX('Wage Grid'!$D$14:$D$80,MATCH($B75,ListBargainingUnit,0)),IF($C75=0,INDEX('Wage Grid'!$C$14:$C$80,MATCH($B75,ListBargainingUnit,0)),$C75)),0)</f>
        <v>0</v>
      </c>
      <c r="T75" s="787">
        <f>_xlfn.IFNA(IF($A75="Layered-Over",INDEX('Wage Grid'!$D$14:$D$80,MATCH($D75,ListBargainingUnit,0)),IF($E75=0,INDEX('Wage Grid'!$C$14:$C$80,MATCH($D75,ListBargainingUnit,0)),$E75)),0)</f>
        <v>0</v>
      </c>
      <c r="U75" s="787">
        <f t="shared" si="4"/>
        <v>0</v>
      </c>
      <c r="V75" s="345">
        <f>_xlfn.IFNA(INDEX('Wage Grid'!G$14:G$54,MATCH($U75,ListGridLevel,0)),0)</f>
        <v>0</v>
      </c>
      <c r="W75" s="345">
        <f>_xlfn.IFNA(INDEX('Wage Grid'!H$14:H$54,MATCH($U75,ListGridLevel,0)),0)</f>
        <v>0</v>
      </c>
      <c r="X75" s="345">
        <f>_xlfn.IFNA(INDEX('Wage Grid'!I$14:I$54,MATCH($U75,ListGridLevel,0)),0)</f>
        <v>0</v>
      </c>
      <c r="Y75" s="345">
        <f>_xlfn.IFNA(INDEX('Wage Grid'!J$14:J$54,MATCH($U75,ListGridLevel,0)),0)</f>
        <v>0</v>
      </c>
      <c r="Z75" s="345">
        <f t="shared" si="5"/>
        <v>0</v>
      </c>
      <c r="AA75" s="345">
        <f t="shared" si="7"/>
        <v>0</v>
      </c>
    </row>
    <row r="76" spans="1:27" ht="15" customHeight="1" x14ac:dyDescent="0.25">
      <c r="A76" s="240"/>
      <c r="B76" s="64"/>
      <c r="C76" s="241"/>
      <c r="D76" s="70"/>
      <c r="E76" s="242"/>
      <c r="F76" s="243" t="str">
        <f t="shared" si="2"/>
        <v/>
      </c>
      <c r="G76" s="65"/>
      <c r="H76" s="242"/>
      <c r="I76" s="185"/>
      <c r="J76" s="229"/>
      <c r="K76" s="249" t="str">
        <f t="shared" si="6"/>
        <v/>
      </c>
      <c r="L76" s="210"/>
      <c r="M76" s="211"/>
      <c r="N76" s="211"/>
      <c r="O76" s="212"/>
      <c r="P76" s="185"/>
      <c r="Q76" s="172"/>
      <c r="S76" s="787">
        <f>_xlfn.IFNA(IF($A76="Layered-Over",INDEX('Wage Grid'!$D$14:$D$80,MATCH($B76,ListBargainingUnit,0)),IF($C76=0,INDEX('Wage Grid'!$C$14:$C$80,MATCH($B76,ListBargainingUnit,0)),$C76)),0)</f>
        <v>0</v>
      </c>
      <c r="T76" s="787">
        <f>_xlfn.IFNA(IF($A76="Layered-Over",INDEX('Wage Grid'!$D$14:$D$80,MATCH($D76,ListBargainingUnit,0)),IF($E76=0,INDEX('Wage Grid'!$C$14:$C$80,MATCH($D76,ListBargainingUnit,0)),$E76)),0)</f>
        <v>0</v>
      </c>
      <c r="U76" s="787">
        <f t="shared" si="4"/>
        <v>0</v>
      </c>
      <c r="V76" s="345">
        <f>_xlfn.IFNA(INDEX('Wage Grid'!G$14:G$54,MATCH($U76,ListGridLevel,0)),0)</f>
        <v>0</v>
      </c>
      <c r="W76" s="345">
        <f>_xlfn.IFNA(INDEX('Wage Grid'!H$14:H$54,MATCH($U76,ListGridLevel,0)),0)</f>
        <v>0</v>
      </c>
      <c r="X76" s="345">
        <f>_xlfn.IFNA(INDEX('Wage Grid'!I$14:I$54,MATCH($U76,ListGridLevel,0)),0)</f>
        <v>0</v>
      </c>
      <c r="Y76" s="345">
        <f>_xlfn.IFNA(INDEX('Wage Grid'!J$14:J$54,MATCH($U76,ListGridLevel,0)),0)</f>
        <v>0</v>
      </c>
      <c r="Z76" s="345">
        <f t="shared" si="5"/>
        <v>0</v>
      </c>
      <c r="AA76" s="345">
        <f t="shared" si="7"/>
        <v>0</v>
      </c>
    </row>
    <row r="77" spans="1:27" ht="15" customHeight="1" x14ac:dyDescent="0.25">
      <c r="A77" s="240"/>
      <c r="B77" s="64"/>
      <c r="C77" s="241"/>
      <c r="D77" s="70"/>
      <c r="E77" s="242"/>
      <c r="F77" s="243" t="str">
        <f t="shared" si="2"/>
        <v/>
      </c>
      <c r="G77" s="65"/>
      <c r="H77" s="242"/>
      <c r="I77" s="185"/>
      <c r="J77" s="229"/>
      <c r="K77" s="249" t="str">
        <f t="shared" si="6"/>
        <v/>
      </c>
      <c r="L77" s="210"/>
      <c r="M77" s="211"/>
      <c r="N77" s="211"/>
      <c r="O77" s="212"/>
      <c r="P77" s="185"/>
      <c r="Q77" s="172"/>
      <c r="S77" s="787">
        <f>_xlfn.IFNA(IF($A77="Layered-Over",INDEX('Wage Grid'!$D$14:$D$80,MATCH($B77,ListBargainingUnit,0)),IF($C77=0,INDEX('Wage Grid'!$C$14:$C$80,MATCH($B77,ListBargainingUnit,0)),$C77)),0)</f>
        <v>0</v>
      </c>
      <c r="T77" s="787">
        <f>_xlfn.IFNA(IF($A77="Layered-Over",INDEX('Wage Grid'!$D$14:$D$80,MATCH($D77,ListBargainingUnit,0)),IF($E77=0,INDEX('Wage Grid'!$C$14:$C$80,MATCH($D77,ListBargainingUnit,0)),$E77)),0)</f>
        <v>0</v>
      </c>
      <c r="U77" s="787">
        <f t="shared" si="4"/>
        <v>0</v>
      </c>
      <c r="V77" s="345">
        <f>_xlfn.IFNA(INDEX('Wage Grid'!G$14:G$54,MATCH($U77,ListGridLevel,0)),0)</f>
        <v>0</v>
      </c>
      <c r="W77" s="345">
        <f>_xlfn.IFNA(INDEX('Wage Grid'!H$14:H$54,MATCH($U77,ListGridLevel,0)),0)</f>
        <v>0</v>
      </c>
      <c r="X77" s="345">
        <f>_xlfn.IFNA(INDEX('Wage Grid'!I$14:I$54,MATCH($U77,ListGridLevel,0)),0)</f>
        <v>0</v>
      </c>
      <c r="Y77" s="345">
        <f>_xlfn.IFNA(INDEX('Wage Grid'!J$14:J$54,MATCH($U77,ListGridLevel,0)),0)</f>
        <v>0</v>
      </c>
      <c r="Z77" s="345">
        <f t="shared" si="5"/>
        <v>0</v>
      </c>
      <c r="AA77" s="345">
        <f t="shared" si="7"/>
        <v>0</v>
      </c>
    </row>
    <row r="78" spans="1:27" ht="15" customHeight="1" x14ac:dyDescent="0.25">
      <c r="A78" s="240"/>
      <c r="B78" s="64"/>
      <c r="C78" s="241"/>
      <c r="D78" s="70"/>
      <c r="E78" s="242"/>
      <c r="F78" s="243" t="str">
        <f t="shared" si="2"/>
        <v/>
      </c>
      <c r="G78" s="65"/>
      <c r="H78" s="242"/>
      <c r="I78" s="185"/>
      <c r="J78" s="229"/>
      <c r="K78" s="249" t="str">
        <f t="shared" si="6"/>
        <v/>
      </c>
      <c r="L78" s="210"/>
      <c r="M78" s="211"/>
      <c r="N78" s="211"/>
      <c r="O78" s="212"/>
      <c r="P78" s="185"/>
      <c r="Q78" s="172"/>
      <c r="S78" s="787">
        <f>_xlfn.IFNA(IF($A78="Layered-Over",INDEX('Wage Grid'!$D$14:$D$80,MATCH($B78,ListBargainingUnit,0)),IF($C78=0,INDEX('Wage Grid'!$C$14:$C$80,MATCH($B78,ListBargainingUnit,0)),$C78)),0)</f>
        <v>0</v>
      </c>
      <c r="T78" s="787">
        <f>_xlfn.IFNA(IF($A78="Layered-Over",INDEX('Wage Grid'!$D$14:$D$80,MATCH($D78,ListBargainingUnit,0)),IF($E78=0,INDEX('Wage Grid'!$C$14:$C$80,MATCH($D78,ListBargainingUnit,0)),$E78)),0)</f>
        <v>0</v>
      </c>
      <c r="U78" s="787">
        <f t="shared" si="4"/>
        <v>0</v>
      </c>
      <c r="V78" s="345">
        <f>_xlfn.IFNA(INDEX('Wage Grid'!G$14:G$54,MATCH($U78,ListGridLevel,0)),0)</f>
        <v>0</v>
      </c>
      <c r="W78" s="345">
        <f>_xlfn.IFNA(INDEX('Wage Grid'!H$14:H$54,MATCH($U78,ListGridLevel,0)),0)</f>
        <v>0</v>
      </c>
      <c r="X78" s="345">
        <f>_xlfn.IFNA(INDEX('Wage Grid'!I$14:I$54,MATCH($U78,ListGridLevel,0)),0)</f>
        <v>0</v>
      </c>
      <c r="Y78" s="345">
        <f>_xlfn.IFNA(INDEX('Wage Grid'!J$14:J$54,MATCH($U78,ListGridLevel,0)),0)</f>
        <v>0</v>
      </c>
      <c r="Z78" s="345">
        <f t="shared" si="5"/>
        <v>0</v>
      </c>
      <c r="AA78" s="345">
        <f t="shared" si="7"/>
        <v>0</v>
      </c>
    </row>
    <row r="79" spans="1:27" ht="15" customHeight="1" x14ac:dyDescent="0.25">
      <c r="A79" s="240"/>
      <c r="B79" s="64"/>
      <c r="C79" s="241"/>
      <c r="D79" s="70"/>
      <c r="E79" s="242"/>
      <c r="F79" s="243" t="str">
        <f t="shared" si="2"/>
        <v/>
      </c>
      <c r="G79" s="65"/>
      <c r="H79" s="242"/>
      <c r="I79" s="185"/>
      <c r="J79" s="229"/>
      <c r="K79" s="249" t="str">
        <f t="shared" si="6"/>
        <v/>
      </c>
      <c r="L79" s="210"/>
      <c r="M79" s="211"/>
      <c r="N79" s="211"/>
      <c r="O79" s="212"/>
      <c r="P79" s="185"/>
      <c r="Q79" s="172"/>
      <c r="S79" s="787">
        <f>_xlfn.IFNA(IF($A79="Layered-Over",INDEX('Wage Grid'!$D$14:$D$80,MATCH($B79,ListBargainingUnit,0)),IF($C79=0,INDEX('Wage Grid'!$C$14:$C$80,MATCH($B79,ListBargainingUnit,0)),$C79)),0)</f>
        <v>0</v>
      </c>
      <c r="T79" s="787">
        <f>_xlfn.IFNA(IF($A79="Layered-Over",INDEX('Wage Grid'!$D$14:$D$80,MATCH($D79,ListBargainingUnit,0)),IF($E79=0,INDEX('Wage Grid'!$C$14:$C$80,MATCH($D79,ListBargainingUnit,0)),$E79)),0)</f>
        <v>0</v>
      </c>
      <c r="U79" s="787">
        <f t="shared" si="4"/>
        <v>0</v>
      </c>
      <c r="V79" s="345">
        <f>_xlfn.IFNA(INDEX('Wage Grid'!G$14:G$54,MATCH($U79,ListGridLevel,0)),0)</f>
        <v>0</v>
      </c>
      <c r="W79" s="345">
        <f>_xlfn.IFNA(INDEX('Wage Grid'!H$14:H$54,MATCH($U79,ListGridLevel,0)),0)</f>
        <v>0</v>
      </c>
      <c r="X79" s="345">
        <f>_xlfn.IFNA(INDEX('Wage Grid'!I$14:I$54,MATCH($U79,ListGridLevel,0)),0)</f>
        <v>0</v>
      </c>
      <c r="Y79" s="345">
        <f>_xlfn.IFNA(INDEX('Wage Grid'!J$14:J$54,MATCH($U79,ListGridLevel,0)),0)</f>
        <v>0</v>
      </c>
      <c r="Z79" s="345">
        <f t="shared" si="5"/>
        <v>0</v>
      </c>
      <c r="AA79" s="345">
        <f t="shared" si="7"/>
        <v>0</v>
      </c>
    </row>
    <row r="80" spans="1:27" ht="15" customHeight="1" x14ac:dyDescent="0.25">
      <c r="A80" s="240"/>
      <c r="B80" s="64"/>
      <c r="C80" s="241"/>
      <c r="D80" s="70"/>
      <c r="E80" s="242"/>
      <c r="F80" s="243" t="str">
        <f t="shared" si="2"/>
        <v/>
      </c>
      <c r="G80" s="65"/>
      <c r="H80" s="242"/>
      <c r="I80" s="185"/>
      <c r="J80" s="229"/>
      <c r="K80" s="249" t="str">
        <f t="shared" si="6"/>
        <v/>
      </c>
      <c r="L80" s="210"/>
      <c r="M80" s="211"/>
      <c r="N80" s="211"/>
      <c r="O80" s="212"/>
      <c r="P80" s="185"/>
      <c r="Q80" s="172"/>
      <c r="S80" s="787">
        <f>_xlfn.IFNA(IF($A80="Layered-Over",INDEX('Wage Grid'!$D$14:$D$80,MATCH($B80,ListBargainingUnit,0)),IF($C80=0,INDEX('Wage Grid'!$C$14:$C$80,MATCH($B80,ListBargainingUnit,0)),$C80)),0)</f>
        <v>0</v>
      </c>
      <c r="T80" s="787">
        <f>_xlfn.IFNA(IF($A80="Layered-Over",INDEX('Wage Grid'!$D$14:$D$80,MATCH($D80,ListBargainingUnit,0)),IF($E80=0,INDEX('Wage Grid'!$C$14:$C$80,MATCH($D80,ListBargainingUnit,0)),$E80)),0)</f>
        <v>0</v>
      </c>
      <c r="U80" s="787">
        <f t="shared" si="4"/>
        <v>0</v>
      </c>
      <c r="V80" s="345">
        <f>_xlfn.IFNA(INDEX('Wage Grid'!G$14:G$54,MATCH($U80,ListGridLevel,0)),0)</f>
        <v>0</v>
      </c>
      <c r="W80" s="345">
        <f>_xlfn.IFNA(INDEX('Wage Grid'!H$14:H$54,MATCH($U80,ListGridLevel,0)),0)</f>
        <v>0</v>
      </c>
      <c r="X80" s="345">
        <f>_xlfn.IFNA(INDEX('Wage Grid'!I$14:I$54,MATCH($U80,ListGridLevel,0)),0)</f>
        <v>0</v>
      </c>
      <c r="Y80" s="345">
        <f>_xlfn.IFNA(INDEX('Wage Grid'!J$14:J$54,MATCH($U80,ListGridLevel,0)),0)</f>
        <v>0</v>
      </c>
      <c r="Z80" s="345">
        <f t="shared" si="5"/>
        <v>0</v>
      </c>
      <c r="AA80" s="345">
        <f t="shared" si="7"/>
        <v>0</v>
      </c>
    </row>
    <row r="81" spans="1:27" ht="15" customHeight="1" x14ac:dyDescent="0.25">
      <c r="A81" s="240"/>
      <c r="B81" s="64"/>
      <c r="C81" s="241"/>
      <c r="D81" s="70"/>
      <c r="E81" s="242"/>
      <c r="F81" s="243" t="str">
        <f t="shared" si="2"/>
        <v/>
      </c>
      <c r="G81" s="65"/>
      <c r="H81" s="242"/>
      <c r="I81" s="185"/>
      <c r="J81" s="229"/>
      <c r="K81" s="249" t="str">
        <f t="shared" si="6"/>
        <v/>
      </c>
      <c r="L81" s="210"/>
      <c r="M81" s="211"/>
      <c r="N81" s="211"/>
      <c r="O81" s="212"/>
      <c r="P81" s="185"/>
      <c r="Q81" s="172"/>
      <c r="S81" s="787">
        <f>_xlfn.IFNA(IF($A81="Layered-Over",INDEX('Wage Grid'!$D$14:$D$80,MATCH($B81,ListBargainingUnit,0)),IF($C81=0,INDEX('Wage Grid'!$C$14:$C$80,MATCH($B81,ListBargainingUnit,0)),$C81)),0)</f>
        <v>0</v>
      </c>
      <c r="T81" s="787">
        <f>_xlfn.IFNA(IF($A81="Layered-Over",INDEX('Wage Grid'!$D$14:$D$80,MATCH($D81,ListBargainingUnit,0)),IF($E81=0,INDEX('Wage Grid'!$C$14:$C$80,MATCH($D81,ListBargainingUnit,0)),$E81)),0)</f>
        <v>0</v>
      </c>
      <c r="U81" s="787">
        <f t="shared" si="4"/>
        <v>0</v>
      </c>
      <c r="V81" s="345">
        <f>_xlfn.IFNA(INDEX('Wage Grid'!G$14:G$54,MATCH($U81,ListGridLevel,0)),0)</f>
        <v>0</v>
      </c>
      <c r="W81" s="345">
        <f>_xlfn.IFNA(INDEX('Wage Grid'!H$14:H$54,MATCH($U81,ListGridLevel,0)),0)</f>
        <v>0</v>
      </c>
      <c r="X81" s="345">
        <f>_xlfn.IFNA(INDEX('Wage Grid'!I$14:I$54,MATCH($U81,ListGridLevel,0)),0)</f>
        <v>0</v>
      </c>
      <c r="Y81" s="345">
        <f>_xlfn.IFNA(INDEX('Wage Grid'!J$14:J$54,MATCH($U81,ListGridLevel,0)),0)</f>
        <v>0</v>
      </c>
      <c r="Z81" s="345">
        <f t="shared" si="5"/>
        <v>0</v>
      </c>
      <c r="AA81" s="345">
        <f t="shared" ref="AA81:AA112" si="8">SUM(L81*V81,M81*W81,N81*X81,O81*Y81+P81*Q81)</f>
        <v>0</v>
      </c>
    </row>
    <row r="82" spans="1:27" ht="15" customHeight="1" x14ac:dyDescent="0.25">
      <c r="A82" s="240"/>
      <c r="B82" s="64"/>
      <c r="C82" s="241"/>
      <c r="D82" s="70"/>
      <c r="E82" s="242"/>
      <c r="F82" s="243" t="str">
        <f t="shared" ref="F82:F145" si="9">IF(U82=0,"",U82)</f>
        <v/>
      </c>
      <c r="G82" s="65"/>
      <c r="H82" s="242"/>
      <c r="I82" s="185"/>
      <c r="J82" s="229"/>
      <c r="K82" s="249" t="str">
        <f t="shared" si="6"/>
        <v/>
      </c>
      <c r="L82" s="210"/>
      <c r="M82" s="211"/>
      <c r="N82" s="211"/>
      <c r="O82" s="212"/>
      <c r="P82" s="185"/>
      <c r="Q82" s="172"/>
      <c r="S82" s="787">
        <f>_xlfn.IFNA(IF($A82="Layered-Over",INDEX('Wage Grid'!$D$14:$D$80,MATCH($B82,ListBargainingUnit,0)),IF($C82=0,INDEX('Wage Grid'!$C$14:$C$80,MATCH($B82,ListBargainingUnit,0)),$C82)),0)</f>
        <v>0</v>
      </c>
      <c r="T82" s="787">
        <f>_xlfn.IFNA(IF($A82="Layered-Over",INDEX('Wage Grid'!$D$14:$D$80,MATCH($D82,ListBargainingUnit,0)),IF($E82=0,INDEX('Wage Grid'!$C$14:$C$80,MATCH($D82,ListBargainingUnit,0)),$E82)),0)</f>
        <v>0</v>
      </c>
      <c r="U82" s="787">
        <f t="shared" ref="U82:U145" si="10">MAX(S82,T82)</f>
        <v>0</v>
      </c>
      <c r="V82" s="345">
        <f>_xlfn.IFNA(INDEX('Wage Grid'!G$14:G$54,MATCH($U82,ListGridLevel,0)),0)</f>
        <v>0</v>
      </c>
      <c r="W82" s="345">
        <f>_xlfn.IFNA(INDEX('Wage Grid'!H$14:H$54,MATCH($U82,ListGridLevel,0)),0)</f>
        <v>0</v>
      </c>
      <c r="X82" s="345">
        <f>_xlfn.IFNA(INDEX('Wage Grid'!I$14:I$54,MATCH($U82,ListGridLevel,0)),0)</f>
        <v>0</v>
      </c>
      <c r="Y82" s="345">
        <f>_xlfn.IFNA(INDEX('Wage Grid'!J$14:J$54,MATCH($U82,ListGridLevel,0)),0)</f>
        <v>0</v>
      </c>
      <c r="Z82" s="345">
        <f t="shared" ref="Z82:Z145" si="11">I82*J82</f>
        <v>0</v>
      </c>
      <c r="AA82" s="345">
        <f t="shared" si="8"/>
        <v>0</v>
      </c>
    </row>
    <row r="83" spans="1:27" ht="15" customHeight="1" x14ac:dyDescent="0.25">
      <c r="A83" s="240"/>
      <c r="B83" s="64"/>
      <c r="C83" s="241"/>
      <c r="D83" s="70"/>
      <c r="E83" s="242"/>
      <c r="F83" s="243" t="str">
        <f t="shared" si="9"/>
        <v/>
      </c>
      <c r="G83" s="65"/>
      <c r="H83" s="242"/>
      <c r="I83" s="185"/>
      <c r="J83" s="229"/>
      <c r="K83" s="249" t="str">
        <f t="shared" si="6"/>
        <v/>
      </c>
      <c r="L83" s="210"/>
      <c r="M83" s="211"/>
      <c r="N83" s="211"/>
      <c r="O83" s="212"/>
      <c r="P83" s="185"/>
      <c r="Q83" s="172"/>
      <c r="S83" s="787">
        <f>_xlfn.IFNA(IF($A83="Layered-Over",INDEX('Wage Grid'!$D$14:$D$80,MATCH($B83,ListBargainingUnit,0)),IF($C83=0,INDEX('Wage Grid'!$C$14:$C$80,MATCH($B83,ListBargainingUnit,0)),$C83)),0)</f>
        <v>0</v>
      </c>
      <c r="T83" s="787">
        <f>_xlfn.IFNA(IF($A83="Layered-Over",INDEX('Wage Grid'!$D$14:$D$80,MATCH($D83,ListBargainingUnit,0)),IF($E83=0,INDEX('Wage Grid'!$C$14:$C$80,MATCH($D83,ListBargainingUnit,0)),$E83)),0)</f>
        <v>0</v>
      </c>
      <c r="U83" s="787">
        <f t="shared" si="10"/>
        <v>0</v>
      </c>
      <c r="V83" s="345">
        <f>_xlfn.IFNA(INDEX('Wage Grid'!G$14:G$54,MATCH($U83,ListGridLevel,0)),0)</f>
        <v>0</v>
      </c>
      <c r="W83" s="345">
        <f>_xlfn.IFNA(INDEX('Wage Grid'!H$14:H$54,MATCH($U83,ListGridLevel,0)),0)</f>
        <v>0</v>
      </c>
      <c r="X83" s="345">
        <f>_xlfn.IFNA(INDEX('Wage Grid'!I$14:I$54,MATCH($U83,ListGridLevel,0)),0)</f>
        <v>0</v>
      </c>
      <c r="Y83" s="345">
        <f>_xlfn.IFNA(INDEX('Wage Grid'!J$14:J$54,MATCH($U83,ListGridLevel,0)),0)</f>
        <v>0</v>
      </c>
      <c r="Z83" s="345">
        <f t="shared" si="11"/>
        <v>0</v>
      </c>
      <c r="AA83" s="345">
        <f t="shared" si="8"/>
        <v>0</v>
      </c>
    </row>
    <row r="84" spans="1:27" ht="15" customHeight="1" x14ac:dyDescent="0.25">
      <c r="A84" s="240"/>
      <c r="B84" s="64"/>
      <c r="C84" s="241"/>
      <c r="D84" s="70"/>
      <c r="E84" s="242"/>
      <c r="F84" s="243" t="str">
        <f t="shared" si="9"/>
        <v/>
      </c>
      <c r="G84" s="65"/>
      <c r="H84" s="242"/>
      <c r="I84" s="185"/>
      <c r="J84" s="229"/>
      <c r="K84" s="249" t="str">
        <f t="shared" si="6"/>
        <v/>
      </c>
      <c r="L84" s="210"/>
      <c r="M84" s="211"/>
      <c r="N84" s="211"/>
      <c r="O84" s="212"/>
      <c r="P84" s="185"/>
      <c r="Q84" s="172"/>
      <c r="S84" s="787">
        <f>_xlfn.IFNA(IF($A84="Layered-Over",INDEX('Wage Grid'!$D$14:$D$80,MATCH($B84,ListBargainingUnit,0)),IF($C84=0,INDEX('Wage Grid'!$C$14:$C$80,MATCH($B84,ListBargainingUnit,0)),$C84)),0)</f>
        <v>0</v>
      </c>
      <c r="T84" s="787">
        <f>_xlfn.IFNA(IF($A84="Layered-Over",INDEX('Wage Grid'!$D$14:$D$80,MATCH($D84,ListBargainingUnit,0)),IF($E84=0,INDEX('Wage Grid'!$C$14:$C$80,MATCH($D84,ListBargainingUnit,0)),$E84)),0)</f>
        <v>0</v>
      </c>
      <c r="U84" s="787">
        <f t="shared" si="10"/>
        <v>0</v>
      </c>
      <c r="V84" s="345">
        <f>_xlfn.IFNA(INDEX('Wage Grid'!G$14:G$54,MATCH($U84,ListGridLevel,0)),0)</f>
        <v>0</v>
      </c>
      <c r="W84" s="345">
        <f>_xlfn.IFNA(INDEX('Wage Grid'!H$14:H$54,MATCH($U84,ListGridLevel,0)),0)</f>
        <v>0</v>
      </c>
      <c r="X84" s="345">
        <f>_xlfn.IFNA(INDEX('Wage Grid'!I$14:I$54,MATCH($U84,ListGridLevel,0)),0)</f>
        <v>0</v>
      </c>
      <c r="Y84" s="345">
        <f>_xlfn.IFNA(INDEX('Wage Grid'!J$14:J$54,MATCH($U84,ListGridLevel,0)),0)</f>
        <v>0</v>
      </c>
      <c r="Z84" s="345">
        <f t="shared" si="11"/>
        <v>0</v>
      </c>
      <c r="AA84" s="345">
        <f t="shared" si="8"/>
        <v>0</v>
      </c>
    </row>
    <row r="85" spans="1:27" ht="15" customHeight="1" x14ac:dyDescent="0.25">
      <c r="A85" s="240"/>
      <c r="B85" s="64"/>
      <c r="C85" s="241"/>
      <c r="D85" s="70"/>
      <c r="E85" s="242"/>
      <c r="F85" s="243" t="str">
        <f t="shared" si="9"/>
        <v/>
      </c>
      <c r="G85" s="65"/>
      <c r="H85" s="242"/>
      <c r="I85" s="185"/>
      <c r="J85" s="229"/>
      <c r="K85" s="249" t="str">
        <f t="shared" si="6"/>
        <v/>
      </c>
      <c r="L85" s="210"/>
      <c r="M85" s="211"/>
      <c r="N85" s="211"/>
      <c r="O85" s="212"/>
      <c r="P85" s="185"/>
      <c r="Q85" s="172"/>
      <c r="S85" s="787">
        <f>_xlfn.IFNA(IF($A85="Layered-Over",INDEX('Wage Grid'!$D$14:$D$80,MATCH($B85,ListBargainingUnit,0)),IF($C85=0,INDEX('Wage Grid'!$C$14:$C$80,MATCH($B85,ListBargainingUnit,0)),$C85)),0)</f>
        <v>0</v>
      </c>
      <c r="T85" s="787">
        <f>_xlfn.IFNA(IF($A85="Layered-Over",INDEX('Wage Grid'!$D$14:$D$80,MATCH($D85,ListBargainingUnit,0)),IF($E85=0,INDEX('Wage Grid'!$C$14:$C$80,MATCH($D85,ListBargainingUnit,0)),$E85)),0)</f>
        <v>0</v>
      </c>
      <c r="U85" s="787">
        <f t="shared" si="10"/>
        <v>0</v>
      </c>
      <c r="V85" s="345">
        <f>_xlfn.IFNA(INDEX('Wage Grid'!G$14:G$54,MATCH($U85,ListGridLevel,0)),0)</f>
        <v>0</v>
      </c>
      <c r="W85" s="345">
        <f>_xlfn.IFNA(INDEX('Wage Grid'!H$14:H$54,MATCH($U85,ListGridLevel,0)),0)</f>
        <v>0</v>
      </c>
      <c r="X85" s="345">
        <f>_xlfn.IFNA(INDEX('Wage Grid'!I$14:I$54,MATCH($U85,ListGridLevel,0)),0)</f>
        <v>0</v>
      </c>
      <c r="Y85" s="345">
        <f>_xlfn.IFNA(INDEX('Wage Grid'!J$14:J$54,MATCH($U85,ListGridLevel,0)),0)</f>
        <v>0</v>
      </c>
      <c r="Z85" s="345">
        <f t="shared" si="11"/>
        <v>0</v>
      </c>
      <c r="AA85" s="345">
        <f t="shared" si="8"/>
        <v>0</v>
      </c>
    </row>
    <row r="86" spans="1:27" ht="15" customHeight="1" x14ac:dyDescent="0.25">
      <c r="A86" s="240"/>
      <c r="B86" s="64"/>
      <c r="C86" s="241"/>
      <c r="D86" s="70"/>
      <c r="E86" s="242"/>
      <c r="F86" s="243" t="str">
        <f t="shared" si="9"/>
        <v/>
      </c>
      <c r="G86" s="65"/>
      <c r="H86" s="242"/>
      <c r="I86" s="185"/>
      <c r="J86" s="229"/>
      <c r="K86" s="249" t="str">
        <f t="shared" si="6"/>
        <v/>
      </c>
      <c r="L86" s="210"/>
      <c r="M86" s="211"/>
      <c r="N86" s="211"/>
      <c r="O86" s="212"/>
      <c r="P86" s="185"/>
      <c r="Q86" s="172"/>
      <c r="S86" s="787">
        <f>_xlfn.IFNA(IF($A86="Layered-Over",INDEX('Wage Grid'!$D$14:$D$80,MATCH($B86,ListBargainingUnit,0)),IF($C86=0,INDEX('Wage Grid'!$C$14:$C$80,MATCH($B86,ListBargainingUnit,0)),$C86)),0)</f>
        <v>0</v>
      </c>
      <c r="T86" s="787">
        <f>_xlfn.IFNA(IF($A86="Layered-Over",INDEX('Wage Grid'!$D$14:$D$80,MATCH($D86,ListBargainingUnit,0)),IF($E86=0,INDEX('Wage Grid'!$C$14:$C$80,MATCH($D86,ListBargainingUnit,0)),$E86)),0)</f>
        <v>0</v>
      </c>
      <c r="U86" s="787">
        <f t="shared" si="10"/>
        <v>0</v>
      </c>
      <c r="V86" s="345">
        <f>_xlfn.IFNA(INDEX('Wage Grid'!G$14:G$54,MATCH($U86,ListGridLevel,0)),0)</f>
        <v>0</v>
      </c>
      <c r="W86" s="345">
        <f>_xlfn.IFNA(INDEX('Wage Grid'!H$14:H$54,MATCH($U86,ListGridLevel,0)),0)</f>
        <v>0</v>
      </c>
      <c r="X86" s="345">
        <f>_xlfn.IFNA(INDEX('Wage Grid'!I$14:I$54,MATCH($U86,ListGridLevel,0)),0)</f>
        <v>0</v>
      </c>
      <c r="Y86" s="345">
        <f>_xlfn.IFNA(INDEX('Wage Grid'!J$14:J$54,MATCH($U86,ListGridLevel,0)),0)</f>
        <v>0</v>
      </c>
      <c r="Z86" s="345">
        <f t="shared" si="11"/>
        <v>0</v>
      </c>
      <c r="AA86" s="345">
        <f t="shared" si="8"/>
        <v>0</v>
      </c>
    </row>
    <row r="87" spans="1:27" ht="15" customHeight="1" x14ac:dyDescent="0.25">
      <c r="A87" s="240"/>
      <c r="B87" s="64"/>
      <c r="C87" s="241"/>
      <c r="D87" s="70"/>
      <c r="E87" s="242"/>
      <c r="F87" s="243" t="str">
        <f t="shared" si="9"/>
        <v/>
      </c>
      <c r="G87" s="65"/>
      <c r="H87" s="242"/>
      <c r="I87" s="185"/>
      <c r="J87" s="229"/>
      <c r="K87" s="249" t="str">
        <f t="shared" ref="K87:K150" si="12">IF(SUM(L87:P87)=0,"",SUM(L87:P87))</f>
        <v/>
      </c>
      <c r="L87" s="210"/>
      <c r="M87" s="211"/>
      <c r="N87" s="211"/>
      <c r="O87" s="212"/>
      <c r="P87" s="185"/>
      <c r="Q87" s="172"/>
      <c r="S87" s="787">
        <f>_xlfn.IFNA(IF($A87="Layered-Over",INDEX('Wage Grid'!$D$14:$D$80,MATCH($B87,ListBargainingUnit,0)),IF($C87=0,INDEX('Wage Grid'!$C$14:$C$80,MATCH($B87,ListBargainingUnit,0)),$C87)),0)</f>
        <v>0</v>
      </c>
      <c r="T87" s="787">
        <f>_xlfn.IFNA(IF($A87="Layered-Over",INDEX('Wage Grid'!$D$14:$D$80,MATCH($D87,ListBargainingUnit,0)),IF($E87=0,INDEX('Wage Grid'!$C$14:$C$80,MATCH($D87,ListBargainingUnit,0)),$E87)),0)</f>
        <v>0</v>
      </c>
      <c r="U87" s="787">
        <f t="shared" si="10"/>
        <v>0</v>
      </c>
      <c r="V87" s="345">
        <f>_xlfn.IFNA(INDEX('Wage Grid'!G$14:G$54,MATCH($U87,ListGridLevel,0)),0)</f>
        <v>0</v>
      </c>
      <c r="W87" s="345">
        <f>_xlfn.IFNA(INDEX('Wage Grid'!H$14:H$54,MATCH($U87,ListGridLevel,0)),0)</f>
        <v>0</v>
      </c>
      <c r="X87" s="345">
        <f>_xlfn.IFNA(INDEX('Wage Grid'!I$14:I$54,MATCH($U87,ListGridLevel,0)),0)</f>
        <v>0</v>
      </c>
      <c r="Y87" s="345">
        <f>_xlfn.IFNA(INDEX('Wage Grid'!J$14:J$54,MATCH($U87,ListGridLevel,0)),0)</f>
        <v>0</v>
      </c>
      <c r="Z87" s="345">
        <f t="shared" si="11"/>
        <v>0</v>
      </c>
      <c r="AA87" s="345">
        <f t="shared" si="8"/>
        <v>0</v>
      </c>
    </row>
    <row r="88" spans="1:27" ht="15" customHeight="1" x14ac:dyDescent="0.25">
      <c r="A88" s="240"/>
      <c r="B88" s="64"/>
      <c r="C88" s="241"/>
      <c r="D88" s="70"/>
      <c r="E88" s="242"/>
      <c r="F88" s="243" t="str">
        <f t="shared" si="9"/>
        <v/>
      </c>
      <c r="G88" s="65"/>
      <c r="H88" s="242"/>
      <c r="I88" s="185"/>
      <c r="J88" s="229"/>
      <c r="K88" s="249" t="str">
        <f t="shared" si="12"/>
        <v/>
      </c>
      <c r="L88" s="210"/>
      <c r="M88" s="211"/>
      <c r="N88" s="211"/>
      <c r="O88" s="212"/>
      <c r="P88" s="185"/>
      <c r="Q88" s="172"/>
      <c r="S88" s="787">
        <f>_xlfn.IFNA(IF($A88="Layered-Over",INDEX('Wage Grid'!$D$14:$D$80,MATCH($B88,ListBargainingUnit,0)),IF($C88=0,INDEX('Wage Grid'!$C$14:$C$80,MATCH($B88,ListBargainingUnit,0)),$C88)),0)</f>
        <v>0</v>
      </c>
      <c r="T88" s="787">
        <f>_xlfn.IFNA(IF($A88="Layered-Over",INDEX('Wage Grid'!$D$14:$D$80,MATCH($D88,ListBargainingUnit,0)),IF($E88=0,INDEX('Wage Grid'!$C$14:$C$80,MATCH($D88,ListBargainingUnit,0)),$E88)),0)</f>
        <v>0</v>
      </c>
      <c r="U88" s="787">
        <f t="shared" si="10"/>
        <v>0</v>
      </c>
      <c r="V88" s="345">
        <f>_xlfn.IFNA(INDEX('Wage Grid'!G$14:G$54,MATCH($U88,ListGridLevel,0)),0)</f>
        <v>0</v>
      </c>
      <c r="W88" s="345">
        <f>_xlfn.IFNA(INDEX('Wage Grid'!H$14:H$54,MATCH($U88,ListGridLevel,0)),0)</f>
        <v>0</v>
      </c>
      <c r="X88" s="345">
        <f>_xlfn.IFNA(INDEX('Wage Grid'!I$14:I$54,MATCH($U88,ListGridLevel,0)),0)</f>
        <v>0</v>
      </c>
      <c r="Y88" s="345">
        <f>_xlfn.IFNA(INDEX('Wage Grid'!J$14:J$54,MATCH($U88,ListGridLevel,0)),0)</f>
        <v>0</v>
      </c>
      <c r="Z88" s="345">
        <f t="shared" si="11"/>
        <v>0</v>
      </c>
      <c r="AA88" s="345">
        <f t="shared" si="8"/>
        <v>0</v>
      </c>
    </row>
    <row r="89" spans="1:27" ht="15" customHeight="1" x14ac:dyDescent="0.25">
      <c r="A89" s="240"/>
      <c r="B89" s="64"/>
      <c r="C89" s="241"/>
      <c r="D89" s="70"/>
      <c r="E89" s="242"/>
      <c r="F89" s="243" t="str">
        <f t="shared" si="9"/>
        <v/>
      </c>
      <c r="G89" s="65"/>
      <c r="H89" s="242"/>
      <c r="I89" s="185"/>
      <c r="J89" s="229"/>
      <c r="K89" s="249" t="str">
        <f t="shared" si="12"/>
        <v/>
      </c>
      <c r="L89" s="210"/>
      <c r="M89" s="211"/>
      <c r="N89" s="211"/>
      <c r="O89" s="212"/>
      <c r="P89" s="185"/>
      <c r="Q89" s="172"/>
      <c r="S89" s="787">
        <f>_xlfn.IFNA(IF($A89="Layered-Over",INDEX('Wage Grid'!$D$14:$D$80,MATCH($B89,ListBargainingUnit,0)),IF($C89=0,INDEX('Wage Grid'!$C$14:$C$80,MATCH($B89,ListBargainingUnit,0)),$C89)),0)</f>
        <v>0</v>
      </c>
      <c r="T89" s="787">
        <f>_xlfn.IFNA(IF($A89="Layered-Over",INDEX('Wage Grid'!$D$14:$D$80,MATCH($D89,ListBargainingUnit,0)),IF($E89=0,INDEX('Wage Grid'!$C$14:$C$80,MATCH($D89,ListBargainingUnit,0)),$E89)),0)</f>
        <v>0</v>
      </c>
      <c r="U89" s="787">
        <f t="shared" si="10"/>
        <v>0</v>
      </c>
      <c r="V89" s="345">
        <f>_xlfn.IFNA(INDEX('Wage Grid'!G$14:G$54,MATCH($U89,ListGridLevel,0)),0)</f>
        <v>0</v>
      </c>
      <c r="W89" s="345">
        <f>_xlfn.IFNA(INDEX('Wage Grid'!H$14:H$54,MATCH($U89,ListGridLevel,0)),0)</f>
        <v>0</v>
      </c>
      <c r="X89" s="345">
        <f>_xlfn.IFNA(INDEX('Wage Grid'!I$14:I$54,MATCH($U89,ListGridLevel,0)),0)</f>
        <v>0</v>
      </c>
      <c r="Y89" s="345">
        <f>_xlfn.IFNA(INDEX('Wage Grid'!J$14:J$54,MATCH($U89,ListGridLevel,0)),0)</f>
        <v>0</v>
      </c>
      <c r="Z89" s="345">
        <f t="shared" si="11"/>
        <v>0</v>
      </c>
      <c r="AA89" s="345">
        <f t="shared" si="8"/>
        <v>0</v>
      </c>
    </row>
    <row r="90" spans="1:27" ht="15" customHeight="1" x14ac:dyDescent="0.25">
      <c r="A90" s="240"/>
      <c r="B90" s="64"/>
      <c r="C90" s="241"/>
      <c r="D90" s="70"/>
      <c r="E90" s="242"/>
      <c r="F90" s="243" t="str">
        <f t="shared" si="9"/>
        <v/>
      </c>
      <c r="G90" s="65"/>
      <c r="H90" s="242"/>
      <c r="I90" s="185"/>
      <c r="J90" s="229"/>
      <c r="K90" s="249" t="str">
        <f t="shared" si="12"/>
        <v/>
      </c>
      <c r="L90" s="210"/>
      <c r="M90" s="211"/>
      <c r="N90" s="211"/>
      <c r="O90" s="212"/>
      <c r="P90" s="185"/>
      <c r="Q90" s="172"/>
      <c r="S90" s="787">
        <f>_xlfn.IFNA(IF($A90="Layered-Over",INDEX('Wage Grid'!$D$14:$D$80,MATCH($B90,ListBargainingUnit,0)),IF($C90=0,INDEX('Wage Grid'!$C$14:$C$80,MATCH($B90,ListBargainingUnit,0)),$C90)),0)</f>
        <v>0</v>
      </c>
      <c r="T90" s="787">
        <f>_xlfn.IFNA(IF($A90="Layered-Over",INDEX('Wage Grid'!$D$14:$D$80,MATCH($D90,ListBargainingUnit,0)),IF($E90=0,INDEX('Wage Grid'!$C$14:$C$80,MATCH($D90,ListBargainingUnit,0)),$E90)),0)</f>
        <v>0</v>
      </c>
      <c r="U90" s="787">
        <f t="shared" si="10"/>
        <v>0</v>
      </c>
      <c r="V90" s="345">
        <f>_xlfn.IFNA(INDEX('Wage Grid'!G$14:G$54,MATCH($U90,ListGridLevel,0)),0)</f>
        <v>0</v>
      </c>
      <c r="W90" s="345">
        <f>_xlfn.IFNA(INDEX('Wage Grid'!H$14:H$54,MATCH($U90,ListGridLevel,0)),0)</f>
        <v>0</v>
      </c>
      <c r="X90" s="345">
        <f>_xlfn.IFNA(INDEX('Wage Grid'!I$14:I$54,MATCH($U90,ListGridLevel,0)),0)</f>
        <v>0</v>
      </c>
      <c r="Y90" s="345">
        <f>_xlfn.IFNA(INDEX('Wage Grid'!J$14:J$54,MATCH($U90,ListGridLevel,0)),0)</f>
        <v>0</v>
      </c>
      <c r="Z90" s="345">
        <f t="shared" si="11"/>
        <v>0</v>
      </c>
      <c r="AA90" s="345">
        <f t="shared" si="8"/>
        <v>0</v>
      </c>
    </row>
    <row r="91" spans="1:27" ht="15" customHeight="1" x14ac:dyDescent="0.25">
      <c r="A91" s="240"/>
      <c r="B91" s="64"/>
      <c r="C91" s="241"/>
      <c r="D91" s="70"/>
      <c r="E91" s="242"/>
      <c r="F91" s="243" t="str">
        <f t="shared" si="9"/>
        <v/>
      </c>
      <c r="G91" s="65"/>
      <c r="H91" s="242"/>
      <c r="I91" s="185"/>
      <c r="J91" s="229"/>
      <c r="K91" s="249" t="str">
        <f t="shared" si="12"/>
        <v/>
      </c>
      <c r="L91" s="210"/>
      <c r="M91" s="211"/>
      <c r="N91" s="211"/>
      <c r="O91" s="212"/>
      <c r="P91" s="185"/>
      <c r="Q91" s="172"/>
      <c r="S91" s="787">
        <f>_xlfn.IFNA(IF($A91="Layered-Over",INDEX('Wage Grid'!$D$14:$D$80,MATCH($B91,ListBargainingUnit,0)),IF($C91=0,INDEX('Wage Grid'!$C$14:$C$80,MATCH($B91,ListBargainingUnit,0)),$C91)),0)</f>
        <v>0</v>
      </c>
      <c r="T91" s="787">
        <f>_xlfn.IFNA(IF($A91="Layered-Over",INDEX('Wage Grid'!$D$14:$D$80,MATCH($D91,ListBargainingUnit,0)),IF($E91=0,INDEX('Wage Grid'!$C$14:$C$80,MATCH($D91,ListBargainingUnit,0)),$E91)),0)</f>
        <v>0</v>
      </c>
      <c r="U91" s="787">
        <f t="shared" si="10"/>
        <v>0</v>
      </c>
      <c r="V91" s="345">
        <f>_xlfn.IFNA(INDEX('Wage Grid'!G$14:G$54,MATCH($U91,ListGridLevel,0)),0)</f>
        <v>0</v>
      </c>
      <c r="W91" s="345">
        <f>_xlfn.IFNA(INDEX('Wage Grid'!H$14:H$54,MATCH($U91,ListGridLevel,0)),0)</f>
        <v>0</v>
      </c>
      <c r="X91" s="345">
        <f>_xlfn.IFNA(INDEX('Wage Grid'!I$14:I$54,MATCH($U91,ListGridLevel,0)),0)</f>
        <v>0</v>
      </c>
      <c r="Y91" s="345">
        <f>_xlfn.IFNA(INDEX('Wage Grid'!J$14:J$54,MATCH($U91,ListGridLevel,0)),0)</f>
        <v>0</v>
      </c>
      <c r="Z91" s="345">
        <f t="shared" si="11"/>
        <v>0</v>
      </c>
      <c r="AA91" s="345">
        <f t="shared" si="8"/>
        <v>0</v>
      </c>
    </row>
    <row r="92" spans="1:27" ht="15" customHeight="1" x14ac:dyDescent="0.25">
      <c r="A92" s="240"/>
      <c r="B92" s="64"/>
      <c r="C92" s="241"/>
      <c r="D92" s="70"/>
      <c r="E92" s="242"/>
      <c r="F92" s="243" t="str">
        <f t="shared" si="9"/>
        <v/>
      </c>
      <c r="G92" s="65"/>
      <c r="H92" s="242"/>
      <c r="I92" s="185"/>
      <c r="J92" s="229"/>
      <c r="K92" s="249" t="str">
        <f t="shared" si="12"/>
        <v/>
      </c>
      <c r="L92" s="210"/>
      <c r="M92" s="211"/>
      <c r="N92" s="211"/>
      <c r="O92" s="212"/>
      <c r="P92" s="185"/>
      <c r="Q92" s="172"/>
      <c r="S92" s="787">
        <f>_xlfn.IFNA(IF($A92="Layered-Over",INDEX('Wage Grid'!$D$14:$D$80,MATCH($B92,ListBargainingUnit,0)),IF($C92=0,INDEX('Wage Grid'!$C$14:$C$80,MATCH($B92,ListBargainingUnit,0)),$C92)),0)</f>
        <v>0</v>
      </c>
      <c r="T92" s="787">
        <f>_xlfn.IFNA(IF($A92="Layered-Over",INDEX('Wage Grid'!$D$14:$D$80,MATCH($D92,ListBargainingUnit,0)),IF($E92=0,INDEX('Wage Grid'!$C$14:$C$80,MATCH($D92,ListBargainingUnit,0)),$E92)),0)</f>
        <v>0</v>
      </c>
      <c r="U92" s="787">
        <f t="shared" si="10"/>
        <v>0</v>
      </c>
      <c r="V92" s="345">
        <f>_xlfn.IFNA(INDEX('Wage Grid'!G$14:G$54,MATCH($U92,ListGridLevel,0)),0)</f>
        <v>0</v>
      </c>
      <c r="W92" s="345">
        <f>_xlfn.IFNA(INDEX('Wage Grid'!H$14:H$54,MATCH($U92,ListGridLevel,0)),0)</f>
        <v>0</v>
      </c>
      <c r="X92" s="345">
        <f>_xlfn.IFNA(INDEX('Wage Grid'!I$14:I$54,MATCH($U92,ListGridLevel,0)),0)</f>
        <v>0</v>
      </c>
      <c r="Y92" s="345">
        <f>_xlfn.IFNA(INDEX('Wage Grid'!J$14:J$54,MATCH($U92,ListGridLevel,0)),0)</f>
        <v>0</v>
      </c>
      <c r="Z92" s="345">
        <f t="shared" si="11"/>
        <v>0</v>
      </c>
      <c r="AA92" s="345">
        <f t="shared" si="8"/>
        <v>0</v>
      </c>
    </row>
    <row r="93" spans="1:27" ht="15" customHeight="1" x14ac:dyDescent="0.25">
      <c r="A93" s="240"/>
      <c r="B93" s="64"/>
      <c r="C93" s="241"/>
      <c r="D93" s="70"/>
      <c r="E93" s="242"/>
      <c r="F93" s="243" t="str">
        <f t="shared" si="9"/>
        <v/>
      </c>
      <c r="G93" s="65"/>
      <c r="H93" s="242"/>
      <c r="I93" s="185"/>
      <c r="J93" s="229"/>
      <c r="K93" s="249" t="str">
        <f t="shared" si="12"/>
        <v/>
      </c>
      <c r="L93" s="210"/>
      <c r="M93" s="211"/>
      <c r="N93" s="211"/>
      <c r="O93" s="212"/>
      <c r="P93" s="185"/>
      <c r="Q93" s="172"/>
      <c r="S93" s="787">
        <f>_xlfn.IFNA(IF($A93="Layered-Over",INDEX('Wage Grid'!$D$14:$D$80,MATCH($B93,ListBargainingUnit,0)),IF($C93=0,INDEX('Wage Grid'!$C$14:$C$80,MATCH($B93,ListBargainingUnit,0)),$C93)),0)</f>
        <v>0</v>
      </c>
      <c r="T93" s="787">
        <f>_xlfn.IFNA(IF($A93="Layered-Over",INDEX('Wage Grid'!$D$14:$D$80,MATCH($D93,ListBargainingUnit,0)),IF($E93=0,INDEX('Wage Grid'!$C$14:$C$80,MATCH($D93,ListBargainingUnit,0)),$E93)),0)</f>
        <v>0</v>
      </c>
      <c r="U93" s="787">
        <f t="shared" si="10"/>
        <v>0</v>
      </c>
      <c r="V93" s="345">
        <f>_xlfn.IFNA(INDEX('Wage Grid'!G$14:G$54,MATCH($U93,ListGridLevel,0)),0)</f>
        <v>0</v>
      </c>
      <c r="W93" s="345">
        <f>_xlfn.IFNA(INDEX('Wage Grid'!H$14:H$54,MATCH($U93,ListGridLevel,0)),0)</f>
        <v>0</v>
      </c>
      <c r="X93" s="345">
        <f>_xlfn.IFNA(INDEX('Wage Grid'!I$14:I$54,MATCH($U93,ListGridLevel,0)),0)</f>
        <v>0</v>
      </c>
      <c r="Y93" s="345">
        <f>_xlfn.IFNA(INDEX('Wage Grid'!J$14:J$54,MATCH($U93,ListGridLevel,0)),0)</f>
        <v>0</v>
      </c>
      <c r="Z93" s="345">
        <f t="shared" si="11"/>
        <v>0</v>
      </c>
      <c r="AA93" s="345">
        <f t="shared" si="8"/>
        <v>0</v>
      </c>
    </row>
    <row r="94" spans="1:27" ht="15" customHeight="1" x14ac:dyDescent="0.25">
      <c r="A94" s="240"/>
      <c r="B94" s="64"/>
      <c r="C94" s="241"/>
      <c r="D94" s="70"/>
      <c r="E94" s="242"/>
      <c r="F94" s="243" t="str">
        <f t="shared" si="9"/>
        <v/>
      </c>
      <c r="G94" s="65"/>
      <c r="H94" s="242"/>
      <c r="I94" s="185"/>
      <c r="J94" s="229"/>
      <c r="K94" s="249" t="str">
        <f t="shared" si="12"/>
        <v/>
      </c>
      <c r="L94" s="210"/>
      <c r="M94" s="211"/>
      <c r="N94" s="211"/>
      <c r="O94" s="212"/>
      <c r="P94" s="185"/>
      <c r="Q94" s="172"/>
      <c r="S94" s="787">
        <f>_xlfn.IFNA(IF($A94="Layered-Over",INDEX('Wage Grid'!$D$14:$D$80,MATCH($B94,ListBargainingUnit,0)),IF($C94=0,INDEX('Wage Grid'!$C$14:$C$80,MATCH($B94,ListBargainingUnit,0)),$C94)),0)</f>
        <v>0</v>
      </c>
      <c r="T94" s="787">
        <f>_xlfn.IFNA(IF($A94="Layered-Over",INDEX('Wage Grid'!$D$14:$D$80,MATCH($D94,ListBargainingUnit,0)),IF($E94=0,INDEX('Wage Grid'!$C$14:$C$80,MATCH($D94,ListBargainingUnit,0)),$E94)),0)</f>
        <v>0</v>
      </c>
      <c r="U94" s="787">
        <f t="shared" si="10"/>
        <v>0</v>
      </c>
      <c r="V94" s="345">
        <f>_xlfn.IFNA(INDEX('Wage Grid'!G$14:G$54,MATCH($U94,ListGridLevel,0)),0)</f>
        <v>0</v>
      </c>
      <c r="W94" s="345">
        <f>_xlfn.IFNA(INDEX('Wage Grid'!H$14:H$54,MATCH($U94,ListGridLevel,0)),0)</f>
        <v>0</v>
      </c>
      <c r="X94" s="345">
        <f>_xlfn.IFNA(INDEX('Wage Grid'!I$14:I$54,MATCH($U94,ListGridLevel,0)),0)</f>
        <v>0</v>
      </c>
      <c r="Y94" s="345">
        <f>_xlfn.IFNA(INDEX('Wage Grid'!J$14:J$54,MATCH($U94,ListGridLevel,0)),0)</f>
        <v>0</v>
      </c>
      <c r="Z94" s="345">
        <f t="shared" si="11"/>
        <v>0</v>
      </c>
      <c r="AA94" s="345">
        <f t="shared" si="8"/>
        <v>0</v>
      </c>
    </row>
    <row r="95" spans="1:27" ht="15" customHeight="1" x14ac:dyDescent="0.25">
      <c r="A95" s="240"/>
      <c r="B95" s="64"/>
      <c r="C95" s="241"/>
      <c r="D95" s="70"/>
      <c r="E95" s="242"/>
      <c r="F95" s="243" t="str">
        <f t="shared" si="9"/>
        <v/>
      </c>
      <c r="G95" s="65"/>
      <c r="H95" s="242"/>
      <c r="I95" s="185"/>
      <c r="J95" s="229"/>
      <c r="K95" s="249" t="str">
        <f t="shared" si="12"/>
        <v/>
      </c>
      <c r="L95" s="210"/>
      <c r="M95" s="211"/>
      <c r="N95" s="211"/>
      <c r="O95" s="212"/>
      <c r="P95" s="185"/>
      <c r="Q95" s="172"/>
      <c r="S95" s="787">
        <f>_xlfn.IFNA(IF($A95="Layered-Over",INDEX('Wage Grid'!$D$14:$D$80,MATCH($B95,ListBargainingUnit,0)),IF($C95=0,INDEX('Wage Grid'!$C$14:$C$80,MATCH($B95,ListBargainingUnit,0)),$C95)),0)</f>
        <v>0</v>
      </c>
      <c r="T95" s="787">
        <f>_xlfn.IFNA(IF($A95="Layered-Over",INDEX('Wage Grid'!$D$14:$D$80,MATCH($D95,ListBargainingUnit,0)),IF($E95=0,INDEX('Wage Grid'!$C$14:$C$80,MATCH($D95,ListBargainingUnit,0)),$E95)),0)</f>
        <v>0</v>
      </c>
      <c r="U95" s="787">
        <f t="shared" si="10"/>
        <v>0</v>
      </c>
      <c r="V95" s="345">
        <f>_xlfn.IFNA(INDEX('Wage Grid'!G$14:G$54,MATCH($U95,ListGridLevel,0)),0)</f>
        <v>0</v>
      </c>
      <c r="W95" s="345">
        <f>_xlfn.IFNA(INDEX('Wage Grid'!H$14:H$54,MATCH($U95,ListGridLevel,0)),0)</f>
        <v>0</v>
      </c>
      <c r="X95" s="345">
        <f>_xlfn.IFNA(INDEX('Wage Grid'!I$14:I$54,MATCH($U95,ListGridLevel,0)),0)</f>
        <v>0</v>
      </c>
      <c r="Y95" s="345">
        <f>_xlfn.IFNA(INDEX('Wage Grid'!J$14:J$54,MATCH($U95,ListGridLevel,0)),0)</f>
        <v>0</v>
      </c>
      <c r="Z95" s="345">
        <f t="shared" si="11"/>
        <v>0</v>
      </c>
      <c r="AA95" s="345">
        <f t="shared" si="8"/>
        <v>0</v>
      </c>
    </row>
    <row r="96" spans="1:27" ht="15" customHeight="1" x14ac:dyDescent="0.25">
      <c r="A96" s="240"/>
      <c r="B96" s="64"/>
      <c r="C96" s="241"/>
      <c r="D96" s="70"/>
      <c r="E96" s="242"/>
      <c r="F96" s="243" t="str">
        <f t="shared" si="9"/>
        <v/>
      </c>
      <c r="G96" s="65"/>
      <c r="H96" s="242"/>
      <c r="I96" s="185"/>
      <c r="J96" s="229"/>
      <c r="K96" s="249" t="str">
        <f t="shared" si="12"/>
        <v/>
      </c>
      <c r="L96" s="210"/>
      <c r="M96" s="211"/>
      <c r="N96" s="211"/>
      <c r="O96" s="212"/>
      <c r="P96" s="185"/>
      <c r="Q96" s="172"/>
      <c r="S96" s="787">
        <f>_xlfn.IFNA(IF($A96="Layered-Over",INDEX('Wage Grid'!$D$14:$D$80,MATCH($B96,ListBargainingUnit,0)),IF($C96=0,INDEX('Wage Grid'!$C$14:$C$80,MATCH($B96,ListBargainingUnit,0)),$C96)),0)</f>
        <v>0</v>
      </c>
      <c r="T96" s="787">
        <f>_xlfn.IFNA(IF($A96="Layered-Over",INDEX('Wage Grid'!$D$14:$D$80,MATCH($D96,ListBargainingUnit,0)),IF($E96=0,INDEX('Wage Grid'!$C$14:$C$80,MATCH($D96,ListBargainingUnit,0)),$E96)),0)</f>
        <v>0</v>
      </c>
      <c r="U96" s="787">
        <f t="shared" si="10"/>
        <v>0</v>
      </c>
      <c r="V96" s="345">
        <f>_xlfn.IFNA(INDEX('Wage Grid'!G$14:G$54,MATCH($U96,ListGridLevel,0)),0)</f>
        <v>0</v>
      </c>
      <c r="W96" s="345">
        <f>_xlfn.IFNA(INDEX('Wage Grid'!H$14:H$54,MATCH($U96,ListGridLevel,0)),0)</f>
        <v>0</v>
      </c>
      <c r="X96" s="345">
        <f>_xlfn.IFNA(INDEX('Wage Grid'!I$14:I$54,MATCH($U96,ListGridLevel,0)),0)</f>
        <v>0</v>
      </c>
      <c r="Y96" s="345">
        <f>_xlfn.IFNA(INDEX('Wage Grid'!J$14:J$54,MATCH($U96,ListGridLevel,0)),0)</f>
        <v>0</v>
      </c>
      <c r="Z96" s="345">
        <f t="shared" si="11"/>
        <v>0</v>
      </c>
      <c r="AA96" s="345">
        <f t="shared" si="8"/>
        <v>0</v>
      </c>
    </row>
    <row r="97" spans="1:27" ht="15" customHeight="1" x14ac:dyDescent="0.25">
      <c r="A97" s="240"/>
      <c r="B97" s="64"/>
      <c r="C97" s="241"/>
      <c r="D97" s="70"/>
      <c r="E97" s="242"/>
      <c r="F97" s="243" t="str">
        <f t="shared" si="9"/>
        <v/>
      </c>
      <c r="G97" s="65"/>
      <c r="H97" s="242"/>
      <c r="I97" s="185"/>
      <c r="J97" s="229"/>
      <c r="K97" s="249" t="str">
        <f t="shared" si="12"/>
        <v/>
      </c>
      <c r="L97" s="210"/>
      <c r="M97" s="211"/>
      <c r="N97" s="211"/>
      <c r="O97" s="212"/>
      <c r="P97" s="185"/>
      <c r="Q97" s="172"/>
      <c r="S97" s="787">
        <f>_xlfn.IFNA(IF($A97="Layered-Over",INDEX('Wage Grid'!$D$14:$D$80,MATCH($B97,ListBargainingUnit,0)),IF($C97=0,INDEX('Wage Grid'!$C$14:$C$80,MATCH($B97,ListBargainingUnit,0)),$C97)),0)</f>
        <v>0</v>
      </c>
      <c r="T97" s="787">
        <f>_xlfn.IFNA(IF($A97="Layered-Over",INDEX('Wage Grid'!$D$14:$D$80,MATCH($D97,ListBargainingUnit,0)),IF($E97=0,INDEX('Wage Grid'!$C$14:$C$80,MATCH($D97,ListBargainingUnit,0)),$E97)),0)</f>
        <v>0</v>
      </c>
      <c r="U97" s="787">
        <f t="shared" si="10"/>
        <v>0</v>
      </c>
      <c r="V97" s="345">
        <f>_xlfn.IFNA(INDEX('Wage Grid'!G$14:G$54,MATCH($U97,ListGridLevel,0)),0)</f>
        <v>0</v>
      </c>
      <c r="W97" s="345">
        <f>_xlfn.IFNA(INDEX('Wage Grid'!H$14:H$54,MATCH($U97,ListGridLevel,0)),0)</f>
        <v>0</v>
      </c>
      <c r="X97" s="345">
        <f>_xlfn.IFNA(INDEX('Wage Grid'!I$14:I$54,MATCH($U97,ListGridLevel,0)),0)</f>
        <v>0</v>
      </c>
      <c r="Y97" s="345">
        <f>_xlfn.IFNA(INDEX('Wage Grid'!J$14:J$54,MATCH($U97,ListGridLevel,0)),0)</f>
        <v>0</v>
      </c>
      <c r="Z97" s="345">
        <f t="shared" si="11"/>
        <v>0</v>
      </c>
      <c r="AA97" s="345">
        <f t="shared" si="8"/>
        <v>0</v>
      </c>
    </row>
    <row r="98" spans="1:27" ht="15" customHeight="1" x14ac:dyDescent="0.25">
      <c r="A98" s="240"/>
      <c r="B98" s="64"/>
      <c r="C98" s="241"/>
      <c r="D98" s="70"/>
      <c r="E98" s="242"/>
      <c r="F98" s="243" t="str">
        <f t="shared" si="9"/>
        <v/>
      </c>
      <c r="G98" s="65"/>
      <c r="H98" s="242"/>
      <c r="I98" s="185"/>
      <c r="J98" s="229"/>
      <c r="K98" s="249" t="str">
        <f t="shared" si="12"/>
        <v/>
      </c>
      <c r="L98" s="210"/>
      <c r="M98" s="211"/>
      <c r="N98" s="211"/>
      <c r="O98" s="212"/>
      <c r="P98" s="185"/>
      <c r="Q98" s="172"/>
      <c r="S98" s="787">
        <f>_xlfn.IFNA(IF($A98="Layered-Over",INDEX('Wage Grid'!$D$14:$D$80,MATCH($B98,ListBargainingUnit,0)),IF($C98=0,INDEX('Wage Grid'!$C$14:$C$80,MATCH($B98,ListBargainingUnit,0)),$C98)),0)</f>
        <v>0</v>
      </c>
      <c r="T98" s="787">
        <f>_xlfn.IFNA(IF($A98="Layered-Over",INDEX('Wage Grid'!$D$14:$D$80,MATCH($D98,ListBargainingUnit,0)),IF($E98=0,INDEX('Wage Grid'!$C$14:$C$80,MATCH($D98,ListBargainingUnit,0)),$E98)),0)</f>
        <v>0</v>
      </c>
      <c r="U98" s="787">
        <f t="shared" si="10"/>
        <v>0</v>
      </c>
      <c r="V98" s="345">
        <f>_xlfn.IFNA(INDEX('Wage Grid'!G$14:G$54,MATCH($U98,ListGridLevel,0)),0)</f>
        <v>0</v>
      </c>
      <c r="W98" s="345">
        <f>_xlfn.IFNA(INDEX('Wage Grid'!H$14:H$54,MATCH($U98,ListGridLevel,0)),0)</f>
        <v>0</v>
      </c>
      <c r="X98" s="345">
        <f>_xlfn.IFNA(INDEX('Wage Grid'!I$14:I$54,MATCH($U98,ListGridLevel,0)),0)</f>
        <v>0</v>
      </c>
      <c r="Y98" s="345">
        <f>_xlfn.IFNA(INDEX('Wage Grid'!J$14:J$54,MATCH($U98,ListGridLevel,0)),0)</f>
        <v>0</v>
      </c>
      <c r="Z98" s="345">
        <f t="shared" si="11"/>
        <v>0</v>
      </c>
      <c r="AA98" s="345">
        <f t="shared" si="8"/>
        <v>0</v>
      </c>
    </row>
    <row r="99" spans="1:27" ht="15" customHeight="1" x14ac:dyDescent="0.25">
      <c r="A99" s="240"/>
      <c r="B99" s="64"/>
      <c r="C99" s="241"/>
      <c r="D99" s="70"/>
      <c r="E99" s="242"/>
      <c r="F99" s="243" t="str">
        <f t="shared" si="9"/>
        <v/>
      </c>
      <c r="G99" s="65"/>
      <c r="H99" s="242"/>
      <c r="I99" s="185"/>
      <c r="J99" s="229"/>
      <c r="K99" s="249" t="str">
        <f t="shared" si="12"/>
        <v/>
      </c>
      <c r="L99" s="210"/>
      <c r="M99" s="211"/>
      <c r="N99" s="211"/>
      <c r="O99" s="212"/>
      <c r="P99" s="185"/>
      <c r="Q99" s="172"/>
      <c r="S99" s="787">
        <f>_xlfn.IFNA(IF($A99="Layered-Over",INDEX('Wage Grid'!$D$14:$D$80,MATCH($B99,ListBargainingUnit,0)),IF($C99=0,INDEX('Wage Grid'!$C$14:$C$80,MATCH($B99,ListBargainingUnit,0)),$C99)),0)</f>
        <v>0</v>
      </c>
      <c r="T99" s="787">
        <f>_xlfn.IFNA(IF($A99="Layered-Over",INDEX('Wage Grid'!$D$14:$D$80,MATCH($D99,ListBargainingUnit,0)),IF($E99=0,INDEX('Wage Grid'!$C$14:$C$80,MATCH($D99,ListBargainingUnit,0)),$E99)),0)</f>
        <v>0</v>
      </c>
      <c r="U99" s="787">
        <f t="shared" si="10"/>
        <v>0</v>
      </c>
      <c r="V99" s="345">
        <f>_xlfn.IFNA(INDEX('Wage Grid'!G$14:G$54,MATCH($U99,ListGridLevel,0)),0)</f>
        <v>0</v>
      </c>
      <c r="W99" s="345">
        <f>_xlfn.IFNA(INDEX('Wage Grid'!H$14:H$54,MATCH($U99,ListGridLevel,0)),0)</f>
        <v>0</v>
      </c>
      <c r="X99" s="345">
        <f>_xlfn.IFNA(INDEX('Wage Grid'!I$14:I$54,MATCH($U99,ListGridLevel,0)),0)</f>
        <v>0</v>
      </c>
      <c r="Y99" s="345">
        <f>_xlfn.IFNA(INDEX('Wage Grid'!J$14:J$54,MATCH($U99,ListGridLevel,0)),0)</f>
        <v>0</v>
      </c>
      <c r="Z99" s="345">
        <f t="shared" si="11"/>
        <v>0</v>
      </c>
      <c r="AA99" s="345">
        <f t="shared" si="8"/>
        <v>0</v>
      </c>
    </row>
    <row r="100" spans="1:27" ht="15" customHeight="1" x14ac:dyDescent="0.25">
      <c r="A100" s="240"/>
      <c r="B100" s="64"/>
      <c r="C100" s="241"/>
      <c r="D100" s="70"/>
      <c r="E100" s="242"/>
      <c r="F100" s="243" t="str">
        <f t="shared" si="9"/>
        <v/>
      </c>
      <c r="G100" s="65"/>
      <c r="H100" s="242"/>
      <c r="I100" s="185"/>
      <c r="J100" s="229"/>
      <c r="K100" s="249" t="str">
        <f t="shared" si="12"/>
        <v/>
      </c>
      <c r="L100" s="210"/>
      <c r="M100" s="211"/>
      <c r="N100" s="211"/>
      <c r="O100" s="212"/>
      <c r="P100" s="185"/>
      <c r="Q100" s="172"/>
      <c r="S100" s="787">
        <f>_xlfn.IFNA(IF($A100="Layered-Over",INDEX('Wage Grid'!$D$14:$D$80,MATCH($B100,ListBargainingUnit,0)),IF($C100=0,INDEX('Wage Grid'!$C$14:$C$80,MATCH($B100,ListBargainingUnit,0)),$C100)),0)</f>
        <v>0</v>
      </c>
      <c r="T100" s="787">
        <f>_xlfn.IFNA(IF($A100="Layered-Over",INDEX('Wage Grid'!$D$14:$D$80,MATCH($D100,ListBargainingUnit,0)),IF($E100=0,INDEX('Wage Grid'!$C$14:$C$80,MATCH($D100,ListBargainingUnit,0)),$E100)),0)</f>
        <v>0</v>
      </c>
      <c r="U100" s="787">
        <f t="shared" si="10"/>
        <v>0</v>
      </c>
      <c r="V100" s="345">
        <f>_xlfn.IFNA(INDEX('Wage Grid'!G$14:G$54,MATCH($U100,ListGridLevel,0)),0)</f>
        <v>0</v>
      </c>
      <c r="W100" s="345">
        <f>_xlfn.IFNA(INDEX('Wage Grid'!H$14:H$54,MATCH($U100,ListGridLevel,0)),0)</f>
        <v>0</v>
      </c>
      <c r="X100" s="345">
        <f>_xlfn.IFNA(INDEX('Wage Grid'!I$14:I$54,MATCH($U100,ListGridLevel,0)),0)</f>
        <v>0</v>
      </c>
      <c r="Y100" s="345">
        <f>_xlfn.IFNA(INDEX('Wage Grid'!J$14:J$54,MATCH($U100,ListGridLevel,0)),0)</f>
        <v>0</v>
      </c>
      <c r="Z100" s="345">
        <f t="shared" si="11"/>
        <v>0</v>
      </c>
      <c r="AA100" s="345">
        <f t="shared" si="8"/>
        <v>0</v>
      </c>
    </row>
    <row r="101" spans="1:27" ht="15" customHeight="1" x14ac:dyDescent="0.25">
      <c r="A101" s="240"/>
      <c r="B101" s="64"/>
      <c r="C101" s="241"/>
      <c r="D101" s="70"/>
      <c r="E101" s="242"/>
      <c r="F101" s="243" t="str">
        <f t="shared" si="9"/>
        <v/>
      </c>
      <c r="G101" s="65"/>
      <c r="H101" s="242"/>
      <c r="I101" s="185"/>
      <c r="J101" s="229"/>
      <c r="K101" s="249" t="str">
        <f t="shared" si="12"/>
        <v/>
      </c>
      <c r="L101" s="210"/>
      <c r="M101" s="211"/>
      <c r="N101" s="211"/>
      <c r="O101" s="212"/>
      <c r="P101" s="185"/>
      <c r="Q101" s="172"/>
      <c r="S101" s="787">
        <f>_xlfn.IFNA(IF($A101="Layered-Over",INDEX('Wage Grid'!$D$14:$D$80,MATCH($B101,ListBargainingUnit,0)),IF($C101=0,INDEX('Wage Grid'!$C$14:$C$80,MATCH($B101,ListBargainingUnit,0)),$C101)),0)</f>
        <v>0</v>
      </c>
      <c r="T101" s="787">
        <f>_xlfn.IFNA(IF($A101="Layered-Over",INDEX('Wage Grid'!$D$14:$D$80,MATCH($D101,ListBargainingUnit,0)),IF($E101=0,INDEX('Wage Grid'!$C$14:$C$80,MATCH($D101,ListBargainingUnit,0)),$E101)),0)</f>
        <v>0</v>
      </c>
      <c r="U101" s="787">
        <f t="shared" si="10"/>
        <v>0</v>
      </c>
      <c r="V101" s="345">
        <f>_xlfn.IFNA(INDEX('Wage Grid'!G$14:G$54,MATCH($U101,ListGridLevel,0)),0)</f>
        <v>0</v>
      </c>
      <c r="W101" s="345">
        <f>_xlfn.IFNA(INDEX('Wage Grid'!H$14:H$54,MATCH($U101,ListGridLevel,0)),0)</f>
        <v>0</v>
      </c>
      <c r="X101" s="345">
        <f>_xlfn.IFNA(INDEX('Wage Grid'!I$14:I$54,MATCH($U101,ListGridLevel,0)),0)</f>
        <v>0</v>
      </c>
      <c r="Y101" s="345">
        <f>_xlfn.IFNA(INDEX('Wage Grid'!J$14:J$54,MATCH($U101,ListGridLevel,0)),0)</f>
        <v>0</v>
      </c>
      <c r="Z101" s="345">
        <f t="shared" si="11"/>
        <v>0</v>
      </c>
      <c r="AA101" s="345">
        <f t="shared" si="8"/>
        <v>0</v>
      </c>
    </row>
    <row r="102" spans="1:27" ht="15" customHeight="1" x14ac:dyDescent="0.25">
      <c r="A102" s="240"/>
      <c r="B102" s="64"/>
      <c r="C102" s="241"/>
      <c r="D102" s="70"/>
      <c r="E102" s="242"/>
      <c r="F102" s="243" t="str">
        <f t="shared" si="9"/>
        <v/>
      </c>
      <c r="G102" s="65"/>
      <c r="H102" s="242"/>
      <c r="I102" s="185"/>
      <c r="J102" s="229"/>
      <c r="K102" s="249" t="str">
        <f t="shared" si="12"/>
        <v/>
      </c>
      <c r="L102" s="210"/>
      <c r="M102" s="211"/>
      <c r="N102" s="211"/>
      <c r="O102" s="212"/>
      <c r="P102" s="185"/>
      <c r="Q102" s="172"/>
      <c r="S102" s="787">
        <f>_xlfn.IFNA(IF($A102="Layered-Over",INDEX('Wage Grid'!$D$14:$D$80,MATCH($B102,ListBargainingUnit,0)),IF($C102=0,INDEX('Wage Grid'!$C$14:$C$80,MATCH($B102,ListBargainingUnit,0)),$C102)),0)</f>
        <v>0</v>
      </c>
      <c r="T102" s="787">
        <f>_xlfn.IFNA(IF($A102="Layered-Over",INDEX('Wage Grid'!$D$14:$D$80,MATCH($D102,ListBargainingUnit,0)),IF($E102=0,INDEX('Wage Grid'!$C$14:$C$80,MATCH($D102,ListBargainingUnit,0)),$E102)),0)</f>
        <v>0</v>
      </c>
      <c r="U102" s="787">
        <f t="shared" si="10"/>
        <v>0</v>
      </c>
      <c r="V102" s="345">
        <f>_xlfn.IFNA(INDEX('Wage Grid'!G$14:G$54,MATCH($U102,ListGridLevel,0)),0)</f>
        <v>0</v>
      </c>
      <c r="W102" s="345">
        <f>_xlfn.IFNA(INDEX('Wage Grid'!H$14:H$54,MATCH($U102,ListGridLevel,0)),0)</f>
        <v>0</v>
      </c>
      <c r="X102" s="345">
        <f>_xlfn.IFNA(INDEX('Wage Grid'!I$14:I$54,MATCH($U102,ListGridLevel,0)),0)</f>
        <v>0</v>
      </c>
      <c r="Y102" s="345">
        <f>_xlfn.IFNA(INDEX('Wage Grid'!J$14:J$54,MATCH($U102,ListGridLevel,0)),0)</f>
        <v>0</v>
      </c>
      <c r="Z102" s="345">
        <f t="shared" si="11"/>
        <v>0</v>
      </c>
      <c r="AA102" s="345">
        <f t="shared" si="8"/>
        <v>0</v>
      </c>
    </row>
    <row r="103" spans="1:27" ht="15" customHeight="1" x14ac:dyDescent="0.25">
      <c r="A103" s="240"/>
      <c r="B103" s="64"/>
      <c r="C103" s="241"/>
      <c r="D103" s="70"/>
      <c r="E103" s="242"/>
      <c r="F103" s="243" t="str">
        <f t="shared" si="9"/>
        <v/>
      </c>
      <c r="G103" s="65"/>
      <c r="H103" s="242"/>
      <c r="I103" s="185"/>
      <c r="J103" s="229"/>
      <c r="K103" s="249" t="str">
        <f t="shared" si="12"/>
        <v/>
      </c>
      <c r="L103" s="210"/>
      <c r="M103" s="211"/>
      <c r="N103" s="211"/>
      <c r="O103" s="212"/>
      <c r="P103" s="185"/>
      <c r="Q103" s="172"/>
      <c r="S103" s="787">
        <f>_xlfn.IFNA(IF($A103="Layered-Over",INDEX('Wage Grid'!$D$14:$D$80,MATCH($B103,ListBargainingUnit,0)),IF($C103=0,INDEX('Wage Grid'!$C$14:$C$80,MATCH($B103,ListBargainingUnit,0)),$C103)),0)</f>
        <v>0</v>
      </c>
      <c r="T103" s="787">
        <f>_xlfn.IFNA(IF($A103="Layered-Over",INDEX('Wage Grid'!$D$14:$D$80,MATCH($D103,ListBargainingUnit,0)),IF($E103=0,INDEX('Wage Grid'!$C$14:$C$80,MATCH($D103,ListBargainingUnit,0)),$E103)),0)</f>
        <v>0</v>
      </c>
      <c r="U103" s="787">
        <f t="shared" si="10"/>
        <v>0</v>
      </c>
      <c r="V103" s="345">
        <f>_xlfn.IFNA(INDEX('Wage Grid'!G$14:G$54,MATCH($U103,ListGridLevel,0)),0)</f>
        <v>0</v>
      </c>
      <c r="W103" s="345">
        <f>_xlfn.IFNA(INDEX('Wage Grid'!H$14:H$54,MATCH($U103,ListGridLevel,0)),0)</f>
        <v>0</v>
      </c>
      <c r="X103" s="345">
        <f>_xlfn.IFNA(INDEX('Wage Grid'!I$14:I$54,MATCH($U103,ListGridLevel,0)),0)</f>
        <v>0</v>
      </c>
      <c r="Y103" s="345">
        <f>_xlfn.IFNA(INDEX('Wage Grid'!J$14:J$54,MATCH($U103,ListGridLevel,0)),0)</f>
        <v>0</v>
      </c>
      <c r="Z103" s="345">
        <f t="shared" si="11"/>
        <v>0</v>
      </c>
      <c r="AA103" s="345">
        <f t="shared" si="8"/>
        <v>0</v>
      </c>
    </row>
    <row r="104" spans="1:27" ht="15" customHeight="1" x14ac:dyDescent="0.25">
      <c r="A104" s="240"/>
      <c r="B104" s="64"/>
      <c r="C104" s="241"/>
      <c r="D104" s="70"/>
      <c r="E104" s="242"/>
      <c r="F104" s="243" t="str">
        <f t="shared" si="9"/>
        <v/>
      </c>
      <c r="G104" s="65"/>
      <c r="H104" s="242"/>
      <c r="I104" s="185"/>
      <c r="J104" s="229"/>
      <c r="K104" s="249" t="str">
        <f t="shared" si="12"/>
        <v/>
      </c>
      <c r="L104" s="210"/>
      <c r="M104" s="211"/>
      <c r="N104" s="211"/>
      <c r="O104" s="212"/>
      <c r="P104" s="185"/>
      <c r="Q104" s="172"/>
      <c r="S104" s="787">
        <f>_xlfn.IFNA(IF($A104="Layered-Over",INDEX('Wage Grid'!$D$14:$D$80,MATCH($B104,ListBargainingUnit,0)),IF($C104=0,INDEX('Wage Grid'!$C$14:$C$80,MATCH($B104,ListBargainingUnit,0)),$C104)),0)</f>
        <v>0</v>
      </c>
      <c r="T104" s="787">
        <f>_xlfn.IFNA(IF($A104="Layered-Over",INDEX('Wage Grid'!$D$14:$D$80,MATCH($D104,ListBargainingUnit,0)),IF($E104=0,INDEX('Wage Grid'!$C$14:$C$80,MATCH($D104,ListBargainingUnit,0)),$E104)),0)</f>
        <v>0</v>
      </c>
      <c r="U104" s="787">
        <f t="shared" si="10"/>
        <v>0</v>
      </c>
      <c r="V104" s="345">
        <f>_xlfn.IFNA(INDEX('Wage Grid'!G$14:G$54,MATCH($U104,ListGridLevel,0)),0)</f>
        <v>0</v>
      </c>
      <c r="W104" s="345">
        <f>_xlfn.IFNA(INDEX('Wage Grid'!H$14:H$54,MATCH($U104,ListGridLevel,0)),0)</f>
        <v>0</v>
      </c>
      <c r="X104" s="345">
        <f>_xlfn.IFNA(INDEX('Wage Grid'!I$14:I$54,MATCH($U104,ListGridLevel,0)),0)</f>
        <v>0</v>
      </c>
      <c r="Y104" s="345">
        <f>_xlfn.IFNA(INDEX('Wage Grid'!J$14:J$54,MATCH($U104,ListGridLevel,0)),0)</f>
        <v>0</v>
      </c>
      <c r="Z104" s="345">
        <f t="shared" si="11"/>
        <v>0</v>
      </c>
      <c r="AA104" s="345">
        <f t="shared" si="8"/>
        <v>0</v>
      </c>
    </row>
    <row r="105" spans="1:27" ht="15" customHeight="1" x14ac:dyDescent="0.25">
      <c r="A105" s="240"/>
      <c r="B105" s="64"/>
      <c r="C105" s="241"/>
      <c r="D105" s="70"/>
      <c r="E105" s="242"/>
      <c r="F105" s="243" t="str">
        <f t="shared" si="9"/>
        <v/>
      </c>
      <c r="G105" s="65"/>
      <c r="H105" s="242"/>
      <c r="I105" s="185"/>
      <c r="J105" s="229"/>
      <c r="K105" s="249" t="str">
        <f t="shared" si="12"/>
        <v/>
      </c>
      <c r="L105" s="210"/>
      <c r="M105" s="211"/>
      <c r="N105" s="211"/>
      <c r="O105" s="212"/>
      <c r="P105" s="185"/>
      <c r="Q105" s="172"/>
      <c r="S105" s="787">
        <f>_xlfn.IFNA(IF($A105="Layered-Over",INDEX('Wage Grid'!$D$14:$D$80,MATCH($B105,ListBargainingUnit,0)),IF($C105=0,INDEX('Wage Grid'!$C$14:$C$80,MATCH($B105,ListBargainingUnit,0)),$C105)),0)</f>
        <v>0</v>
      </c>
      <c r="T105" s="787">
        <f>_xlfn.IFNA(IF($A105="Layered-Over",INDEX('Wage Grid'!$D$14:$D$80,MATCH($D105,ListBargainingUnit,0)),IF($E105=0,INDEX('Wage Grid'!$C$14:$C$80,MATCH($D105,ListBargainingUnit,0)),$E105)),0)</f>
        <v>0</v>
      </c>
      <c r="U105" s="787">
        <f t="shared" si="10"/>
        <v>0</v>
      </c>
      <c r="V105" s="345">
        <f>_xlfn.IFNA(INDEX('Wage Grid'!G$14:G$54,MATCH($U105,ListGridLevel,0)),0)</f>
        <v>0</v>
      </c>
      <c r="W105" s="345">
        <f>_xlfn.IFNA(INDEX('Wage Grid'!H$14:H$54,MATCH($U105,ListGridLevel,0)),0)</f>
        <v>0</v>
      </c>
      <c r="X105" s="345">
        <f>_xlfn.IFNA(INDEX('Wage Grid'!I$14:I$54,MATCH($U105,ListGridLevel,0)),0)</f>
        <v>0</v>
      </c>
      <c r="Y105" s="345">
        <f>_xlfn.IFNA(INDEX('Wage Grid'!J$14:J$54,MATCH($U105,ListGridLevel,0)),0)</f>
        <v>0</v>
      </c>
      <c r="Z105" s="345">
        <f t="shared" si="11"/>
        <v>0</v>
      </c>
      <c r="AA105" s="345">
        <f t="shared" si="8"/>
        <v>0</v>
      </c>
    </row>
    <row r="106" spans="1:27" ht="15" customHeight="1" x14ac:dyDescent="0.25">
      <c r="A106" s="240"/>
      <c r="B106" s="64"/>
      <c r="C106" s="241"/>
      <c r="D106" s="70"/>
      <c r="E106" s="242"/>
      <c r="F106" s="243" t="str">
        <f t="shared" si="9"/>
        <v/>
      </c>
      <c r="G106" s="65"/>
      <c r="H106" s="242"/>
      <c r="I106" s="185"/>
      <c r="J106" s="229"/>
      <c r="K106" s="249" t="str">
        <f t="shared" si="12"/>
        <v/>
      </c>
      <c r="L106" s="210"/>
      <c r="M106" s="211"/>
      <c r="N106" s="211"/>
      <c r="O106" s="212"/>
      <c r="P106" s="185"/>
      <c r="Q106" s="172"/>
      <c r="S106" s="787">
        <f>_xlfn.IFNA(IF($A106="Layered-Over",INDEX('Wage Grid'!$D$14:$D$80,MATCH($B106,ListBargainingUnit,0)),IF($C106=0,INDEX('Wage Grid'!$C$14:$C$80,MATCH($B106,ListBargainingUnit,0)),$C106)),0)</f>
        <v>0</v>
      </c>
      <c r="T106" s="787">
        <f>_xlfn.IFNA(IF($A106="Layered-Over",INDEX('Wage Grid'!$D$14:$D$80,MATCH($D106,ListBargainingUnit,0)),IF($E106=0,INDEX('Wage Grid'!$C$14:$C$80,MATCH($D106,ListBargainingUnit,0)),$E106)),0)</f>
        <v>0</v>
      </c>
      <c r="U106" s="787">
        <f t="shared" si="10"/>
        <v>0</v>
      </c>
      <c r="V106" s="345">
        <f>_xlfn.IFNA(INDEX('Wage Grid'!G$14:G$54,MATCH($U106,ListGridLevel,0)),0)</f>
        <v>0</v>
      </c>
      <c r="W106" s="345">
        <f>_xlfn.IFNA(INDEX('Wage Grid'!H$14:H$54,MATCH($U106,ListGridLevel,0)),0)</f>
        <v>0</v>
      </c>
      <c r="X106" s="345">
        <f>_xlfn.IFNA(INDEX('Wage Grid'!I$14:I$54,MATCH($U106,ListGridLevel,0)),0)</f>
        <v>0</v>
      </c>
      <c r="Y106" s="345">
        <f>_xlfn.IFNA(INDEX('Wage Grid'!J$14:J$54,MATCH($U106,ListGridLevel,0)),0)</f>
        <v>0</v>
      </c>
      <c r="Z106" s="345">
        <f t="shared" si="11"/>
        <v>0</v>
      </c>
      <c r="AA106" s="345">
        <f t="shared" si="8"/>
        <v>0</v>
      </c>
    </row>
    <row r="107" spans="1:27" ht="15" customHeight="1" x14ac:dyDescent="0.25">
      <c r="A107" s="240"/>
      <c r="B107" s="64"/>
      <c r="C107" s="241"/>
      <c r="D107" s="70"/>
      <c r="E107" s="242"/>
      <c r="F107" s="243" t="str">
        <f t="shared" si="9"/>
        <v/>
      </c>
      <c r="G107" s="65"/>
      <c r="H107" s="242"/>
      <c r="I107" s="185"/>
      <c r="J107" s="229"/>
      <c r="K107" s="249" t="str">
        <f t="shared" si="12"/>
        <v/>
      </c>
      <c r="L107" s="210"/>
      <c r="M107" s="211"/>
      <c r="N107" s="211"/>
      <c r="O107" s="212"/>
      <c r="P107" s="185"/>
      <c r="Q107" s="172"/>
      <c r="S107" s="787">
        <f>_xlfn.IFNA(IF($A107="Layered-Over",INDEX('Wage Grid'!$D$14:$D$80,MATCH($B107,ListBargainingUnit,0)),IF($C107=0,INDEX('Wage Grid'!$C$14:$C$80,MATCH($B107,ListBargainingUnit,0)),$C107)),0)</f>
        <v>0</v>
      </c>
      <c r="T107" s="787">
        <f>_xlfn.IFNA(IF($A107="Layered-Over",INDEX('Wage Grid'!$D$14:$D$80,MATCH($D107,ListBargainingUnit,0)),IF($E107=0,INDEX('Wage Grid'!$C$14:$C$80,MATCH($D107,ListBargainingUnit,0)),$E107)),0)</f>
        <v>0</v>
      </c>
      <c r="U107" s="787">
        <f t="shared" si="10"/>
        <v>0</v>
      </c>
      <c r="V107" s="345">
        <f>_xlfn.IFNA(INDEX('Wage Grid'!G$14:G$54,MATCH($U107,ListGridLevel,0)),0)</f>
        <v>0</v>
      </c>
      <c r="W107" s="345">
        <f>_xlfn.IFNA(INDEX('Wage Grid'!H$14:H$54,MATCH($U107,ListGridLevel,0)),0)</f>
        <v>0</v>
      </c>
      <c r="X107" s="345">
        <f>_xlfn.IFNA(INDEX('Wage Grid'!I$14:I$54,MATCH($U107,ListGridLevel,0)),0)</f>
        <v>0</v>
      </c>
      <c r="Y107" s="345">
        <f>_xlfn.IFNA(INDEX('Wage Grid'!J$14:J$54,MATCH($U107,ListGridLevel,0)),0)</f>
        <v>0</v>
      </c>
      <c r="Z107" s="345">
        <f t="shared" si="11"/>
        <v>0</v>
      </c>
      <c r="AA107" s="345">
        <f t="shared" si="8"/>
        <v>0</v>
      </c>
    </row>
    <row r="108" spans="1:27" ht="15" customHeight="1" x14ac:dyDescent="0.25">
      <c r="A108" s="240"/>
      <c r="B108" s="64"/>
      <c r="C108" s="241"/>
      <c r="D108" s="70"/>
      <c r="E108" s="242"/>
      <c r="F108" s="243" t="str">
        <f t="shared" si="9"/>
        <v/>
      </c>
      <c r="G108" s="65"/>
      <c r="H108" s="242"/>
      <c r="I108" s="185"/>
      <c r="J108" s="229"/>
      <c r="K108" s="249" t="str">
        <f t="shared" si="12"/>
        <v/>
      </c>
      <c r="L108" s="210"/>
      <c r="M108" s="211"/>
      <c r="N108" s="211"/>
      <c r="O108" s="212"/>
      <c r="P108" s="185"/>
      <c r="Q108" s="172"/>
      <c r="S108" s="787">
        <f>_xlfn.IFNA(IF($A108="Layered-Over",INDEX('Wage Grid'!$D$14:$D$80,MATCH($B108,ListBargainingUnit,0)),IF($C108=0,INDEX('Wage Grid'!$C$14:$C$80,MATCH($B108,ListBargainingUnit,0)),$C108)),0)</f>
        <v>0</v>
      </c>
      <c r="T108" s="787">
        <f>_xlfn.IFNA(IF($A108="Layered-Over",INDEX('Wage Grid'!$D$14:$D$80,MATCH($D108,ListBargainingUnit,0)),IF($E108=0,INDEX('Wage Grid'!$C$14:$C$80,MATCH($D108,ListBargainingUnit,0)),$E108)),0)</f>
        <v>0</v>
      </c>
      <c r="U108" s="787">
        <f t="shared" si="10"/>
        <v>0</v>
      </c>
      <c r="V108" s="345">
        <f>_xlfn.IFNA(INDEX('Wage Grid'!G$14:G$54,MATCH($U108,ListGridLevel,0)),0)</f>
        <v>0</v>
      </c>
      <c r="W108" s="345">
        <f>_xlfn.IFNA(INDEX('Wage Grid'!H$14:H$54,MATCH($U108,ListGridLevel,0)),0)</f>
        <v>0</v>
      </c>
      <c r="X108" s="345">
        <f>_xlfn.IFNA(INDEX('Wage Grid'!I$14:I$54,MATCH($U108,ListGridLevel,0)),0)</f>
        <v>0</v>
      </c>
      <c r="Y108" s="345">
        <f>_xlfn.IFNA(INDEX('Wage Grid'!J$14:J$54,MATCH($U108,ListGridLevel,0)),0)</f>
        <v>0</v>
      </c>
      <c r="Z108" s="345">
        <f t="shared" si="11"/>
        <v>0</v>
      </c>
      <c r="AA108" s="345">
        <f t="shared" si="8"/>
        <v>0</v>
      </c>
    </row>
    <row r="109" spans="1:27" ht="15" customHeight="1" x14ac:dyDescent="0.25">
      <c r="A109" s="240"/>
      <c r="B109" s="64"/>
      <c r="C109" s="241"/>
      <c r="D109" s="70"/>
      <c r="E109" s="242"/>
      <c r="F109" s="243" t="str">
        <f t="shared" si="9"/>
        <v/>
      </c>
      <c r="G109" s="65"/>
      <c r="H109" s="242"/>
      <c r="I109" s="185"/>
      <c r="J109" s="229"/>
      <c r="K109" s="249" t="str">
        <f t="shared" si="12"/>
        <v/>
      </c>
      <c r="L109" s="210"/>
      <c r="M109" s="211"/>
      <c r="N109" s="211"/>
      <c r="O109" s="212"/>
      <c r="P109" s="185"/>
      <c r="Q109" s="172"/>
      <c r="S109" s="787">
        <f>_xlfn.IFNA(IF($A109="Layered-Over",INDEX('Wage Grid'!$D$14:$D$80,MATCH($B109,ListBargainingUnit,0)),IF($C109=0,INDEX('Wage Grid'!$C$14:$C$80,MATCH($B109,ListBargainingUnit,0)),$C109)),0)</f>
        <v>0</v>
      </c>
      <c r="T109" s="787">
        <f>_xlfn.IFNA(IF($A109="Layered-Over",INDEX('Wage Grid'!$D$14:$D$80,MATCH($D109,ListBargainingUnit,0)),IF($E109=0,INDEX('Wage Grid'!$C$14:$C$80,MATCH($D109,ListBargainingUnit,0)),$E109)),0)</f>
        <v>0</v>
      </c>
      <c r="U109" s="787">
        <f t="shared" si="10"/>
        <v>0</v>
      </c>
      <c r="V109" s="345">
        <f>_xlfn.IFNA(INDEX('Wage Grid'!G$14:G$54,MATCH($U109,ListGridLevel,0)),0)</f>
        <v>0</v>
      </c>
      <c r="W109" s="345">
        <f>_xlfn.IFNA(INDEX('Wage Grid'!H$14:H$54,MATCH($U109,ListGridLevel,0)),0)</f>
        <v>0</v>
      </c>
      <c r="X109" s="345">
        <f>_xlfn.IFNA(INDEX('Wage Grid'!I$14:I$54,MATCH($U109,ListGridLevel,0)),0)</f>
        <v>0</v>
      </c>
      <c r="Y109" s="345">
        <f>_xlfn.IFNA(INDEX('Wage Grid'!J$14:J$54,MATCH($U109,ListGridLevel,0)),0)</f>
        <v>0</v>
      </c>
      <c r="Z109" s="345">
        <f t="shared" si="11"/>
        <v>0</v>
      </c>
      <c r="AA109" s="345">
        <f t="shared" si="8"/>
        <v>0</v>
      </c>
    </row>
    <row r="110" spans="1:27" ht="15" customHeight="1" x14ac:dyDescent="0.25">
      <c r="A110" s="240"/>
      <c r="B110" s="64"/>
      <c r="C110" s="241"/>
      <c r="D110" s="70"/>
      <c r="E110" s="242"/>
      <c r="F110" s="243" t="str">
        <f t="shared" si="9"/>
        <v/>
      </c>
      <c r="G110" s="65"/>
      <c r="H110" s="242"/>
      <c r="I110" s="185"/>
      <c r="J110" s="229"/>
      <c r="K110" s="249" t="str">
        <f t="shared" si="12"/>
        <v/>
      </c>
      <c r="L110" s="210"/>
      <c r="M110" s="211"/>
      <c r="N110" s="211"/>
      <c r="O110" s="212"/>
      <c r="P110" s="185"/>
      <c r="Q110" s="172"/>
      <c r="S110" s="787">
        <f>_xlfn.IFNA(IF($A110="Layered-Over",INDEX('Wage Grid'!$D$14:$D$80,MATCH($B110,ListBargainingUnit,0)),IF($C110=0,INDEX('Wage Grid'!$C$14:$C$80,MATCH($B110,ListBargainingUnit,0)),$C110)),0)</f>
        <v>0</v>
      </c>
      <c r="T110" s="787">
        <f>_xlfn.IFNA(IF($A110="Layered-Over",INDEX('Wage Grid'!$D$14:$D$80,MATCH($D110,ListBargainingUnit,0)),IF($E110=0,INDEX('Wage Grid'!$C$14:$C$80,MATCH($D110,ListBargainingUnit,0)),$E110)),0)</f>
        <v>0</v>
      </c>
      <c r="U110" s="787">
        <f t="shared" si="10"/>
        <v>0</v>
      </c>
      <c r="V110" s="345">
        <f>_xlfn.IFNA(INDEX('Wage Grid'!G$14:G$54,MATCH($U110,ListGridLevel,0)),0)</f>
        <v>0</v>
      </c>
      <c r="W110" s="345">
        <f>_xlfn.IFNA(INDEX('Wage Grid'!H$14:H$54,MATCH($U110,ListGridLevel,0)),0)</f>
        <v>0</v>
      </c>
      <c r="X110" s="345">
        <f>_xlfn.IFNA(INDEX('Wage Grid'!I$14:I$54,MATCH($U110,ListGridLevel,0)),0)</f>
        <v>0</v>
      </c>
      <c r="Y110" s="345">
        <f>_xlfn.IFNA(INDEX('Wage Grid'!J$14:J$54,MATCH($U110,ListGridLevel,0)),0)</f>
        <v>0</v>
      </c>
      <c r="Z110" s="345">
        <f t="shared" si="11"/>
        <v>0</v>
      </c>
      <c r="AA110" s="345">
        <f t="shared" si="8"/>
        <v>0</v>
      </c>
    </row>
    <row r="111" spans="1:27" ht="15" customHeight="1" x14ac:dyDescent="0.25">
      <c r="A111" s="240"/>
      <c r="B111" s="64"/>
      <c r="C111" s="241"/>
      <c r="D111" s="70"/>
      <c r="E111" s="242"/>
      <c r="F111" s="243" t="str">
        <f t="shared" si="9"/>
        <v/>
      </c>
      <c r="G111" s="65"/>
      <c r="H111" s="242"/>
      <c r="I111" s="185"/>
      <c r="J111" s="229"/>
      <c r="K111" s="249" t="str">
        <f t="shared" si="12"/>
        <v/>
      </c>
      <c r="L111" s="210"/>
      <c r="M111" s="211"/>
      <c r="N111" s="211"/>
      <c r="O111" s="212"/>
      <c r="P111" s="185"/>
      <c r="Q111" s="172"/>
      <c r="S111" s="787">
        <f>_xlfn.IFNA(IF($A111="Layered-Over",INDEX('Wage Grid'!$D$14:$D$80,MATCH($B111,ListBargainingUnit,0)),IF($C111=0,INDEX('Wage Grid'!$C$14:$C$80,MATCH($B111,ListBargainingUnit,0)),$C111)),0)</f>
        <v>0</v>
      </c>
      <c r="T111" s="787">
        <f>_xlfn.IFNA(IF($A111="Layered-Over",INDEX('Wage Grid'!$D$14:$D$80,MATCH($D111,ListBargainingUnit,0)),IF($E111=0,INDEX('Wage Grid'!$C$14:$C$80,MATCH($D111,ListBargainingUnit,0)),$E111)),0)</f>
        <v>0</v>
      </c>
      <c r="U111" s="787">
        <f t="shared" si="10"/>
        <v>0</v>
      </c>
      <c r="V111" s="345">
        <f>_xlfn.IFNA(INDEX('Wage Grid'!G$14:G$54,MATCH($U111,ListGridLevel,0)),0)</f>
        <v>0</v>
      </c>
      <c r="W111" s="345">
        <f>_xlfn.IFNA(INDEX('Wage Grid'!H$14:H$54,MATCH($U111,ListGridLevel,0)),0)</f>
        <v>0</v>
      </c>
      <c r="X111" s="345">
        <f>_xlfn.IFNA(INDEX('Wage Grid'!I$14:I$54,MATCH($U111,ListGridLevel,0)),0)</f>
        <v>0</v>
      </c>
      <c r="Y111" s="345">
        <f>_xlfn.IFNA(INDEX('Wage Grid'!J$14:J$54,MATCH($U111,ListGridLevel,0)),0)</f>
        <v>0</v>
      </c>
      <c r="Z111" s="345">
        <f t="shared" si="11"/>
        <v>0</v>
      </c>
      <c r="AA111" s="345">
        <f t="shared" si="8"/>
        <v>0</v>
      </c>
    </row>
    <row r="112" spans="1:27" ht="15" customHeight="1" x14ac:dyDescent="0.25">
      <c r="A112" s="240"/>
      <c r="B112" s="64"/>
      <c r="C112" s="241"/>
      <c r="D112" s="70"/>
      <c r="E112" s="242"/>
      <c r="F112" s="243" t="str">
        <f t="shared" si="9"/>
        <v/>
      </c>
      <c r="G112" s="65"/>
      <c r="H112" s="242"/>
      <c r="I112" s="185"/>
      <c r="J112" s="229"/>
      <c r="K112" s="249" t="str">
        <f t="shared" si="12"/>
        <v/>
      </c>
      <c r="L112" s="210"/>
      <c r="M112" s="211"/>
      <c r="N112" s="211"/>
      <c r="O112" s="212"/>
      <c r="P112" s="185"/>
      <c r="Q112" s="172"/>
      <c r="S112" s="787">
        <f>_xlfn.IFNA(IF($A112="Layered-Over",INDEX('Wage Grid'!$D$14:$D$80,MATCH($B112,ListBargainingUnit,0)),IF($C112=0,INDEX('Wage Grid'!$C$14:$C$80,MATCH($B112,ListBargainingUnit,0)),$C112)),0)</f>
        <v>0</v>
      </c>
      <c r="T112" s="787">
        <f>_xlfn.IFNA(IF($A112="Layered-Over",INDEX('Wage Grid'!$D$14:$D$80,MATCH($D112,ListBargainingUnit,0)),IF($E112=0,INDEX('Wage Grid'!$C$14:$C$80,MATCH($D112,ListBargainingUnit,0)),$E112)),0)</f>
        <v>0</v>
      </c>
      <c r="U112" s="787">
        <f t="shared" si="10"/>
        <v>0</v>
      </c>
      <c r="V112" s="345">
        <f>_xlfn.IFNA(INDEX('Wage Grid'!G$14:G$54,MATCH($U112,ListGridLevel,0)),0)</f>
        <v>0</v>
      </c>
      <c r="W112" s="345">
        <f>_xlfn.IFNA(INDEX('Wage Grid'!H$14:H$54,MATCH($U112,ListGridLevel,0)),0)</f>
        <v>0</v>
      </c>
      <c r="X112" s="345">
        <f>_xlfn.IFNA(INDEX('Wage Grid'!I$14:I$54,MATCH($U112,ListGridLevel,0)),0)</f>
        <v>0</v>
      </c>
      <c r="Y112" s="345">
        <f>_xlfn.IFNA(INDEX('Wage Grid'!J$14:J$54,MATCH($U112,ListGridLevel,0)),0)</f>
        <v>0</v>
      </c>
      <c r="Z112" s="345">
        <f t="shared" si="11"/>
        <v>0</v>
      </c>
      <c r="AA112" s="345">
        <f t="shared" si="8"/>
        <v>0</v>
      </c>
    </row>
    <row r="113" spans="1:27" ht="15" customHeight="1" x14ac:dyDescent="0.25">
      <c r="A113" s="240"/>
      <c r="B113" s="64"/>
      <c r="C113" s="241"/>
      <c r="D113" s="70"/>
      <c r="E113" s="242"/>
      <c r="F113" s="243" t="str">
        <f t="shared" si="9"/>
        <v/>
      </c>
      <c r="G113" s="65"/>
      <c r="H113" s="242"/>
      <c r="I113" s="185"/>
      <c r="J113" s="229"/>
      <c r="K113" s="249" t="str">
        <f t="shared" si="12"/>
        <v/>
      </c>
      <c r="L113" s="210"/>
      <c r="M113" s="211"/>
      <c r="N113" s="211"/>
      <c r="O113" s="212"/>
      <c r="P113" s="185"/>
      <c r="Q113" s="172"/>
      <c r="S113" s="787">
        <f>_xlfn.IFNA(IF($A113="Layered-Over",INDEX('Wage Grid'!$D$14:$D$80,MATCH($B113,ListBargainingUnit,0)),IF($C113=0,INDEX('Wage Grid'!$C$14:$C$80,MATCH($B113,ListBargainingUnit,0)),$C113)),0)</f>
        <v>0</v>
      </c>
      <c r="T113" s="787">
        <f>_xlfn.IFNA(IF($A113="Layered-Over",INDEX('Wage Grid'!$D$14:$D$80,MATCH($D113,ListBargainingUnit,0)),IF($E113=0,INDEX('Wage Grid'!$C$14:$C$80,MATCH($D113,ListBargainingUnit,0)),$E113)),0)</f>
        <v>0</v>
      </c>
      <c r="U113" s="787">
        <f t="shared" si="10"/>
        <v>0</v>
      </c>
      <c r="V113" s="345">
        <f>_xlfn.IFNA(INDEX('Wage Grid'!G$14:G$54,MATCH($U113,ListGridLevel,0)),0)</f>
        <v>0</v>
      </c>
      <c r="W113" s="345">
        <f>_xlfn.IFNA(INDEX('Wage Grid'!H$14:H$54,MATCH($U113,ListGridLevel,0)),0)</f>
        <v>0</v>
      </c>
      <c r="X113" s="345">
        <f>_xlfn.IFNA(INDEX('Wage Grid'!I$14:I$54,MATCH($U113,ListGridLevel,0)),0)</f>
        <v>0</v>
      </c>
      <c r="Y113" s="345">
        <f>_xlfn.IFNA(INDEX('Wage Grid'!J$14:J$54,MATCH($U113,ListGridLevel,0)),0)</f>
        <v>0</v>
      </c>
      <c r="Z113" s="345">
        <f t="shared" si="11"/>
        <v>0</v>
      </c>
      <c r="AA113" s="345">
        <f t="shared" ref="AA113:AA144" si="13">SUM(L113*V113,M113*W113,N113*X113,O113*Y113+P113*Q113)</f>
        <v>0</v>
      </c>
    </row>
    <row r="114" spans="1:27" ht="15" customHeight="1" x14ac:dyDescent="0.25">
      <c r="A114" s="240"/>
      <c r="B114" s="64"/>
      <c r="C114" s="241"/>
      <c r="D114" s="70"/>
      <c r="E114" s="242"/>
      <c r="F114" s="243" t="str">
        <f t="shared" si="9"/>
        <v/>
      </c>
      <c r="G114" s="65"/>
      <c r="H114" s="242"/>
      <c r="I114" s="185"/>
      <c r="J114" s="229"/>
      <c r="K114" s="249" t="str">
        <f t="shared" si="12"/>
        <v/>
      </c>
      <c r="L114" s="210"/>
      <c r="M114" s="211"/>
      <c r="N114" s="211"/>
      <c r="O114" s="212"/>
      <c r="P114" s="185"/>
      <c r="Q114" s="172"/>
      <c r="S114" s="787">
        <f>_xlfn.IFNA(IF($A114="Layered-Over",INDEX('Wage Grid'!$D$14:$D$80,MATCH($B114,ListBargainingUnit,0)),IF($C114=0,INDEX('Wage Grid'!$C$14:$C$80,MATCH($B114,ListBargainingUnit,0)),$C114)),0)</f>
        <v>0</v>
      </c>
      <c r="T114" s="787">
        <f>_xlfn.IFNA(IF($A114="Layered-Over",INDEX('Wage Grid'!$D$14:$D$80,MATCH($D114,ListBargainingUnit,0)),IF($E114=0,INDEX('Wage Grid'!$C$14:$C$80,MATCH($D114,ListBargainingUnit,0)),$E114)),0)</f>
        <v>0</v>
      </c>
      <c r="U114" s="787">
        <f t="shared" si="10"/>
        <v>0</v>
      </c>
      <c r="V114" s="345">
        <f>_xlfn.IFNA(INDEX('Wage Grid'!G$14:G$54,MATCH($U114,ListGridLevel,0)),0)</f>
        <v>0</v>
      </c>
      <c r="W114" s="345">
        <f>_xlfn.IFNA(INDEX('Wage Grid'!H$14:H$54,MATCH($U114,ListGridLevel,0)),0)</f>
        <v>0</v>
      </c>
      <c r="X114" s="345">
        <f>_xlfn.IFNA(INDEX('Wage Grid'!I$14:I$54,MATCH($U114,ListGridLevel,0)),0)</f>
        <v>0</v>
      </c>
      <c r="Y114" s="345">
        <f>_xlfn.IFNA(INDEX('Wage Grid'!J$14:J$54,MATCH($U114,ListGridLevel,0)),0)</f>
        <v>0</v>
      </c>
      <c r="Z114" s="345">
        <f t="shared" si="11"/>
        <v>0</v>
      </c>
      <c r="AA114" s="345">
        <f t="shared" si="13"/>
        <v>0</v>
      </c>
    </row>
    <row r="115" spans="1:27" ht="15" customHeight="1" x14ac:dyDescent="0.25">
      <c r="A115" s="240"/>
      <c r="B115" s="64"/>
      <c r="C115" s="241"/>
      <c r="D115" s="70"/>
      <c r="E115" s="242"/>
      <c r="F115" s="243" t="str">
        <f t="shared" si="9"/>
        <v/>
      </c>
      <c r="G115" s="65"/>
      <c r="H115" s="242"/>
      <c r="I115" s="185"/>
      <c r="J115" s="229"/>
      <c r="K115" s="249" t="str">
        <f t="shared" si="12"/>
        <v/>
      </c>
      <c r="L115" s="210"/>
      <c r="M115" s="211"/>
      <c r="N115" s="211"/>
      <c r="O115" s="212"/>
      <c r="P115" s="185"/>
      <c r="Q115" s="172"/>
      <c r="S115" s="787">
        <f>_xlfn.IFNA(IF($A115="Layered-Over",INDEX('Wage Grid'!$D$14:$D$80,MATCH($B115,ListBargainingUnit,0)),IF($C115=0,INDEX('Wage Grid'!$C$14:$C$80,MATCH($B115,ListBargainingUnit,0)),$C115)),0)</f>
        <v>0</v>
      </c>
      <c r="T115" s="787">
        <f>_xlfn.IFNA(IF($A115="Layered-Over",INDEX('Wage Grid'!$D$14:$D$80,MATCH($D115,ListBargainingUnit,0)),IF($E115=0,INDEX('Wage Grid'!$C$14:$C$80,MATCH($D115,ListBargainingUnit,0)),$E115)),0)</f>
        <v>0</v>
      </c>
      <c r="U115" s="787">
        <f t="shared" si="10"/>
        <v>0</v>
      </c>
      <c r="V115" s="345">
        <f>_xlfn.IFNA(INDEX('Wage Grid'!G$14:G$54,MATCH($U115,ListGridLevel,0)),0)</f>
        <v>0</v>
      </c>
      <c r="W115" s="345">
        <f>_xlfn.IFNA(INDEX('Wage Grid'!H$14:H$54,MATCH($U115,ListGridLevel,0)),0)</f>
        <v>0</v>
      </c>
      <c r="X115" s="345">
        <f>_xlfn.IFNA(INDEX('Wage Grid'!I$14:I$54,MATCH($U115,ListGridLevel,0)),0)</f>
        <v>0</v>
      </c>
      <c r="Y115" s="345">
        <f>_xlfn.IFNA(INDEX('Wage Grid'!J$14:J$54,MATCH($U115,ListGridLevel,0)),0)</f>
        <v>0</v>
      </c>
      <c r="Z115" s="345">
        <f t="shared" si="11"/>
        <v>0</v>
      </c>
      <c r="AA115" s="345">
        <f t="shared" si="13"/>
        <v>0</v>
      </c>
    </row>
    <row r="116" spans="1:27" ht="15" customHeight="1" x14ac:dyDescent="0.25">
      <c r="A116" s="240"/>
      <c r="B116" s="64"/>
      <c r="C116" s="241"/>
      <c r="D116" s="70"/>
      <c r="E116" s="242"/>
      <c r="F116" s="243" t="str">
        <f t="shared" si="9"/>
        <v/>
      </c>
      <c r="G116" s="65"/>
      <c r="H116" s="242"/>
      <c r="I116" s="185"/>
      <c r="J116" s="229"/>
      <c r="K116" s="249" t="str">
        <f t="shared" si="12"/>
        <v/>
      </c>
      <c r="L116" s="210"/>
      <c r="M116" s="211"/>
      <c r="N116" s="211"/>
      <c r="O116" s="212"/>
      <c r="P116" s="185"/>
      <c r="Q116" s="172"/>
      <c r="S116" s="787">
        <f>_xlfn.IFNA(IF($A116="Layered-Over",INDEX('Wage Grid'!$D$14:$D$80,MATCH($B116,ListBargainingUnit,0)),IF($C116=0,INDEX('Wage Grid'!$C$14:$C$80,MATCH($B116,ListBargainingUnit,0)),$C116)),0)</f>
        <v>0</v>
      </c>
      <c r="T116" s="787">
        <f>_xlfn.IFNA(IF($A116="Layered-Over",INDEX('Wage Grid'!$D$14:$D$80,MATCH($D116,ListBargainingUnit,0)),IF($E116=0,INDEX('Wage Grid'!$C$14:$C$80,MATCH($D116,ListBargainingUnit,0)),$E116)),0)</f>
        <v>0</v>
      </c>
      <c r="U116" s="787">
        <f t="shared" si="10"/>
        <v>0</v>
      </c>
      <c r="V116" s="345">
        <f>_xlfn.IFNA(INDEX('Wage Grid'!G$14:G$54,MATCH($U116,ListGridLevel,0)),0)</f>
        <v>0</v>
      </c>
      <c r="W116" s="345">
        <f>_xlfn.IFNA(INDEX('Wage Grid'!H$14:H$54,MATCH($U116,ListGridLevel,0)),0)</f>
        <v>0</v>
      </c>
      <c r="X116" s="345">
        <f>_xlfn.IFNA(INDEX('Wage Grid'!I$14:I$54,MATCH($U116,ListGridLevel,0)),0)</f>
        <v>0</v>
      </c>
      <c r="Y116" s="345">
        <f>_xlfn.IFNA(INDEX('Wage Grid'!J$14:J$54,MATCH($U116,ListGridLevel,0)),0)</f>
        <v>0</v>
      </c>
      <c r="Z116" s="345">
        <f t="shared" si="11"/>
        <v>0</v>
      </c>
      <c r="AA116" s="345">
        <f t="shared" si="13"/>
        <v>0</v>
      </c>
    </row>
    <row r="117" spans="1:27" ht="15" customHeight="1" x14ac:dyDescent="0.25">
      <c r="A117" s="240"/>
      <c r="B117" s="64"/>
      <c r="C117" s="241"/>
      <c r="D117" s="70"/>
      <c r="E117" s="242"/>
      <c r="F117" s="243" t="str">
        <f t="shared" si="9"/>
        <v/>
      </c>
      <c r="G117" s="65"/>
      <c r="H117" s="242"/>
      <c r="I117" s="185"/>
      <c r="J117" s="229"/>
      <c r="K117" s="249" t="str">
        <f t="shared" si="12"/>
        <v/>
      </c>
      <c r="L117" s="210"/>
      <c r="M117" s="211"/>
      <c r="N117" s="211"/>
      <c r="O117" s="212"/>
      <c r="P117" s="185"/>
      <c r="Q117" s="172"/>
      <c r="S117" s="787">
        <f>_xlfn.IFNA(IF($A117="Layered-Over",INDEX('Wage Grid'!$D$14:$D$80,MATCH($B117,ListBargainingUnit,0)),IF($C117=0,INDEX('Wage Grid'!$C$14:$C$80,MATCH($B117,ListBargainingUnit,0)),$C117)),0)</f>
        <v>0</v>
      </c>
      <c r="T117" s="787">
        <f>_xlfn.IFNA(IF($A117="Layered-Over",INDEX('Wage Grid'!$D$14:$D$80,MATCH($D117,ListBargainingUnit,0)),IF($E117=0,INDEX('Wage Grid'!$C$14:$C$80,MATCH($D117,ListBargainingUnit,0)),$E117)),0)</f>
        <v>0</v>
      </c>
      <c r="U117" s="787">
        <f t="shared" si="10"/>
        <v>0</v>
      </c>
      <c r="V117" s="345">
        <f>_xlfn.IFNA(INDEX('Wage Grid'!G$14:G$54,MATCH($U117,ListGridLevel,0)),0)</f>
        <v>0</v>
      </c>
      <c r="W117" s="345">
        <f>_xlfn.IFNA(INDEX('Wage Grid'!H$14:H$54,MATCH($U117,ListGridLevel,0)),0)</f>
        <v>0</v>
      </c>
      <c r="X117" s="345">
        <f>_xlfn.IFNA(INDEX('Wage Grid'!I$14:I$54,MATCH($U117,ListGridLevel,0)),0)</f>
        <v>0</v>
      </c>
      <c r="Y117" s="345">
        <f>_xlfn.IFNA(INDEX('Wage Grid'!J$14:J$54,MATCH($U117,ListGridLevel,0)),0)</f>
        <v>0</v>
      </c>
      <c r="Z117" s="345">
        <f t="shared" si="11"/>
        <v>0</v>
      </c>
      <c r="AA117" s="345">
        <f t="shared" si="13"/>
        <v>0</v>
      </c>
    </row>
    <row r="118" spans="1:27" ht="15" customHeight="1" x14ac:dyDescent="0.25">
      <c r="A118" s="240"/>
      <c r="B118" s="64"/>
      <c r="C118" s="241"/>
      <c r="D118" s="70"/>
      <c r="E118" s="242"/>
      <c r="F118" s="243" t="str">
        <f t="shared" si="9"/>
        <v/>
      </c>
      <c r="G118" s="65"/>
      <c r="H118" s="242"/>
      <c r="I118" s="185"/>
      <c r="J118" s="229"/>
      <c r="K118" s="249" t="str">
        <f t="shared" si="12"/>
        <v/>
      </c>
      <c r="L118" s="210"/>
      <c r="M118" s="211"/>
      <c r="N118" s="211"/>
      <c r="O118" s="212"/>
      <c r="P118" s="185"/>
      <c r="Q118" s="172"/>
      <c r="S118" s="787">
        <f>_xlfn.IFNA(IF($A118="Layered-Over",INDEX('Wage Grid'!$D$14:$D$80,MATCH($B118,ListBargainingUnit,0)),IF($C118=0,INDEX('Wage Grid'!$C$14:$C$80,MATCH($B118,ListBargainingUnit,0)),$C118)),0)</f>
        <v>0</v>
      </c>
      <c r="T118" s="787">
        <f>_xlfn.IFNA(IF($A118="Layered-Over",INDEX('Wage Grid'!$D$14:$D$80,MATCH($D118,ListBargainingUnit,0)),IF($E118=0,INDEX('Wage Grid'!$C$14:$C$80,MATCH($D118,ListBargainingUnit,0)),$E118)),0)</f>
        <v>0</v>
      </c>
      <c r="U118" s="787">
        <f t="shared" si="10"/>
        <v>0</v>
      </c>
      <c r="V118" s="345">
        <f>_xlfn.IFNA(INDEX('Wage Grid'!G$14:G$54,MATCH($U118,ListGridLevel,0)),0)</f>
        <v>0</v>
      </c>
      <c r="W118" s="345">
        <f>_xlfn.IFNA(INDEX('Wage Grid'!H$14:H$54,MATCH($U118,ListGridLevel,0)),0)</f>
        <v>0</v>
      </c>
      <c r="X118" s="345">
        <f>_xlfn.IFNA(INDEX('Wage Grid'!I$14:I$54,MATCH($U118,ListGridLevel,0)),0)</f>
        <v>0</v>
      </c>
      <c r="Y118" s="345">
        <f>_xlfn.IFNA(INDEX('Wage Grid'!J$14:J$54,MATCH($U118,ListGridLevel,0)),0)</f>
        <v>0</v>
      </c>
      <c r="Z118" s="345">
        <f t="shared" si="11"/>
        <v>0</v>
      </c>
      <c r="AA118" s="345">
        <f t="shared" si="13"/>
        <v>0</v>
      </c>
    </row>
    <row r="119" spans="1:27" ht="15" customHeight="1" x14ac:dyDescent="0.25">
      <c r="A119" s="240"/>
      <c r="B119" s="64"/>
      <c r="C119" s="241"/>
      <c r="D119" s="70"/>
      <c r="E119" s="242"/>
      <c r="F119" s="243" t="str">
        <f t="shared" si="9"/>
        <v/>
      </c>
      <c r="G119" s="65"/>
      <c r="H119" s="242"/>
      <c r="I119" s="185"/>
      <c r="J119" s="229"/>
      <c r="K119" s="249" t="str">
        <f t="shared" si="12"/>
        <v/>
      </c>
      <c r="L119" s="210"/>
      <c r="M119" s="211"/>
      <c r="N119" s="211"/>
      <c r="O119" s="212"/>
      <c r="P119" s="185"/>
      <c r="Q119" s="172"/>
      <c r="S119" s="787">
        <f>_xlfn.IFNA(IF($A119="Layered-Over",INDEX('Wage Grid'!$D$14:$D$80,MATCH($B119,ListBargainingUnit,0)),IF($C119=0,INDEX('Wage Grid'!$C$14:$C$80,MATCH($B119,ListBargainingUnit,0)),$C119)),0)</f>
        <v>0</v>
      </c>
      <c r="T119" s="787">
        <f>_xlfn.IFNA(IF($A119="Layered-Over",INDEX('Wage Grid'!$D$14:$D$80,MATCH($D119,ListBargainingUnit,0)),IF($E119=0,INDEX('Wage Grid'!$C$14:$C$80,MATCH($D119,ListBargainingUnit,0)),$E119)),0)</f>
        <v>0</v>
      </c>
      <c r="U119" s="787">
        <f t="shared" si="10"/>
        <v>0</v>
      </c>
      <c r="V119" s="345">
        <f>_xlfn.IFNA(INDEX('Wage Grid'!G$14:G$54,MATCH($U119,ListGridLevel,0)),0)</f>
        <v>0</v>
      </c>
      <c r="W119" s="345">
        <f>_xlfn.IFNA(INDEX('Wage Grid'!H$14:H$54,MATCH($U119,ListGridLevel,0)),0)</f>
        <v>0</v>
      </c>
      <c r="X119" s="345">
        <f>_xlfn.IFNA(INDEX('Wage Grid'!I$14:I$54,MATCH($U119,ListGridLevel,0)),0)</f>
        <v>0</v>
      </c>
      <c r="Y119" s="345">
        <f>_xlfn.IFNA(INDEX('Wage Grid'!J$14:J$54,MATCH($U119,ListGridLevel,0)),0)</f>
        <v>0</v>
      </c>
      <c r="Z119" s="345">
        <f t="shared" si="11"/>
        <v>0</v>
      </c>
      <c r="AA119" s="345">
        <f t="shared" si="13"/>
        <v>0</v>
      </c>
    </row>
    <row r="120" spans="1:27" ht="15" customHeight="1" x14ac:dyDescent="0.25">
      <c r="A120" s="240"/>
      <c r="B120" s="64"/>
      <c r="C120" s="241"/>
      <c r="D120" s="70"/>
      <c r="E120" s="242"/>
      <c r="F120" s="243" t="str">
        <f t="shared" si="9"/>
        <v/>
      </c>
      <c r="G120" s="65"/>
      <c r="H120" s="242"/>
      <c r="I120" s="185"/>
      <c r="J120" s="229"/>
      <c r="K120" s="249" t="str">
        <f t="shared" si="12"/>
        <v/>
      </c>
      <c r="L120" s="210"/>
      <c r="M120" s="211"/>
      <c r="N120" s="211"/>
      <c r="O120" s="212"/>
      <c r="P120" s="185"/>
      <c r="Q120" s="172"/>
      <c r="S120" s="787">
        <f>_xlfn.IFNA(IF($A120="Layered-Over",INDEX('Wage Grid'!$D$14:$D$80,MATCH($B120,ListBargainingUnit,0)),IF($C120=0,INDEX('Wage Grid'!$C$14:$C$80,MATCH($B120,ListBargainingUnit,0)),$C120)),0)</f>
        <v>0</v>
      </c>
      <c r="T120" s="787">
        <f>_xlfn.IFNA(IF($A120="Layered-Over",INDEX('Wage Grid'!$D$14:$D$80,MATCH($D120,ListBargainingUnit,0)),IF($E120=0,INDEX('Wage Grid'!$C$14:$C$80,MATCH($D120,ListBargainingUnit,0)),$E120)),0)</f>
        <v>0</v>
      </c>
      <c r="U120" s="787">
        <f t="shared" si="10"/>
        <v>0</v>
      </c>
      <c r="V120" s="345">
        <f>_xlfn.IFNA(INDEX('Wage Grid'!G$14:G$54,MATCH($U120,ListGridLevel,0)),0)</f>
        <v>0</v>
      </c>
      <c r="W120" s="345">
        <f>_xlfn.IFNA(INDEX('Wage Grid'!H$14:H$54,MATCH($U120,ListGridLevel,0)),0)</f>
        <v>0</v>
      </c>
      <c r="X120" s="345">
        <f>_xlfn.IFNA(INDEX('Wage Grid'!I$14:I$54,MATCH($U120,ListGridLevel,0)),0)</f>
        <v>0</v>
      </c>
      <c r="Y120" s="345">
        <f>_xlfn.IFNA(INDEX('Wage Grid'!J$14:J$54,MATCH($U120,ListGridLevel,0)),0)</f>
        <v>0</v>
      </c>
      <c r="Z120" s="345">
        <f t="shared" si="11"/>
        <v>0</v>
      </c>
      <c r="AA120" s="345">
        <f t="shared" si="13"/>
        <v>0</v>
      </c>
    </row>
    <row r="121" spans="1:27" ht="15" customHeight="1" x14ac:dyDescent="0.25">
      <c r="A121" s="240"/>
      <c r="B121" s="64"/>
      <c r="C121" s="241"/>
      <c r="D121" s="70"/>
      <c r="E121" s="242"/>
      <c r="F121" s="243" t="str">
        <f t="shared" si="9"/>
        <v/>
      </c>
      <c r="G121" s="65"/>
      <c r="H121" s="242"/>
      <c r="I121" s="185"/>
      <c r="J121" s="229"/>
      <c r="K121" s="249" t="str">
        <f t="shared" si="12"/>
        <v/>
      </c>
      <c r="L121" s="210"/>
      <c r="M121" s="211"/>
      <c r="N121" s="211"/>
      <c r="O121" s="212"/>
      <c r="P121" s="185"/>
      <c r="Q121" s="172"/>
      <c r="S121" s="787">
        <f>_xlfn.IFNA(IF($A121="Layered-Over",INDEX('Wage Grid'!$D$14:$D$80,MATCH($B121,ListBargainingUnit,0)),IF($C121=0,INDEX('Wage Grid'!$C$14:$C$80,MATCH($B121,ListBargainingUnit,0)),$C121)),0)</f>
        <v>0</v>
      </c>
      <c r="T121" s="787">
        <f>_xlfn.IFNA(IF($A121="Layered-Over",INDEX('Wage Grid'!$D$14:$D$80,MATCH($D121,ListBargainingUnit,0)),IF($E121=0,INDEX('Wage Grid'!$C$14:$C$80,MATCH($D121,ListBargainingUnit,0)),$E121)),0)</f>
        <v>0</v>
      </c>
      <c r="U121" s="787">
        <f t="shared" si="10"/>
        <v>0</v>
      </c>
      <c r="V121" s="345">
        <f>_xlfn.IFNA(INDEX('Wage Grid'!G$14:G$54,MATCH($U121,ListGridLevel,0)),0)</f>
        <v>0</v>
      </c>
      <c r="W121" s="345">
        <f>_xlfn.IFNA(INDEX('Wage Grid'!H$14:H$54,MATCH($U121,ListGridLevel,0)),0)</f>
        <v>0</v>
      </c>
      <c r="X121" s="345">
        <f>_xlfn.IFNA(INDEX('Wage Grid'!I$14:I$54,MATCH($U121,ListGridLevel,0)),0)</f>
        <v>0</v>
      </c>
      <c r="Y121" s="345">
        <f>_xlfn.IFNA(INDEX('Wage Grid'!J$14:J$54,MATCH($U121,ListGridLevel,0)),0)</f>
        <v>0</v>
      </c>
      <c r="Z121" s="345">
        <f t="shared" si="11"/>
        <v>0</v>
      </c>
      <c r="AA121" s="345">
        <f t="shared" si="13"/>
        <v>0</v>
      </c>
    </row>
    <row r="122" spans="1:27" ht="15" customHeight="1" x14ac:dyDescent="0.25">
      <c r="A122" s="240"/>
      <c r="B122" s="64"/>
      <c r="C122" s="241"/>
      <c r="D122" s="70"/>
      <c r="E122" s="242"/>
      <c r="F122" s="243" t="str">
        <f t="shared" si="9"/>
        <v/>
      </c>
      <c r="G122" s="65"/>
      <c r="H122" s="242"/>
      <c r="I122" s="185"/>
      <c r="J122" s="229"/>
      <c r="K122" s="249" t="str">
        <f t="shared" si="12"/>
        <v/>
      </c>
      <c r="L122" s="210"/>
      <c r="M122" s="211"/>
      <c r="N122" s="211"/>
      <c r="O122" s="212"/>
      <c r="P122" s="185"/>
      <c r="Q122" s="172"/>
      <c r="S122" s="787">
        <f>_xlfn.IFNA(IF($A122="Layered-Over",INDEX('Wage Grid'!$D$14:$D$80,MATCH($B122,ListBargainingUnit,0)),IF($C122=0,INDEX('Wage Grid'!$C$14:$C$80,MATCH($B122,ListBargainingUnit,0)),$C122)),0)</f>
        <v>0</v>
      </c>
      <c r="T122" s="787">
        <f>_xlfn.IFNA(IF($A122="Layered-Over",INDEX('Wage Grid'!$D$14:$D$80,MATCH($D122,ListBargainingUnit,0)),IF($E122=0,INDEX('Wage Grid'!$C$14:$C$80,MATCH($D122,ListBargainingUnit,0)),$E122)),0)</f>
        <v>0</v>
      </c>
      <c r="U122" s="787">
        <f t="shared" si="10"/>
        <v>0</v>
      </c>
      <c r="V122" s="345">
        <f>_xlfn.IFNA(INDEX('Wage Grid'!G$14:G$54,MATCH($U122,ListGridLevel,0)),0)</f>
        <v>0</v>
      </c>
      <c r="W122" s="345">
        <f>_xlfn.IFNA(INDEX('Wage Grid'!H$14:H$54,MATCH($U122,ListGridLevel,0)),0)</f>
        <v>0</v>
      </c>
      <c r="X122" s="345">
        <f>_xlfn.IFNA(INDEX('Wage Grid'!I$14:I$54,MATCH($U122,ListGridLevel,0)),0)</f>
        <v>0</v>
      </c>
      <c r="Y122" s="345">
        <f>_xlfn.IFNA(INDEX('Wage Grid'!J$14:J$54,MATCH($U122,ListGridLevel,0)),0)</f>
        <v>0</v>
      </c>
      <c r="Z122" s="345">
        <f t="shared" si="11"/>
        <v>0</v>
      </c>
      <c r="AA122" s="345">
        <f t="shared" si="13"/>
        <v>0</v>
      </c>
    </row>
    <row r="123" spans="1:27" ht="15" customHeight="1" x14ac:dyDescent="0.25">
      <c r="A123" s="240"/>
      <c r="B123" s="64"/>
      <c r="C123" s="241"/>
      <c r="D123" s="70"/>
      <c r="E123" s="242"/>
      <c r="F123" s="243" t="str">
        <f t="shared" si="9"/>
        <v/>
      </c>
      <c r="G123" s="65"/>
      <c r="H123" s="242"/>
      <c r="I123" s="185"/>
      <c r="J123" s="229"/>
      <c r="K123" s="249" t="str">
        <f t="shared" si="12"/>
        <v/>
      </c>
      <c r="L123" s="210"/>
      <c r="M123" s="211"/>
      <c r="N123" s="211"/>
      <c r="O123" s="212"/>
      <c r="P123" s="185"/>
      <c r="Q123" s="172"/>
      <c r="S123" s="787">
        <f>_xlfn.IFNA(IF($A123="Layered-Over",INDEX('Wage Grid'!$D$14:$D$80,MATCH($B123,ListBargainingUnit,0)),IF($C123=0,INDEX('Wage Grid'!$C$14:$C$80,MATCH($B123,ListBargainingUnit,0)),$C123)),0)</f>
        <v>0</v>
      </c>
      <c r="T123" s="787">
        <f>_xlfn.IFNA(IF($A123="Layered-Over",INDEX('Wage Grid'!$D$14:$D$80,MATCH($D123,ListBargainingUnit,0)),IF($E123=0,INDEX('Wage Grid'!$C$14:$C$80,MATCH($D123,ListBargainingUnit,0)),$E123)),0)</f>
        <v>0</v>
      </c>
      <c r="U123" s="787">
        <f t="shared" si="10"/>
        <v>0</v>
      </c>
      <c r="V123" s="345">
        <f>_xlfn.IFNA(INDEX('Wage Grid'!G$14:G$54,MATCH($U123,ListGridLevel,0)),0)</f>
        <v>0</v>
      </c>
      <c r="W123" s="345">
        <f>_xlfn.IFNA(INDEX('Wage Grid'!H$14:H$54,MATCH($U123,ListGridLevel,0)),0)</f>
        <v>0</v>
      </c>
      <c r="X123" s="345">
        <f>_xlfn.IFNA(INDEX('Wage Grid'!I$14:I$54,MATCH($U123,ListGridLevel,0)),0)</f>
        <v>0</v>
      </c>
      <c r="Y123" s="345">
        <f>_xlfn.IFNA(INDEX('Wage Grid'!J$14:J$54,MATCH($U123,ListGridLevel,0)),0)</f>
        <v>0</v>
      </c>
      <c r="Z123" s="345">
        <f t="shared" si="11"/>
        <v>0</v>
      </c>
      <c r="AA123" s="345">
        <f t="shared" si="13"/>
        <v>0</v>
      </c>
    </row>
    <row r="124" spans="1:27" ht="15" customHeight="1" x14ac:dyDescent="0.25">
      <c r="A124" s="240"/>
      <c r="B124" s="64"/>
      <c r="C124" s="241"/>
      <c r="D124" s="70"/>
      <c r="E124" s="242"/>
      <c r="F124" s="243" t="str">
        <f t="shared" si="9"/>
        <v/>
      </c>
      <c r="G124" s="65"/>
      <c r="H124" s="242"/>
      <c r="I124" s="185"/>
      <c r="J124" s="229"/>
      <c r="K124" s="249" t="str">
        <f t="shared" si="12"/>
        <v/>
      </c>
      <c r="L124" s="210"/>
      <c r="M124" s="211"/>
      <c r="N124" s="211"/>
      <c r="O124" s="212"/>
      <c r="P124" s="185"/>
      <c r="Q124" s="172"/>
      <c r="S124" s="787">
        <f>_xlfn.IFNA(IF($A124="Layered-Over",INDEX('Wage Grid'!$D$14:$D$80,MATCH($B124,ListBargainingUnit,0)),IF($C124=0,INDEX('Wage Grid'!$C$14:$C$80,MATCH($B124,ListBargainingUnit,0)),$C124)),0)</f>
        <v>0</v>
      </c>
      <c r="T124" s="787">
        <f>_xlfn.IFNA(IF($A124="Layered-Over",INDEX('Wage Grid'!$D$14:$D$80,MATCH($D124,ListBargainingUnit,0)),IF($E124=0,INDEX('Wage Grid'!$C$14:$C$80,MATCH($D124,ListBargainingUnit,0)),$E124)),0)</f>
        <v>0</v>
      </c>
      <c r="U124" s="787">
        <f t="shared" si="10"/>
        <v>0</v>
      </c>
      <c r="V124" s="345">
        <f>_xlfn.IFNA(INDEX('Wage Grid'!G$14:G$54,MATCH($U124,ListGridLevel,0)),0)</f>
        <v>0</v>
      </c>
      <c r="W124" s="345">
        <f>_xlfn.IFNA(INDEX('Wage Grid'!H$14:H$54,MATCH($U124,ListGridLevel,0)),0)</f>
        <v>0</v>
      </c>
      <c r="X124" s="345">
        <f>_xlfn.IFNA(INDEX('Wage Grid'!I$14:I$54,MATCH($U124,ListGridLevel,0)),0)</f>
        <v>0</v>
      </c>
      <c r="Y124" s="345">
        <f>_xlfn.IFNA(INDEX('Wage Grid'!J$14:J$54,MATCH($U124,ListGridLevel,0)),0)</f>
        <v>0</v>
      </c>
      <c r="Z124" s="345">
        <f t="shared" si="11"/>
        <v>0</v>
      </c>
      <c r="AA124" s="345">
        <f t="shared" si="13"/>
        <v>0</v>
      </c>
    </row>
    <row r="125" spans="1:27" ht="15" customHeight="1" x14ac:dyDescent="0.25">
      <c r="A125" s="240"/>
      <c r="B125" s="64"/>
      <c r="C125" s="241"/>
      <c r="D125" s="70"/>
      <c r="E125" s="242"/>
      <c r="F125" s="243" t="str">
        <f t="shared" si="9"/>
        <v/>
      </c>
      <c r="G125" s="65"/>
      <c r="H125" s="242"/>
      <c r="I125" s="185"/>
      <c r="J125" s="229"/>
      <c r="K125" s="249" t="str">
        <f t="shared" si="12"/>
        <v/>
      </c>
      <c r="L125" s="210"/>
      <c r="M125" s="211"/>
      <c r="N125" s="211"/>
      <c r="O125" s="212"/>
      <c r="P125" s="185"/>
      <c r="Q125" s="172"/>
      <c r="S125" s="787">
        <f>_xlfn.IFNA(IF($A125="Layered-Over",INDEX('Wage Grid'!$D$14:$D$80,MATCH($B125,ListBargainingUnit,0)),IF($C125=0,INDEX('Wage Grid'!$C$14:$C$80,MATCH($B125,ListBargainingUnit,0)),$C125)),0)</f>
        <v>0</v>
      </c>
      <c r="T125" s="787">
        <f>_xlfn.IFNA(IF($A125="Layered-Over",INDEX('Wage Grid'!$D$14:$D$80,MATCH($D125,ListBargainingUnit,0)),IF($E125=0,INDEX('Wage Grid'!$C$14:$C$80,MATCH($D125,ListBargainingUnit,0)),$E125)),0)</f>
        <v>0</v>
      </c>
      <c r="U125" s="787">
        <f t="shared" si="10"/>
        <v>0</v>
      </c>
      <c r="V125" s="345">
        <f>_xlfn.IFNA(INDEX('Wage Grid'!G$14:G$54,MATCH($U125,ListGridLevel,0)),0)</f>
        <v>0</v>
      </c>
      <c r="W125" s="345">
        <f>_xlfn.IFNA(INDEX('Wage Grid'!H$14:H$54,MATCH($U125,ListGridLevel,0)),0)</f>
        <v>0</v>
      </c>
      <c r="X125" s="345">
        <f>_xlfn.IFNA(INDEX('Wage Grid'!I$14:I$54,MATCH($U125,ListGridLevel,0)),0)</f>
        <v>0</v>
      </c>
      <c r="Y125" s="345">
        <f>_xlfn.IFNA(INDEX('Wage Grid'!J$14:J$54,MATCH($U125,ListGridLevel,0)),0)</f>
        <v>0</v>
      </c>
      <c r="Z125" s="345">
        <f t="shared" si="11"/>
        <v>0</v>
      </c>
      <c r="AA125" s="345">
        <f t="shared" si="13"/>
        <v>0</v>
      </c>
    </row>
    <row r="126" spans="1:27" ht="15" customHeight="1" x14ac:dyDescent="0.25">
      <c r="A126" s="240"/>
      <c r="B126" s="64"/>
      <c r="C126" s="241"/>
      <c r="D126" s="70"/>
      <c r="E126" s="242"/>
      <c r="F126" s="243" t="str">
        <f t="shared" si="9"/>
        <v/>
      </c>
      <c r="G126" s="65"/>
      <c r="H126" s="242"/>
      <c r="I126" s="185"/>
      <c r="J126" s="229"/>
      <c r="K126" s="249" t="str">
        <f t="shared" si="12"/>
        <v/>
      </c>
      <c r="L126" s="210"/>
      <c r="M126" s="211"/>
      <c r="N126" s="211"/>
      <c r="O126" s="212"/>
      <c r="P126" s="185"/>
      <c r="Q126" s="172"/>
      <c r="S126" s="787">
        <f>_xlfn.IFNA(IF($A126="Layered-Over",INDEX('Wage Grid'!$D$14:$D$80,MATCH($B126,ListBargainingUnit,0)),IF($C126=0,INDEX('Wage Grid'!$C$14:$C$80,MATCH($B126,ListBargainingUnit,0)),$C126)),0)</f>
        <v>0</v>
      </c>
      <c r="T126" s="787">
        <f>_xlfn.IFNA(IF($A126="Layered-Over",INDEX('Wage Grid'!$D$14:$D$80,MATCH($D126,ListBargainingUnit,0)),IF($E126=0,INDEX('Wage Grid'!$C$14:$C$80,MATCH($D126,ListBargainingUnit,0)),$E126)),0)</f>
        <v>0</v>
      </c>
      <c r="U126" s="787">
        <f t="shared" si="10"/>
        <v>0</v>
      </c>
      <c r="V126" s="345">
        <f>_xlfn.IFNA(INDEX('Wage Grid'!G$14:G$54,MATCH($U126,ListGridLevel,0)),0)</f>
        <v>0</v>
      </c>
      <c r="W126" s="345">
        <f>_xlfn.IFNA(INDEX('Wage Grid'!H$14:H$54,MATCH($U126,ListGridLevel,0)),0)</f>
        <v>0</v>
      </c>
      <c r="X126" s="345">
        <f>_xlfn.IFNA(INDEX('Wage Grid'!I$14:I$54,MATCH($U126,ListGridLevel,0)),0)</f>
        <v>0</v>
      </c>
      <c r="Y126" s="345">
        <f>_xlfn.IFNA(INDEX('Wage Grid'!J$14:J$54,MATCH($U126,ListGridLevel,0)),0)</f>
        <v>0</v>
      </c>
      <c r="Z126" s="345">
        <f t="shared" si="11"/>
        <v>0</v>
      </c>
      <c r="AA126" s="345">
        <f t="shared" si="13"/>
        <v>0</v>
      </c>
    </row>
    <row r="127" spans="1:27" ht="15" customHeight="1" x14ac:dyDescent="0.25">
      <c r="A127" s="240"/>
      <c r="B127" s="64"/>
      <c r="C127" s="241"/>
      <c r="D127" s="70"/>
      <c r="E127" s="242"/>
      <c r="F127" s="243" t="str">
        <f t="shared" si="9"/>
        <v/>
      </c>
      <c r="G127" s="65"/>
      <c r="H127" s="242"/>
      <c r="I127" s="185"/>
      <c r="J127" s="229"/>
      <c r="K127" s="249" t="str">
        <f t="shared" si="12"/>
        <v/>
      </c>
      <c r="L127" s="210"/>
      <c r="M127" s="211"/>
      <c r="N127" s="211"/>
      <c r="O127" s="212"/>
      <c r="P127" s="185"/>
      <c r="Q127" s="172"/>
      <c r="S127" s="787">
        <f>_xlfn.IFNA(IF($A127="Layered-Over",INDEX('Wage Grid'!$D$14:$D$80,MATCH($B127,ListBargainingUnit,0)),IF($C127=0,INDEX('Wage Grid'!$C$14:$C$80,MATCH($B127,ListBargainingUnit,0)),$C127)),0)</f>
        <v>0</v>
      </c>
      <c r="T127" s="787">
        <f>_xlfn.IFNA(IF($A127="Layered-Over",INDEX('Wage Grid'!$D$14:$D$80,MATCH($D127,ListBargainingUnit,0)),IF($E127=0,INDEX('Wage Grid'!$C$14:$C$80,MATCH($D127,ListBargainingUnit,0)),$E127)),0)</f>
        <v>0</v>
      </c>
      <c r="U127" s="787">
        <f t="shared" si="10"/>
        <v>0</v>
      </c>
      <c r="V127" s="345">
        <f>_xlfn.IFNA(INDEX('Wage Grid'!G$14:G$54,MATCH($U127,ListGridLevel,0)),0)</f>
        <v>0</v>
      </c>
      <c r="W127" s="345">
        <f>_xlfn.IFNA(INDEX('Wage Grid'!H$14:H$54,MATCH($U127,ListGridLevel,0)),0)</f>
        <v>0</v>
      </c>
      <c r="X127" s="345">
        <f>_xlfn.IFNA(INDEX('Wage Grid'!I$14:I$54,MATCH($U127,ListGridLevel,0)),0)</f>
        <v>0</v>
      </c>
      <c r="Y127" s="345">
        <f>_xlfn.IFNA(INDEX('Wage Grid'!J$14:J$54,MATCH($U127,ListGridLevel,0)),0)</f>
        <v>0</v>
      </c>
      <c r="Z127" s="345">
        <f t="shared" si="11"/>
        <v>0</v>
      </c>
      <c r="AA127" s="345">
        <f t="shared" si="13"/>
        <v>0</v>
      </c>
    </row>
    <row r="128" spans="1:27" ht="15" customHeight="1" x14ac:dyDescent="0.25">
      <c r="A128" s="240"/>
      <c r="B128" s="64"/>
      <c r="C128" s="241"/>
      <c r="D128" s="70"/>
      <c r="E128" s="242"/>
      <c r="F128" s="243" t="str">
        <f t="shared" si="9"/>
        <v/>
      </c>
      <c r="G128" s="65"/>
      <c r="H128" s="242"/>
      <c r="I128" s="185"/>
      <c r="J128" s="229"/>
      <c r="K128" s="249" t="str">
        <f t="shared" si="12"/>
        <v/>
      </c>
      <c r="L128" s="210"/>
      <c r="M128" s="211"/>
      <c r="N128" s="211"/>
      <c r="O128" s="212"/>
      <c r="P128" s="185"/>
      <c r="Q128" s="172"/>
      <c r="S128" s="787">
        <f>_xlfn.IFNA(IF($A128="Layered-Over",INDEX('Wage Grid'!$D$14:$D$80,MATCH($B128,ListBargainingUnit,0)),IF($C128=0,INDEX('Wage Grid'!$C$14:$C$80,MATCH($B128,ListBargainingUnit,0)),$C128)),0)</f>
        <v>0</v>
      </c>
      <c r="T128" s="787">
        <f>_xlfn.IFNA(IF($A128="Layered-Over",INDEX('Wage Grid'!$D$14:$D$80,MATCH($D128,ListBargainingUnit,0)),IF($E128=0,INDEX('Wage Grid'!$C$14:$C$80,MATCH($D128,ListBargainingUnit,0)),$E128)),0)</f>
        <v>0</v>
      </c>
      <c r="U128" s="787">
        <f t="shared" si="10"/>
        <v>0</v>
      </c>
      <c r="V128" s="345">
        <f>_xlfn.IFNA(INDEX('Wage Grid'!G$14:G$54,MATCH($U128,ListGridLevel,0)),0)</f>
        <v>0</v>
      </c>
      <c r="W128" s="345">
        <f>_xlfn.IFNA(INDEX('Wage Grid'!H$14:H$54,MATCH($U128,ListGridLevel,0)),0)</f>
        <v>0</v>
      </c>
      <c r="X128" s="345">
        <f>_xlfn.IFNA(INDEX('Wage Grid'!I$14:I$54,MATCH($U128,ListGridLevel,0)),0)</f>
        <v>0</v>
      </c>
      <c r="Y128" s="345">
        <f>_xlfn.IFNA(INDEX('Wage Grid'!J$14:J$54,MATCH($U128,ListGridLevel,0)),0)</f>
        <v>0</v>
      </c>
      <c r="Z128" s="345">
        <f t="shared" si="11"/>
        <v>0</v>
      </c>
      <c r="AA128" s="345">
        <f t="shared" si="13"/>
        <v>0</v>
      </c>
    </row>
    <row r="129" spans="1:27" ht="15" customHeight="1" x14ac:dyDescent="0.25">
      <c r="A129" s="240"/>
      <c r="B129" s="64"/>
      <c r="C129" s="241"/>
      <c r="D129" s="70"/>
      <c r="E129" s="242"/>
      <c r="F129" s="243" t="str">
        <f t="shared" si="9"/>
        <v/>
      </c>
      <c r="G129" s="65"/>
      <c r="H129" s="242"/>
      <c r="I129" s="185"/>
      <c r="J129" s="229"/>
      <c r="K129" s="249" t="str">
        <f t="shared" si="12"/>
        <v/>
      </c>
      <c r="L129" s="210"/>
      <c r="M129" s="211"/>
      <c r="N129" s="211"/>
      <c r="O129" s="212"/>
      <c r="P129" s="185"/>
      <c r="Q129" s="172"/>
      <c r="S129" s="787">
        <f>_xlfn.IFNA(IF($A129="Layered-Over",INDEX('Wage Grid'!$D$14:$D$80,MATCH($B129,ListBargainingUnit,0)),IF($C129=0,INDEX('Wage Grid'!$C$14:$C$80,MATCH($B129,ListBargainingUnit,0)),$C129)),0)</f>
        <v>0</v>
      </c>
      <c r="T129" s="787">
        <f>_xlfn.IFNA(IF($A129="Layered-Over",INDEX('Wage Grid'!$D$14:$D$80,MATCH($D129,ListBargainingUnit,0)),IF($E129=0,INDEX('Wage Grid'!$C$14:$C$80,MATCH($D129,ListBargainingUnit,0)),$E129)),0)</f>
        <v>0</v>
      </c>
      <c r="U129" s="787">
        <f t="shared" si="10"/>
        <v>0</v>
      </c>
      <c r="V129" s="345">
        <f>_xlfn.IFNA(INDEX('Wage Grid'!G$14:G$54,MATCH($U129,ListGridLevel,0)),0)</f>
        <v>0</v>
      </c>
      <c r="W129" s="345">
        <f>_xlfn.IFNA(INDEX('Wage Grid'!H$14:H$54,MATCH($U129,ListGridLevel,0)),0)</f>
        <v>0</v>
      </c>
      <c r="X129" s="345">
        <f>_xlfn.IFNA(INDEX('Wage Grid'!I$14:I$54,MATCH($U129,ListGridLevel,0)),0)</f>
        <v>0</v>
      </c>
      <c r="Y129" s="345">
        <f>_xlfn.IFNA(INDEX('Wage Grid'!J$14:J$54,MATCH($U129,ListGridLevel,0)),0)</f>
        <v>0</v>
      </c>
      <c r="Z129" s="345">
        <f t="shared" si="11"/>
        <v>0</v>
      </c>
      <c r="AA129" s="345">
        <f t="shared" si="13"/>
        <v>0</v>
      </c>
    </row>
    <row r="130" spans="1:27" ht="15" customHeight="1" x14ac:dyDescent="0.25">
      <c r="A130" s="240"/>
      <c r="B130" s="64"/>
      <c r="C130" s="241"/>
      <c r="D130" s="70"/>
      <c r="E130" s="242"/>
      <c r="F130" s="243" t="str">
        <f t="shared" si="9"/>
        <v/>
      </c>
      <c r="G130" s="65"/>
      <c r="H130" s="242"/>
      <c r="I130" s="185"/>
      <c r="J130" s="229"/>
      <c r="K130" s="249" t="str">
        <f t="shared" si="12"/>
        <v/>
      </c>
      <c r="L130" s="210"/>
      <c r="M130" s="211"/>
      <c r="N130" s="211"/>
      <c r="O130" s="212"/>
      <c r="P130" s="185"/>
      <c r="Q130" s="172"/>
      <c r="S130" s="787">
        <f>_xlfn.IFNA(IF($A130="Layered-Over",INDEX('Wage Grid'!$D$14:$D$80,MATCH($B130,ListBargainingUnit,0)),IF($C130=0,INDEX('Wage Grid'!$C$14:$C$80,MATCH($B130,ListBargainingUnit,0)),$C130)),0)</f>
        <v>0</v>
      </c>
      <c r="T130" s="787">
        <f>_xlfn.IFNA(IF($A130="Layered-Over",INDEX('Wage Grid'!$D$14:$D$80,MATCH($D130,ListBargainingUnit,0)),IF($E130=0,INDEX('Wage Grid'!$C$14:$C$80,MATCH($D130,ListBargainingUnit,0)),$E130)),0)</f>
        <v>0</v>
      </c>
      <c r="U130" s="787">
        <f t="shared" si="10"/>
        <v>0</v>
      </c>
      <c r="V130" s="345">
        <f>_xlfn.IFNA(INDEX('Wage Grid'!G$14:G$54,MATCH($U130,ListGridLevel,0)),0)</f>
        <v>0</v>
      </c>
      <c r="W130" s="345">
        <f>_xlfn.IFNA(INDEX('Wage Grid'!H$14:H$54,MATCH($U130,ListGridLevel,0)),0)</f>
        <v>0</v>
      </c>
      <c r="X130" s="345">
        <f>_xlfn.IFNA(INDEX('Wage Grid'!I$14:I$54,MATCH($U130,ListGridLevel,0)),0)</f>
        <v>0</v>
      </c>
      <c r="Y130" s="345">
        <f>_xlfn.IFNA(INDEX('Wage Grid'!J$14:J$54,MATCH($U130,ListGridLevel,0)),0)</f>
        <v>0</v>
      </c>
      <c r="Z130" s="345">
        <f t="shared" si="11"/>
        <v>0</v>
      </c>
      <c r="AA130" s="345">
        <f t="shared" si="13"/>
        <v>0</v>
      </c>
    </row>
    <row r="131" spans="1:27" ht="15" customHeight="1" x14ac:dyDescent="0.25">
      <c r="A131" s="240"/>
      <c r="B131" s="64"/>
      <c r="C131" s="241"/>
      <c r="D131" s="70"/>
      <c r="E131" s="242"/>
      <c r="F131" s="243" t="str">
        <f t="shared" si="9"/>
        <v/>
      </c>
      <c r="G131" s="65"/>
      <c r="H131" s="242"/>
      <c r="I131" s="185"/>
      <c r="J131" s="229"/>
      <c r="K131" s="249" t="str">
        <f t="shared" si="12"/>
        <v/>
      </c>
      <c r="L131" s="210"/>
      <c r="M131" s="211"/>
      <c r="N131" s="211"/>
      <c r="O131" s="212"/>
      <c r="P131" s="185"/>
      <c r="Q131" s="172"/>
      <c r="S131" s="787">
        <f>_xlfn.IFNA(IF($A131="Layered-Over",INDEX('Wage Grid'!$D$14:$D$80,MATCH($B131,ListBargainingUnit,0)),IF($C131=0,INDEX('Wage Grid'!$C$14:$C$80,MATCH($B131,ListBargainingUnit,0)),$C131)),0)</f>
        <v>0</v>
      </c>
      <c r="T131" s="787">
        <f>_xlfn.IFNA(IF($A131="Layered-Over",INDEX('Wage Grid'!$D$14:$D$80,MATCH($D131,ListBargainingUnit,0)),IF($E131=0,INDEX('Wage Grid'!$C$14:$C$80,MATCH($D131,ListBargainingUnit,0)),$E131)),0)</f>
        <v>0</v>
      </c>
      <c r="U131" s="787">
        <f t="shared" si="10"/>
        <v>0</v>
      </c>
      <c r="V131" s="345">
        <f>_xlfn.IFNA(INDEX('Wage Grid'!G$14:G$54,MATCH($U131,ListGridLevel,0)),0)</f>
        <v>0</v>
      </c>
      <c r="W131" s="345">
        <f>_xlfn.IFNA(INDEX('Wage Grid'!H$14:H$54,MATCH($U131,ListGridLevel,0)),0)</f>
        <v>0</v>
      </c>
      <c r="X131" s="345">
        <f>_xlfn.IFNA(INDEX('Wage Grid'!I$14:I$54,MATCH($U131,ListGridLevel,0)),0)</f>
        <v>0</v>
      </c>
      <c r="Y131" s="345">
        <f>_xlfn.IFNA(INDEX('Wage Grid'!J$14:J$54,MATCH($U131,ListGridLevel,0)),0)</f>
        <v>0</v>
      </c>
      <c r="Z131" s="345">
        <f t="shared" si="11"/>
        <v>0</v>
      </c>
      <c r="AA131" s="345">
        <f t="shared" si="13"/>
        <v>0</v>
      </c>
    </row>
    <row r="132" spans="1:27" ht="15" customHeight="1" x14ac:dyDescent="0.25">
      <c r="A132" s="240"/>
      <c r="B132" s="64"/>
      <c r="C132" s="241"/>
      <c r="D132" s="70"/>
      <c r="E132" s="242"/>
      <c r="F132" s="243" t="str">
        <f t="shared" si="9"/>
        <v/>
      </c>
      <c r="G132" s="65"/>
      <c r="H132" s="242"/>
      <c r="I132" s="185"/>
      <c r="J132" s="229"/>
      <c r="K132" s="249" t="str">
        <f t="shared" si="12"/>
        <v/>
      </c>
      <c r="L132" s="210"/>
      <c r="M132" s="211"/>
      <c r="N132" s="211"/>
      <c r="O132" s="212"/>
      <c r="P132" s="185"/>
      <c r="Q132" s="172"/>
      <c r="S132" s="787">
        <f>_xlfn.IFNA(IF($A132="Layered-Over",INDEX('Wage Grid'!$D$14:$D$80,MATCH($B132,ListBargainingUnit,0)),IF($C132=0,INDEX('Wage Grid'!$C$14:$C$80,MATCH($B132,ListBargainingUnit,0)),$C132)),0)</f>
        <v>0</v>
      </c>
      <c r="T132" s="787">
        <f>_xlfn.IFNA(IF($A132="Layered-Over",INDEX('Wage Grid'!$D$14:$D$80,MATCH($D132,ListBargainingUnit,0)),IF($E132=0,INDEX('Wage Grid'!$C$14:$C$80,MATCH($D132,ListBargainingUnit,0)),$E132)),0)</f>
        <v>0</v>
      </c>
      <c r="U132" s="787">
        <f t="shared" si="10"/>
        <v>0</v>
      </c>
      <c r="V132" s="345">
        <f>_xlfn.IFNA(INDEX('Wage Grid'!G$14:G$54,MATCH($U132,ListGridLevel,0)),0)</f>
        <v>0</v>
      </c>
      <c r="W132" s="345">
        <f>_xlfn.IFNA(INDEX('Wage Grid'!H$14:H$54,MATCH($U132,ListGridLevel,0)),0)</f>
        <v>0</v>
      </c>
      <c r="X132" s="345">
        <f>_xlfn.IFNA(INDEX('Wage Grid'!I$14:I$54,MATCH($U132,ListGridLevel,0)),0)</f>
        <v>0</v>
      </c>
      <c r="Y132" s="345">
        <f>_xlfn.IFNA(INDEX('Wage Grid'!J$14:J$54,MATCH($U132,ListGridLevel,0)),0)</f>
        <v>0</v>
      </c>
      <c r="Z132" s="345">
        <f t="shared" si="11"/>
        <v>0</v>
      </c>
      <c r="AA132" s="345">
        <f t="shared" si="13"/>
        <v>0</v>
      </c>
    </row>
    <row r="133" spans="1:27" ht="15" customHeight="1" x14ac:dyDescent="0.25">
      <c r="A133" s="240"/>
      <c r="B133" s="64"/>
      <c r="C133" s="241"/>
      <c r="D133" s="70"/>
      <c r="E133" s="242"/>
      <c r="F133" s="243" t="str">
        <f t="shared" si="9"/>
        <v/>
      </c>
      <c r="G133" s="65"/>
      <c r="H133" s="242"/>
      <c r="I133" s="185"/>
      <c r="J133" s="229"/>
      <c r="K133" s="249" t="str">
        <f t="shared" si="12"/>
        <v/>
      </c>
      <c r="L133" s="210"/>
      <c r="M133" s="211"/>
      <c r="N133" s="211"/>
      <c r="O133" s="212"/>
      <c r="P133" s="185"/>
      <c r="Q133" s="172"/>
      <c r="S133" s="787">
        <f>_xlfn.IFNA(IF($A133="Layered-Over",INDEX('Wage Grid'!$D$14:$D$80,MATCH($B133,ListBargainingUnit,0)),IF($C133=0,INDEX('Wage Grid'!$C$14:$C$80,MATCH($B133,ListBargainingUnit,0)),$C133)),0)</f>
        <v>0</v>
      </c>
      <c r="T133" s="787">
        <f>_xlfn.IFNA(IF($A133="Layered-Over",INDEX('Wage Grid'!$D$14:$D$80,MATCH($D133,ListBargainingUnit,0)),IF($E133=0,INDEX('Wage Grid'!$C$14:$C$80,MATCH($D133,ListBargainingUnit,0)),$E133)),0)</f>
        <v>0</v>
      </c>
      <c r="U133" s="787">
        <f t="shared" si="10"/>
        <v>0</v>
      </c>
      <c r="V133" s="345">
        <f>_xlfn.IFNA(INDEX('Wage Grid'!G$14:G$54,MATCH($U133,ListGridLevel,0)),0)</f>
        <v>0</v>
      </c>
      <c r="W133" s="345">
        <f>_xlfn.IFNA(INDEX('Wage Grid'!H$14:H$54,MATCH($U133,ListGridLevel,0)),0)</f>
        <v>0</v>
      </c>
      <c r="X133" s="345">
        <f>_xlfn.IFNA(INDEX('Wage Grid'!I$14:I$54,MATCH($U133,ListGridLevel,0)),0)</f>
        <v>0</v>
      </c>
      <c r="Y133" s="345">
        <f>_xlfn.IFNA(INDEX('Wage Grid'!J$14:J$54,MATCH($U133,ListGridLevel,0)),0)</f>
        <v>0</v>
      </c>
      <c r="Z133" s="345">
        <f t="shared" si="11"/>
        <v>0</v>
      </c>
      <c r="AA133" s="345">
        <f t="shared" si="13"/>
        <v>0</v>
      </c>
    </row>
    <row r="134" spans="1:27" ht="15" customHeight="1" x14ac:dyDescent="0.25">
      <c r="A134" s="240"/>
      <c r="B134" s="64"/>
      <c r="C134" s="241"/>
      <c r="D134" s="70"/>
      <c r="E134" s="242"/>
      <c r="F134" s="243" t="str">
        <f t="shared" si="9"/>
        <v/>
      </c>
      <c r="G134" s="65"/>
      <c r="H134" s="242"/>
      <c r="I134" s="185"/>
      <c r="J134" s="229"/>
      <c r="K134" s="249" t="str">
        <f t="shared" si="12"/>
        <v/>
      </c>
      <c r="L134" s="210"/>
      <c r="M134" s="211"/>
      <c r="N134" s="211"/>
      <c r="O134" s="212"/>
      <c r="P134" s="185"/>
      <c r="Q134" s="172"/>
      <c r="S134" s="787">
        <f>_xlfn.IFNA(IF($A134="Layered-Over",INDEX('Wage Grid'!$D$14:$D$80,MATCH($B134,ListBargainingUnit,0)),IF($C134=0,INDEX('Wage Grid'!$C$14:$C$80,MATCH($B134,ListBargainingUnit,0)),$C134)),0)</f>
        <v>0</v>
      </c>
      <c r="T134" s="787">
        <f>_xlfn.IFNA(IF($A134="Layered-Over",INDEX('Wage Grid'!$D$14:$D$80,MATCH($D134,ListBargainingUnit,0)),IF($E134=0,INDEX('Wage Grid'!$C$14:$C$80,MATCH($D134,ListBargainingUnit,0)),$E134)),0)</f>
        <v>0</v>
      </c>
      <c r="U134" s="787">
        <f t="shared" si="10"/>
        <v>0</v>
      </c>
      <c r="V134" s="345">
        <f>_xlfn.IFNA(INDEX('Wage Grid'!G$14:G$54,MATCH($U134,ListGridLevel,0)),0)</f>
        <v>0</v>
      </c>
      <c r="W134" s="345">
        <f>_xlfn.IFNA(INDEX('Wage Grid'!H$14:H$54,MATCH($U134,ListGridLevel,0)),0)</f>
        <v>0</v>
      </c>
      <c r="X134" s="345">
        <f>_xlfn.IFNA(INDEX('Wage Grid'!I$14:I$54,MATCH($U134,ListGridLevel,0)),0)</f>
        <v>0</v>
      </c>
      <c r="Y134" s="345">
        <f>_xlfn.IFNA(INDEX('Wage Grid'!J$14:J$54,MATCH($U134,ListGridLevel,0)),0)</f>
        <v>0</v>
      </c>
      <c r="Z134" s="345">
        <f t="shared" si="11"/>
        <v>0</v>
      </c>
      <c r="AA134" s="345">
        <f t="shared" si="13"/>
        <v>0</v>
      </c>
    </row>
    <row r="135" spans="1:27" ht="15" customHeight="1" x14ac:dyDescent="0.25">
      <c r="A135" s="240"/>
      <c r="B135" s="64"/>
      <c r="C135" s="241"/>
      <c r="D135" s="70"/>
      <c r="E135" s="242"/>
      <c r="F135" s="243" t="str">
        <f t="shared" si="9"/>
        <v/>
      </c>
      <c r="G135" s="65"/>
      <c r="H135" s="242"/>
      <c r="I135" s="185"/>
      <c r="J135" s="229"/>
      <c r="K135" s="249" t="str">
        <f t="shared" si="12"/>
        <v/>
      </c>
      <c r="L135" s="210"/>
      <c r="M135" s="211"/>
      <c r="N135" s="211"/>
      <c r="O135" s="212"/>
      <c r="P135" s="185"/>
      <c r="Q135" s="172"/>
      <c r="S135" s="787">
        <f>_xlfn.IFNA(IF($A135="Layered-Over",INDEX('Wage Grid'!$D$14:$D$80,MATCH($B135,ListBargainingUnit,0)),IF($C135=0,INDEX('Wage Grid'!$C$14:$C$80,MATCH($B135,ListBargainingUnit,0)),$C135)),0)</f>
        <v>0</v>
      </c>
      <c r="T135" s="787">
        <f>_xlfn.IFNA(IF($A135="Layered-Over",INDEX('Wage Grid'!$D$14:$D$80,MATCH($D135,ListBargainingUnit,0)),IF($E135=0,INDEX('Wage Grid'!$C$14:$C$80,MATCH($D135,ListBargainingUnit,0)),$E135)),0)</f>
        <v>0</v>
      </c>
      <c r="U135" s="787">
        <f t="shared" si="10"/>
        <v>0</v>
      </c>
      <c r="V135" s="345">
        <f>_xlfn.IFNA(INDEX('Wage Grid'!G$14:G$54,MATCH($U135,ListGridLevel,0)),0)</f>
        <v>0</v>
      </c>
      <c r="W135" s="345">
        <f>_xlfn.IFNA(INDEX('Wage Grid'!H$14:H$54,MATCH($U135,ListGridLevel,0)),0)</f>
        <v>0</v>
      </c>
      <c r="X135" s="345">
        <f>_xlfn.IFNA(INDEX('Wage Grid'!I$14:I$54,MATCH($U135,ListGridLevel,0)),0)</f>
        <v>0</v>
      </c>
      <c r="Y135" s="345">
        <f>_xlfn.IFNA(INDEX('Wage Grid'!J$14:J$54,MATCH($U135,ListGridLevel,0)),0)</f>
        <v>0</v>
      </c>
      <c r="Z135" s="345">
        <f t="shared" si="11"/>
        <v>0</v>
      </c>
      <c r="AA135" s="345">
        <f t="shared" si="13"/>
        <v>0</v>
      </c>
    </row>
    <row r="136" spans="1:27" ht="15" customHeight="1" x14ac:dyDescent="0.25">
      <c r="A136" s="240"/>
      <c r="B136" s="64"/>
      <c r="C136" s="241"/>
      <c r="D136" s="70"/>
      <c r="E136" s="242"/>
      <c r="F136" s="243" t="str">
        <f t="shared" si="9"/>
        <v/>
      </c>
      <c r="G136" s="65"/>
      <c r="H136" s="242"/>
      <c r="I136" s="185"/>
      <c r="J136" s="229"/>
      <c r="K136" s="249" t="str">
        <f t="shared" si="12"/>
        <v/>
      </c>
      <c r="L136" s="210"/>
      <c r="M136" s="211"/>
      <c r="N136" s="211"/>
      <c r="O136" s="212"/>
      <c r="P136" s="185"/>
      <c r="Q136" s="172"/>
      <c r="S136" s="787">
        <f>_xlfn.IFNA(IF($A136="Layered-Over",INDEX('Wage Grid'!$D$14:$D$80,MATCH($B136,ListBargainingUnit,0)),IF($C136=0,INDEX('Wage Grid'!$C$14:$C$80,MATCH($B136,ListBargainingUnit,0)),$C136)),0)</f>
        <v>0</v>
      </c>
      <c r="T136" s="787">
        <f>_xlfn.IFNA(IF($A136="Layered-Over",INDEX('Wage Grid'!$D$14:$D$80,MATCH($D136,ListBargainingUnit,0)),IF($E136=0,INDEX('Wage Grid'!$C$14:$C$80,MATCH($D136,ListBargainingUnit,0)),$E136)),0)</f>
        <v>0</v>
      </c>
      <c r="U136" s="787">
        <f t="shared" si="10"/>
        <v>0</v>
      </c>
      <c r="V136" s="345">
        <f>_xlfn.IFNA(INDEX('Wage Grid'!G$14:G$54,MATCH($U136,ListGridLevel,0)),0)</f>
        <v>0</v>
      </c>
      <c r="W136" s="345">
        <f>_xlfn.IFNA(INDEX('Wage Grid'!H$14:H$54,MATCH($U136,ListGridLevel,0)),0)</f>
        <v>0</v>
      </c>
      <c r="X136" s="345">
        <f>_xlfn.IFNA(INDEX('Wage Grid'!I$14:I$54,MATCH($U136,ListGridLevel,0)),0)</f>
        <v>0</v>
      </c>
      <c r="Y136" s="345">
        <f>_xlfn.IFNA(INDEX('Wage Grid'!J$14:J$54,MATCH($U136,ListGridLevel,0)),0)</f>
        <v>0</v>
      </c>
      <c r="Z136" s="345">
        <f t="shared" si="11"/>
        <v>0</v>
      </c>
      <c r="AA136" s="345">
        <f t="shared" si="13"/>
        <v>0</v>
      </c>
    </row>
    <row r="137" spans="1:27" ht="15" customHeight="1" x14ac:dyDescent="0.25">
      <c r="A137" s="240"/>
      <c r="B137" s="64"/>
      <c r="C137" s="241"/>
      <c r="D137" s="70"/>
      <c r="E137" s="242"/>
      <c r="F137" s="243" t="str">
        <f t="shared" si="9"/>
        <v/>
      </c>
      <c r="G137" s="65"/>
      <c r="H137" s="242"/>
      <c r="I137" s="185"/>
      <c r="J137" s="229"/>
      <c r="K137" s="249" t="str">
        <f t="shared" si="12"/>
        <v/>
      </c>
      <c r="L137" s="210"/>
      <c r="M137" s="211"/>
      <c r="N137" s="211"/>
      <c r="O137" s="212"/>
      <c r="P137" s="185"/>
      <c r="Q137" s="172"/>
      <c r="S137" s="787">
        <f>_xlfn.IFNA(IF($A137="Layered-Over",INDEX('Wage Grid'!$D$14:$D$80,MATCH($B137,ListBargainingUnit,0)),IF($C137=0,INDEX('Wage Grid'!$C$14:$C$80,MATCH($B137,ListBargainingUnit,0)),$C137)),0)</f>
        <v>0</v>
      </c>
      <c r="T137" s="787">
        <f>_xlfn.IFNA(IF($A137="Layered-Over",INDEX('Wage Grid'!$D$14:$D$80,MATCH($D137,ListBargainingUnit,0)),IF($E137=0,INDEX('Wage Grid'!$C$14:$C$80,MATCH($D137,ListBargainingUnit,0)),$E137)),0)</f>
        <v>0</v>
      </c>
      <c r="U137" s="787">
        <f t="shared" si="10"/>
        <v>0</v>
      </c>
      <c r="V137" s="345">
        <f>_xlfn.IFNA(INDEX('Wage Grid'!G$14:G$54,MATCH($U137,ListGridLevel,0)),0)</f>
        <v>0</v>
      </c>
      <c r="W137" s="345">
        <f>_xlfn.IFNA(INDEX('Wage Grid'!H$14:H$54,MATCH($U137,ListGridLevel,0)),0)</f>
        <v>0</v>
      </c>
      <c r="X137" s="345">
        <f>_xlfn.IFNA(INDEX('Wage Grid'!I$14:I$54,MATCH($U137,ListGridLevel,0)),0)</f>
        <v>0</v>
      </c>
      <c r="Y137" s="345">
        <f>_xlfn.IFNA(INDEX('Wage Grid'!J$14:J$54,MATCH($U137,ListGridLevel,0)),0)</f>
        <v>0</v>
      </c>
      <c r="Z137" s="345">
        <f t="shared" si="11"/>
        <v>0</v>
      </c>
      <c r="AA137" s="345">
        <f t="shared" si="13"/>
        <v>0</v>
      </c>
    </row>
    <row r="138" spans="1:27" ht="15" customHeight="1" x14ac:dyDescent="0.25">
      <c r="A138" s="240"/>
      <c r="B138" s="64"/>
      <c r="C138" s="241"/>
      <c r="D138" s="70"/>
      <c r="E138" s="242"/>
      <c r="F138" s="243" t="str">
        <f t="shared" si="9"/>
        <v/>
      </c>
      <c r="G138" s="65"/>
      <c r="H138" s="242"/>
      <c r="I138" s="185"/>
      <c r="J138" s="229"/>
      <c r="K138" s="249" t="str">
        <f t="shared" si="12"/>
        <v/>
      </c>
      <c r="L138" s="210"/>
      <c r="M138" s="211"/>
      <c r="N138" s="211"/>
      <c r="O138" s="212"/>
      <c r="P138" s="185"/>
      <c r="Q138" s="172"/>
      <c r="S138" s="787">
        <f>_xlfn.IFNA(IF($A138="Layered-Over",INDEX('Wage Grid'!$D$14:$D$80,MATCH($B138,ListBargainingUnit,0)),IF($C138=0,INDEX('Wage Grid'!$C$14:$C$80,MATCH($B138,ListBargainingUnit,0)),$C138)),0)</f>
        <v>0</v>
      </c>
      <c r="T138" s="787">
        <f>_xlfn.IFNA(IF($A138="Layered-Over",INDEX('Wage Grid'!$D$14:$D$80,MATCH($D138,ListBargainingUnit,0)),IF($E138=0,INDEX('Wage Grid'!$C$14:$C$80,MATCH($D138,ListBargainingUnit,0)),$E138)),0)</f>
        <v>0</v>
      </c>
      <c r="U138" s="787">
        <f t="shared" si="10"/>
        <v>0</v>
      </c>
      <c r="V138" s="345">
        <f>_xlfn.IFNA(INDEX('Wage Grid'!G$14:G$54,MATCH($U138,ListGridLevel,0)),0)</f>
        <v>0</v>
      </c>
      <c r="W138" s="345">
        <f>_xlfn.IFNA(INDEX('Wage Grid'!H$14:H$54,MATCH($U138,ListGridLevel,0)),0)</f>
        <v>0</v>
      </c>
      <c r="X138" s="345">
        <f>_xlfn.IFNA(INDEX('Wage Grid'!I$14:I$54,MATCH($U138,ListGridLevel,0)),0)</f>
        <v>0</v>
      </c>
      <c r="Y138" s="345">
        <f>_xlfn.IFNA(INDEX('Wage Grid'!J$14:J$54,MATCH($U138,ListGridLevel,0)),0)</f>
        <v>0</v>
      </c>
      <c r="Z138" s="345">
        <f t="shared" si="11"/>
        <v>0</v>
      </c>
      <c r="AA138" s="345">
        <f t="shared" si="13"/>
        <v>0</v>
      </c>
    </row>
    <row r="139" spans="1:27" ht="15" customHeight="1" x14ac:dyDescent="0.25">
      <c r="A139" s="240"/>
      <c r="B139" s="64"/>
      <c r="C139" s="241"/>
      <c r="D139" s="70"/>
      <c r="E139" s="242"/>
      <c r="F139" s="243" t="str">
        <f t="shared" si="9"/>
        <v/>
      </c>
      <c r="G139" s="65"/>
      <c r="H139" s="242"/>
      <c r="I139" s="185"/>
      <c r="J139" s="229"/>
      <c r="K139" s="249" t="str">
        <f t="shared" si="12"/>
        <v/>
      </c>
      <c r="L139" s="210"/>
      <c r="M139" s="211"/>
      <c r="N139" s="211"/>
      <c r="O139" s="212"/>
      <c r="P139" s="185"/>
      <c r="Q139" s="172"/>
      <c r="S139" s="787">
        <f>_xlfn.IFNA(IF($A139="Layered-Over",INDEX('Wage Grid'!$D$14:$D$80,MATCH($B139,ListBargainingUnit,0)),IF($C139=0,INDEX('Wage Grid'!$C$14:$C$80,MATCH($B139,ListBargainingUnit,0)),$C139)),0)</f>
        <v>0</v>
      </c>
      <c r="T139" s="787">
        <f>_xlfn.IFNA(IF($A139="Layered-Over",INDEX('Wage Grid'!$D$14:$D$80,MATCH($D139,ListBargainingUnit,0)),IF($E139=0,INDEX('Wage Grid'!$C$14:$C$80,MATCH($D139,ListBargainingUnit,0)),$E139)),0)</f>
        <v>0</v>
      </c>
      <c r="U139" s="787">
        <f t="shared" si="10"/>
        <v>0</v>
      </c>
      <c r="V139" s="345">
        <f>_xlfn.IFNA(INDEX('Wage Grid'!G$14:G$54,MATCH($U139,ListGridLevel,0)),0)</f>
        <v>0</v>
      </c>
      <c r="W139" s="345">
        <f>_xlfn.IFNA(INDEX('Wage Grid'!H$14:H$54,MATCH($U139,ListGridLevel,0)),0)</f>
        <v>0</v>
      </c>
      <c r="X139" s="345">
        <f>_xlfn.IFNA(INDEX('Wage Grid'!I$14:I$54,MATCH($U139,ListGridLevel,0)),0)</f>
        <v>0</v>
      </c>
      <c r="Y139" s="345">
        <f>_xlfn.IFNA(INDEX('Wage Grid'!J$14:J$54,MATCH($U139,ListGridLevel,0)),0)</f>
        <v>0</v>
      </c>
      <c r="Z139" s="345">
        <f t="shared" si="11"/>
        <v>0</v>
      </c>
      <c r="AA139" s="345">
        <f t="shared" si="13"/>
        <v>0</v>
      </c>
    </row>
    <row r="140" spans="1:27" ht="15" customHeight="1" x14ac:dyDescent="0.25">
      <c r="A140" s="240"/>
      <c r="B140" s="64"/>
      <c r="C140" s="241"/>
      <c r="D140" s="70"/>
      <c r="E140" s="242"/>
      <c r="F140" s="243" t="str">
        <f t="shared" si="9"/>
        <v/>
      </c>
      <c r="G140" s="65"/>
      <c r="H140" s="242"/>
      <c r="I140" s="185"/>
      <c r="J140" s="229"/>
      <c r="K140" s="249" t="str">
        <f t="shared" si="12"/>
        <v/>
      </c>
      <c r="L140" s="210"/>
      <c r="M140" s="211"/>
      <c r="N140" s="211"/>
      <c r="O140" s="212"/>
      <c r="P140" s="185"/>
      <c r="Q140" s="172"/>
      <c r="S140" s="787">
        <f>_xlfn.IFNA(IF($A140="Layered-Over",INDEX('Wage Grid'!$D$14:$D$80,MATCH($B140,ListBargainingUnit,0)),IF($C140=0,INDEX('Wage Grid'!$C$14:$C$80,MATCH($B140,ListBargainingUnit,0)),$C140)),0)</f>
        <v>0</v>
      </c>
      <c r="T140" s="787">
        <f>_xlfn.IFNA(IF($A140="Layered-Over",INDEX('Wage Grid'!$D$14:$D$80,MATCH($D140,ListBargainingUnit,0)),IF($E140=0,INDEX('Wage Grid'!$C$14:$C$80,MATCH($D140,ListBargainingUnit,0)),$E140)),0)</f>
        <v>0</v>
      </c>
      <c r="U140" s="787">
        <f t="shared" si="10"/>
        <v>0</v>
      </c>
      <c r="V140" s="345">
        <f>_xlfn.IFNA(INDEX('Wage Grid'!G$14:G$54,MATCH($U140,ListGridLevel,0)),0)</f>
        <v>0</v>
      </c>
      <c r="W140" s="345">
        <f>_xlfn.IFNA(INDEX('Wage Grid'!H$14:H$54,MATCH($U140,ListGridLevel,0)),0)</f>
        <v>0</v>
      </c>
      <c r="X140" s="345">
        <f>_xlfn.IFNA(INDEX('Wage Grid'!I$14:I$54,MATCH($U140,ListGridLevel,0)),0)</f>
        <v>0</v>
      </c>
      <c r="Y140" s="345">
        <f>_xlfn.IFNA(INDEX('Wage Grid'!J$14:J$54,MATCH($U140,ListGridLevel,0)),0)</f>
        <v>0</v>
      </c>
      <c r="Z140" s="345">
        <f t="shared" si="11"/>
        <v>0</v>
      </c>
      <c r="AA140" s="345">
        <f t="shared" si="13"/>
        <v>0</v>
      </c>
    </row>
    <row r="141" spans="1:27" ht="15" customHeight="1" x14ac:dyDescent="0.25">
      <c r="A141" s="240"/>
      <c r="B141" s="64"/>
      <c r="C141" s="241"/>
      <c r="D141" s="70"/>
      <c r="E141" s="242"/>
      <c r="F141" s="243" t="str">
        <f t="shared" si="9"/>
        <v/>
      </c>
      <c r="G141" s="65"/>
      <c r="H141" s="242"/>
      <c r="I141" s="185"/>
      <c r="J141" s="229"/>
      <c r="K141" s="249" t="str">
        <f t="shared" si="12"/>
        <v/>
      </c>
      <c r="L141" s="210"/>
      <c r="M141" s="211"/>
      <c r="N141" s="211"/>
      <c r="O141" s="212"/>
      <c r="P141" s="185"/>
      <c r="Q141" s="172"/>
      <c r="S141" s="787">
        <f>_xlfn.IFNA(IF($A141="Layered-Over",INDEX('Wage Grid'!$D$14:$D$80,MATCH($B141,ListBargainingUnit,0)),IF($C141=0,INDEX('Wage Grid'!$C$14:$C$80,MATCH($B141,ListBargainingUnit,0)),$C141)),0)</f>
        <v>0</v>
      </c>
      <c r="T141" s="787">
        <f>_xlfn.IFNA(IF($A141="Layered-Over",INDEX('Wage Grid'!$D$14:$D$80,MATCH($D141,ListBargainingUnit,0)),IF($E141=0,INDEX('Wage Grid'!$C$14:$C$80,MATCH($D141,ListBargainingUnit,0)),$E141)),0)</f>
        <v>0</v>
      </c>
      <c r="U141" s="787">
        <f t="shared" si="10"/>
        <v>0</v>
      </c>
      <c r="V141" s="345">
        <f>_xlfn.IFNA(INDEX('Wage Grid'!G$14:G$54,MATCH($U141,ListGridLevel,0)),0)</f>
        <v>0</v>
      </c>
      <c r="W141" s="345">
        <f>_xlfn.IFNA(INDEX('Wage Grid'!H$14:H$54,MATCH($U141,ListGridLevel,0)),0)</f>
        <v>0</v>
      </c>
      <c r="X141" s="345">
        <f>_xlfn.IFNA(INDEX('Wage Grid'!I$14:I$54,MATCH($U141,ListGridLevel,0)),0)</f>
        <v>0</v>
      </c>
      <c r="Y141" s="345">
        <f>_xlfn.IFNA(INDEX('Wage Grid'!J$14:J$54,MATCH($U141,ListGridLevel,0)),0)</f>
        <v>0</v>
      </c>
      <c r="Z141" s="345">
        <f t="shared" si="11"/>
        <v>0</v>
      </c>
      <c r="AA141" s="345">
        <f t="shared" si="13"/>
        <v>0</v>
      </c>
    </row>
    <row r="142" spans="1:27" ht="15" customHeight="1" x14ac:dyDescent="0.25">
      <c r="A142" s="240"/>
      <c r="B142" s="64"/>
      <c r="C142" s="241"/>
      <c r="D142" s="70"/>
      <c r="E142" s="242"/>
      <c r="F142" s="243" t="str">
        <f t="shared" si="9"/>
        <v/>
      </c>
      <c r="G142" s="65"/>
      <c r="H142" s="242"/>
      <c r="I142" s="185"/>
      <c r="J142" s="229"/>
      <c r="K142" s="249" t="str">
        <f t="shared" si="12"/>
        <v/>
      </c>
      <c r="L142" s="210"/>
      <c r="M142" s="211"/>
      <c r="N142" s="211"/>
      <c r="O142" s="212"/>
      <c r="P142" s="185"/>
      <c r="Q142" s="172"/>
      <c r="S142" s="787">
        <f>_xlfn.IFNA(IF($A142="Layered-Over",INDEX('Wage Grid'!$D$14:$D$80,MATCH($B142,ListBargainingUnit,0)),IF($C142=0,INDEX('Wage Grid'!$C$14:$C$80,MATCH($B142,ListBargainingUnit,0)),$C142)),0)</f>
        <v>0</v>
      </c>
      <c r="T142" s="787">
        <f>_xlfn.IFNA(IF($A142="Layered-Over",INDEX('Wage Grid'!$D$14:$D$80,MATCH($D142,ListBargainingUnit,0)),IF($E142=0,INDEX('Wage Grid'!$C$14:$C$80,MATCH($D142,ListBargainingUnit,0)),$E142)),0)</f>
        <v>0</v>
      </c>
      <c r="U142" s="787">
        <f t="shared" si="10"/>
        <v>0</v>
      </c>
      <c r="V142" s="345">
        <f>_xlfn.IFNA(INDEX('Wage Grid'!G$14:G$54,MATCH($U142,ListGridLevel,0)),0)</f>
        <v>0</v>
      </c>
      <c r="W142" s="345">
        <f>_xlfn.IFNA(INDEX('Wage Grid'!H$14:H$54,MATCH($U142,ListGridLevel,0)),0)</f>
        <v>0</v>
      </c>
      <c r="X142" s="345">
        <f>_xlfn.IFNA(INDEX('Wage Grid'!I$14:I$54,MATCH($U142,ListGridLevel,0)),0)</f>
        <v>0</v>
      </c>
      <c r="Y142" s="345">
        <f>_xlfn.IFNA(INDEX('Wage Grid'!J$14:J$54,MATCH($U142,ListGridLevel,0)),0)</f>
        <v>0</v>
      </c>
      <c r="Z142" s="345">
        <f t="shared" si="11"/>
        <v>0</v>
      </c>
      <c r="AA142" s="345">
        <f t="shared" si="13"/>
        <v>0</v>
      </c>
    </row>
    <row r="143" spans="1:27" ht="15" customHeight="1" x14ac:dyDescent="0.25">
      <c r="A143" s="240"/>
      <c r="B143" s="64"/>
      <c r="C143" s="241"/>
      <c r="D143" s="70"/>
      <c r="E143" s="242"/>
      <c r="F143" s="243" t="str">
        <f t="shared" si="9"/>
        <v/>
      </c>
      <c r="G143" s="65"/>
      <c r="H143" s="242"/>
      <c r="I143" s="185"/>
      <c r="J143" s="229"/>
      <c r="K143" s="249" t="str">
        <f t="shared" si="12"/>
        <v/>
      </c>
      <c r="L143" s="210"/>
      <c r="M143" s="211"/>
      <c r="N143" s="211"/>
      <c r="O143" s="212"/>
      <c r="P143" s="185"/>
      <c r="Q143" s="172"/>
      <c r="S143" s="787">
        <f>_xlfn.IFNA(IF($A143="Layered-Over",INDEX('Wage Grid'!$D$14:$D$80,MATCH($B143,ListBargainingUnit,0)),IF($C143=0,INDEX('Wage Grid'!$C$14:$C$80,MATCH($B143,ListBargainingUnit,0)),$C143)),0)</f>
        <v>0</v>
      </c>
      <c r="T143" s="787">
        <f>_xlfn.IFNA(IF($A143="Layered-Over",INDEX('Wage Grid'!$D$14:$D$80,MATCH($D143,ListBargainingUnit,0)),IF($E143=0,INDEX('Wage Grid'!$C$14:$C$80,MATCH($D143,ListBargainingUnit,0)),$E143)),0)</f>
        <v>0</v>
      </c>
      <c r="U143" s="787">
        <f t="shared" si="10"/>
        <v>0</v>
      </c>
      <c r="V143" s="345">
        <f>_xlfn.IFNA(INDEX('Wage Grid'!G$14:G$54,MATCH($U143,ListGridLevel,0)),0)</f>
        <v>0</v>
      </c>
      <c r="W143" s="345">
        <f>_xlfn.IFNA(INDEX('Wage Grid'!H$14:H$54,MATCH($U143,ListGridLevel,0)),0)</f>
        <v>0</v>
      </c>
      <c r="X143" s="345">
        <f>_xlfn.IFNA(INDEX('Wage Grid'!I$14:I$54,MATCH($U143,ListGridLevel,0)),0)</f>
        <v>0</v>
      </c>
      <c r="Y143" s="345">
        <f>_xlfn.IFNA(INDEX('Wage Grid'!J$14:J$54,MATCH($U143,ListGridLevel,0)),0)</f>
        <v>0</v>
      </c>
      <c r="Z143" s="345">
        <f t="shared" si="11"/>
        <v>0</v>
      </c>
      <c r="AA143" s="345">
        <f t="shared" si="13"/>
        <v>0</v>
      </c>
    </row>
    <row r="144" spans="1:27" ht="15" customHeight="1" x14ac:dyDescent="0.25">
      <c r="A144" s="240"/>
      <c r="B144" s="64"/>
      <c r="C144" s="241"/>
      <c r="D144" s="70"/>
      <c r="E144" s="242"/>
      <c r="F144" s="243" t="str">
        <f t="shared" si="9"/>
        <v/>
      </c>
      <c r="G144" s="65"/>
      <c r="H144" s="242"/>
      <c r="I144" s="185"/>
      <c r="J144" s="229"/>
      <c r="K144" s="249" t="str">
        <f t="shared" si="12"/>
        <v/>
      </c>
      <c r="L144" s="210"/>
      <c r="M144" s="211"/>
      <c r="N144" s="211"/>
      <c r="O144" s="212"/>
      <c r="P144" s="185"/>
      <c r="Q144" s="172"/>
      <c r="S144" s="787">
        <f>_xlfn.IFNA(IF($A144="Layered-Over",INDEX('Wage Grid'!$D$14:$D$80,MATCH($B144,ListBargainingUnit,0)),IF($C144=0,INDEX('Wage Grid'!$C$14:$C$80,MATCH($B144,ListBargainingUnit,0)),$C144)),0)</f>
        <v>0</v>
      </c>
      <c r="T144" s="787">
        <f>_xlfn.IFNA(IF($A144="Layered-Over",INDEX('Wage Grid'!$D$14:$D$80,MATCH($D144,ListBargainingUnit,0)),IF($E144=0,INDEX('Wage Grid'!$C$14:$C$80,MATCH($D144,ListBargainingUnit,0)),$E144)),0)</f>
        <v>0</v>
      </c>
      <c r="U144" s="787">
        <f t="shared" si="10"/>
        <v>0</v>
      </c>
      <c r="V144" s="345">
        <f>_xlfn.IFNA(INDEX('Wage Grid'!G$14:G$54,MATCH($U144,ListGridLevel,0)),0)</f>
        <v>0</v>
      </c>
      <c r="W144" s="345">
        <f>_xlfn.IFNA(INDEX('Wage Grid'!H$14:H$54,MATCH($U144,ListGridLevel,0)),0)</f>
        <v>0</v>
      </c>
      <c r="X144" s="345">
        <f>_xlfn.IFNA(INDEX('Wage Grid'!I$14:I$54,MATCH($U144,ListGridLevel,0)),0)</f>
        <v>0</v>
      </c>
      <c r="Y144" s="345">
        <f>_xlfn.IFNA(INDEX('Wage Grid'!J$14:J$54,MATCH($U144,ListGridLevel,0)),0)</f>
        <v>0</v>
      </c>
      <c r="Z144" s="345">
        <f t="shared" si="11"/>
        <v>0</v>
      </c>
      <c r="AA144" s="345">
        <f t="shared" si="13"/>
        <v>0</v>
      </c>
    </row>
    <row r="145" spans="1:27" ht="15" customHeight="1" x14ac:dyDescent="0.25">
      <c r="A145" s="240"/>
      <c r="B145" s="64"/>
      <c r="C145" s="241"/>
      <c r="D145" s="70"/>
      <c r="E145" s="242"/>
      <c r="F145" s="243" t="str">
        <f t="shared" si="9"/>
        <v/>
      </c>
      <c r="G145" s="65"/>
      <c r="H145" s="242"/>
      <c r="I145" s="185"/>
      <c r="J145" s="229"/>
      <c r="K145" s="249" t="str">
        <f t="shared" si="12"/>
        <v/>
      </c>
      <c r="L145" s="210"/>
      <c r="M145" s="211"/>
      <c r="N145" s="211"/>
      <c r="O145" s="212"/>
      <c r="P145" s="185"/>
      <c r="Q145" s="172"/>
      <c r="S145" s="787">
        <f>_xlfn.IFNA(IF($A145="Layered-Over",INDEX('Wage Grid'!$D$14:$D$80,MATCH($B145,ListBargainingUnit,0)),IF($C145=0,INDEX('Wage Grid'!$C$14:$C$80,MATCH($B145,ListBargainingUnit,0)),$C145)),0)</f>
        <v>0</v>
      </c>
      <c r="T145" s="787">
        <f>_xlfn.IFNA(IF($A145="Layered-Over",INDEX('Wage Grid'!$D$14:$D$80,MATCH($D145,ListBargainingUnit,0)),IF($E145=0,INDEX('Wage Grid'!$C$14:$C$80,MATCH($D145,ListBargainingUnit,0)),$E145)),0)</f>
        <v>0</v>
      </c>
      <c r="U145" s="787">
        <f t="shared" si="10"/>
        <v>0</v>
      </c>
      <c r="V145" s="345">
        <f>_xlfn.IFNA(INDEX('Wage Grid'!G$14:G$54,MATCH($U145,ListGridLevel,0)),0)</f>
        <v>0</v>
      </c>
      <c r="W145" s="345">
        <f>_xlfn.IFNA(INDEX('Wage Grid'!H$14:H$54,MATCH($U145,ListGridLevel,0)),0)</f>
        <v>0</v>
      </c>
      <c r="X145" s="345">
        <f>_xlfn.IFNA(INDEX('Wage Grid'!I$14:I$54,MATCH($U145,ListGridLevel,0)),0)</f>
        <v>0</v>
      </c>
      <c r="Y145" s="345">
        <f>_xlfn.IFNA(INDEX('Wage Grid'!J$14:J$54,MATCH($U145,ListGridLevel,0)),0)</f>
        <v>0</v>
      </c>
      <c r="Z145" s="345">
        <f t="shared" si="11"/>
        <v>0</v>
      </c>
      <c r="AA145" s="345">
        <f t="shared" ref="AA145:AA176" si="14">SUM(L145*V145,M145*W145,N145*X145,O145*Y145+P145*Q145)</f>
        <v>0</v>
      </c>
    </row>
    <row r="146" spans="1:27" ht="15" customHeight="1" x14ac:dyDescent="0.25">
      <c r="A146" s="240"/>
      <c r="B146" s="64"/>
      <c r="C146" s="241"/>
      <c r="D146" s="70"/>
      <c r="E146" s="242"/>
      <c r="F146" s="243" t="str">
        <f t="shared" ref="F146:F196" si="15">IF(U146=0,"",U146)</f>
        <v/>
      </c>
      <c r="G146" s="65"/>
      <c r="H146" s="242"/>
      <c r="I146" s="185"/>
      <c r="J146" s="229"/>
      <c r="K146" s="249" t="str">
        <f t="shared" si="12"/>
        <v/>
      </c>
      <c r="L146" s="210"/>
      <c r="M146" s="211"/>
      <c r="N146" s="211"/>
      <c r="O146" s="212"/>
      <c r="P146" s="185"/>
      <c r="Q146" s="172"/>
      <c r="S146" s="787">
        <f>_xlfn.IFNA(IF($A146="Layered-Over",INDEX('Wage Grid'!$D$14:$D$80,MATCH($B146,ListBargainingUnit,0)),IF($C146=0,INDEX('Wage Grid'!$C$14:$C$80,MATCH($B146,ListBargainingUnit,0)),$C146)),0)</f>
        <v>0</v>
      </c>
      <c r="T146" s="787">
        <f>_xlfn.IFNA(IF($A146="Layered-Over",INDEX('Wage Grid'!$D$14:$D$80,MATCH($D146,ListBargainingUnit,0)),IF($E146=0,INDEX('Wage Grid'!$C$14:$C$80,MATCH($D146,ListBargainingUnit,0)),$E146)),0)</f>
        <v>0</v>
      </c>
      <c r="U146" s="787">
        <f t="shared" ref="U146:U196" si="16">MAX(S146,T146)</f>
        <v>0</v>
      </c>
      <c r="V146" s="345">
        <f>_xlfn.IFNA(INDEX('Wage Grid'!G$14:G$54,MATCH($U146,ListGridLevel,0)),0)</f>
        <v>0</v>
      </c>
      <c r="W146" s="345">
        <f>_xlfn.IFNA(INDEX('Wage Grid'!H$14:H$54,MATCH($U146,ListGridLevel,0)),0)</f>
        <v>0</v>
      </c>
      <c r="X146" s="345">
        <f>_xlfn.IFNA(INDEX('Wage Grid'!I$14:I$54,MATCH($U146,ListGridLevel,0)),0)</f>
        <v>0</v>
      </c>
      <c r="Y146" s="345">
        <f>_xlfn.IFNA(INDEX('Wage Grid'!J$14:J$54,MATCH($U146,ListGridLevel,0)),0)</f>
        <v>0</v>
      </c>
      <c r="Z146" s="345">
        <f t="shared" ref="Z146:Z196" si="17">I146*J146</f>
        <v>0</v>
      </c>
      <c r="AA146" s="345">
        <f t="shared" si="14"/>
        <v>0</v>
      </c>
    </row>
    <row r="147" spans="1:27" ht="15" customHeight="1" x14ac:dyDescent="0.25">
      <c r="A147" s="240"/>
      <c r="B147" s="64"/>
      <c r="C147" s="241"/>
      <c r="D147" s="70"/>
      <c r="E147" s="242"/>
      <c r="F147" s="243" t="str">
        <f t="shared" si="15"/>
        <v/>
      </c>
      <c r="G147" s="65"/>
      <c r="H147" s="242"/>
      <c r="I147" s="185"/>
      <c r="J147" s="229"/>
      <c r="K147" s="249" t="str">
        <f t="shared" si="12"/>
        <v/>
      </c>
      <c r="L147" s="210"/>
      <c r="M147" s="211"/>
      <c r="N147" s="211"/>
      <c r="O147" s="212"/>
      <c r="P147" s="185"/>
      <c r="Q147" s="172"/>
      <c r="S147" s="787">
        <f>_xlfn.IFNA(IF($A147="Layered-Over",INDEX('Wage Grid'!$D$14:$D$80,MATCH($B147,ListBargainingUnit,0)),IF($C147=0,INDEX('Wage Grid'!$C$14:$C$80,MATCH($B147,ListBargainingUnit,0)),$C147)),0)</f>
        <v>0</v>
      </c>
      <c r="T147" s="787">
        <f>_xlfn.IFNA(IF($A147="Layered-Over",INDEX('Wage Grid'!$D$14:$D$80,MATCH($D147,ListBargainingUnit,0)),IF($E147=0,INDEX('Wage Grid'!$C$14:$C$80,MATCH($D147,ListBargainingUnit,0)),$E147)),0)</f>
        <v>0</v>
      </c>
      <c r="U147" s="787">
        <f t="shared" si="16"/>
        <v>0</v>
      </c>
      <c r="V147" s="345">
        <f>_xlfn.IFNA(INDEX('Wage Grid'!G$14:G$54,MATCH($U147,ListGridLevel,0)),0)</f>
        <v>0</v>
      </c>
      <c r="W147" s="345">
        <f>_xlfn.IFNA(INDEX('Wage Grid'!H$14:H$54,MATCH($U147,ListGridLevel,0)),0)</f>
        <v>0</v>
      </c>
      <c r="X147" s="345">
        <f>_xlfn.IFNA(INDEX('Wage Grid'!I$14:I$54,MATCH($U147,ListGridLevel,0)),0)</f>
        <v>0</v>
      </c>
      <c r="Y147" s="345">
        <f>_xlfn.IFNA(INDEX('Wage Grid'!J$14:J$54,MATCH($U147,ListGridLevel,0)),0)</f>
        <v>0</v>
      </c>
      <c r="Z147" s="345">
        <f t="shared" si="17"/>
        <v>0</v>
      </c>
      <c r="AA147" s="345">
        <f t="shared" si="14"/>
        <v>0</v>
      </c>
    </row>
    <row r="148" spans="1:27" ht="15" customHeight="1" x14ac:dyDescent="0.25">
      <c r="A148" s="240"/>
      <c r="B148" s="64"/>
      <c r="C148" s="241"/>
      <c r="D148" s="70"/>
      <c r="E148" s="242"/>
      <c r="F148" s="243" t="str">
        <f t="shared" si="15"/>
        <v/>
      </c>
      <c r="G148" s="65"/>
      <c r="H148" s="242"/>
      <c r="I148" s="185"/>
      <c r="J148" s="229"/>
      <c r="K148" s="249" t="str">
        <f t="shared" si="12"/>
        <v/>
      </c>
      <c r="L148" s="210"/>
      <c r="M148" s="211"/>
      <c r="N148" s="211"/>
      <c r="O148" s="212"/>
      <c r="P148" s="185"/>
      <c r="Q148" s="172"/>
      <c r="S148" s="787">
        <f>_xlfn.IFNA(IF($A148="Layered-Over",INDEX('Wage Grid'!$D$14:$D$80,MATCH($B148,ListBargainingUnit,0)),IF($C148=0,INDEX('Wage Grid'!$C$14:$C$80,MATCH($B148,ListBargainingUnit,0)),$C148)),0)</f>
        <v>0</v>
      </c>
      <c r="T148" s="787">
        <f>_xlfn.IFNA(IF($A148="Layered-Over",INDEX('Wage Grid'!$D$14:$D$80,MATCH($D148,ListBargainingUnit,0)),IF($E148=0,INDEX('Wage Grid'!$C$14:$C$80,MATCH($D148,ListBargainingUnit,0)),$E148)),0)</f>
        <v>0</v>
      </c>
      <c r="U148" s="787">
        <f t="shared" si="16"/>
        <v>0</v>
      </c>
      <c r="V148" s="345">
        <f>_xlfn.IFNA(INDEX('Wage Grid'!G$14:G$54,MATCH($U148,ListGridLevel,0)),0)</f>
        <v>0</v>
      </c>
      <c r="W148" s="345">
        <f>_xlfn.IFNA(INDEX('Wage Grid'!H$14:H$54,MATCH($U148,ListGridLevel,0)),0)</f>
        <v>0</v>
      </c>
      <c r="X148" s="345">
        <f>_xlfn.IFNA(INDEX('Wage Grid'!I$14:I$54,MATCH($U148,ListGridLevel,0)),0)</f>
        <v>0</v>
      </c>
      <c r="Y148" s="345">
        <f>_xlfn.IFNA(INDEX('Wage Grid'!J$14:J$54,MATCH($U148,ListGridLevel,0)),0)</f>
        <v>0</v>
      </c>
      <c r="Z148" s="345">
        <f t="shared" si="17"/>
        <v>0</v>
      </c>
      <c r="AA148" s="345">
        <f t="shared" si="14"/>
        <v>0</v>
      </c>
    </row>
    <row r="149" spans="1:27" ht="15" customHeight="1" x14ac:dyDescent="0.25">
      <c r="A149" s="240"/>
      <c r="B149" s="64"/>
      <c r="C149" s="241"/>
      <c r="D149" s="70"/>
      <c r="E149" s="242"/>
      <c r="F149" s="243" t="str">
        <f t="shared" si="15"/>
        <v/>
      </c>
      <c r="G149" s="65"/>
      <c r="H149" s="242"/>
      <c r="I149" s="185"/>
      <c r="J149" s="229"/>
      <c r="K149" s="249" t="str">
        <f t="shared" si="12"/>
        <v/>
      </c>
      <c r="L149" s="210"/>
      <c r="M149" s="211"/>
      <c r="N149" s="211"/>
      <c r="O149" s="212"/>
      <c r="P149" s="185"/>
      <c r="Q149" s="172"/>
      <c r="S149" s="787">
        <f>_xlfn.IFNA(IF($A149="Layered-Over",INDEX('Wage Grid'!$D$14:$D$80,MATCH($B149,ListBargainingUnit,0)),IF($C149=0,INDEX('Wage Grid'!$C$14:$C$80,MATCH($B149,ListBargainingUnit,0)),$C149)),0)</f>
        <v>0</v>
      </c>
      <c r="T149" s="787">
        <f>_xlfn.IFNA(IF($A149="Layered-Over",INDEX('Wage Grid'!$D$14:$D$80,MATCH($D149,ListBargainingUnit,0)),IF($E149=0,INDEX('Wage Grid'!$C$14:$C$80,MATCH($D149,ListBargainingUnit,0)),$E149)),0)</f>
        <v>0</v>
      </c>
      <c r="U149" s="787">
        <f t="shared" si="16"/>
        <v>0</v>
      </c>
      <c r="V149" s="345">
        <f>_xlfn.IFNA(INDEX('Wage Grid'!G$14:G$54,MATCH($U149,ListGridLevel,0)),0)</f>
        <v>0</v>
      </c>
      <c r="W149" s="345">
        <f>_xlfn.IFNA(INDEX('Wage Grid'!H$14:H$54,MATCH($U149,ListGridLevel,0)),0)</f>
        <v>0</v>
      </c>
      <c r="X149" s="345">
        <f>_xlfn.IFNA(INDEX('Wage Grid'!I$14:I$54,MATCH($U149,ListGridLevel,0)),0)</f>
        <v>0</v>
      </c>
      <c r="Y149" s="345">
        <f>_xlfn.IFNA(INDEX('Wage Grid'!J$14:J$54,MATCH($U149,ListGridLevel,0)),0)</f>
        <v>0</v>
      </c>
      <c r="Z149" s="345">
        <f t="shared" si="17"/>
        <v>0</v>
      </c>
      <c r="AA149" s="345">
        <f t="shared" si="14"/>
        <v>0</v>
      </c>
    </row>
    <row r="150" spans="1:27" ht="15" customHeight="1" x14ac:dyDescent="0.25">
      <c r="A150" s="240"/>
      <c r="B150" s="64"/>
      <c r="C150" s="241"/>
      <c r="D150" s="70"/>
      <c r="E150" s="242"/>
      <c r="F150" s="243" t="str">
        <f t="shared" si="15"/>
        <v/>
      </c>
      <c r="G150" s="65"/>
      <c r="H150" s="242"/>
      <c r="I150" s="185"/>
      <c r="J150" s="229"/>
      <c r="K150" s="249" t="str">
        <f t="shared" si="12"/>
        <v/>
      </c>
      <c r="L150" s="210"/>
      <c r="M150" s="211"/>
      <c r="N150" s="211"/>
      <c r="O150" s="212"/>
      <c r="P150" s="185"/>
      <c r="Q150" s="172"/>
      <c r="S150" s="787">
        <f>_xlfn.IFNA(IF($A150="Layered-Over",INDEX('Wage Grid'!$D$14:$D$80,MATCH($B150,ListBargainingUnit,0)),IF($C150=0,INDEX('Wage Grid'!$C$14:$C$80,MATCH($B150,ListBargainingUnit,0)),$C150)),0)</f>
        <v>0</v>
      </c>
      <c r="T150" s="787">
        <f>_xlfn.IFNA(IF($A150="Layered-Over",INDEX('Wage Grid'!$D$14:$D$80,MATCH($D150,ListBargainingUnit,0)),IF($E150=0,INDEX('Wage Grid'!$C$14:$C$80,MATCH($D150,ListBargainingUnit,0)),$E150)),0)</f>
        <v>0</v>
      </c>
      <c r="U150" s="787">
        <f t="shared" si="16"/>
        <v>0</v>
      </c>
      <c r="V150" s="345">
        <f>_xlfn.IFNA(INDEX('Wage Grid'!G$14:G$54,MATCH($U150,ListGridLevel,0)),0)</f>
        <v>0</v>
      </c>
      <c r="W150" s="345">
        <f>_xlfn.IFNA(INDEX('Wage Grid'!H$14:H$54,MATCH($U150,ListGridLevel,0)),0)</f>
        <v>0</v>
      </c>
      <c r="X150" s="345">
        <f>_xlfn.IFNA(INDEX('Wage Grid'!I$14:I$54,MATCH($U150,ListGridLevel,0)),0)</f>
        <v>0</v>
      </c>
      <c r="Y150" s="345">
        <f>_xlfn.IFNA(INDEX('Wage Grid'!J$14:J$54,MATCH($U150,ListGridLevel,0)),0)</f>
        <v>0</v>
      </c>
      <c r="Z150" s="345">
        <f t="shared" si="17"/>
        <v>0</v>
      </c>
      <c r="AA150" s="345">
        <f t="shared" si="14"/>
        <v>0</v>
      </c>
    </row>
    <row r="151" spans="1:27" ht="15" customHeight="1" x14ac:dyDescent="0.25">
      <c r="A151" s="240"/>
      <c r="B151" s="64"/>
      <c r="C151" s="241"/>
      <c r="D151" s="70"/>
      <c r="E151" s="242"/>
      <c r="F151" s="243" t="str">
        <f t="shared" si="15"/>
        <v/>
      </c>
      <c r="G151" s="65"/>
      <c r="H151" s="242"/>
      <c r="I151" s="185"/>
      <c r="J151" s="229"/>
      <c r="K151" s="249" t="str">
        <f t="shared" ref="K151:K196" si="18">IF(SUM(L151:P151)=0,"",SUM(L151:P151))</f>
        <v/>
      </c>
      <c r="L151" s="210"/>
      <c r="M151" s="211"/>
      <c r="N151" s="211"/>
      <c r="O151" s="212"/>
      <c r="P151" s="185"/>
      <c r="Q151" s="172"/>
      <c r="S151" s="787">
        <f>_xlfn.IFNA(IF($A151="Layered-Over",INDEX('Wage Grid'!$D$14:$D$80,MATCH($B151,ListBargainingUnit,0)),IF($C151=0,INDEX('Wage Grid'!$C$14:$C$80,MATCH($B151,ListBargainingUnit,0)),$C151)),0)</f>
        <v>0</v>
      </c>
      <c r="T151" s="787">
        <f>_xlfn.IFNA(IF($A151="Layered-Over",INDEX('Wage Grid'!$D$14:$D$80,MATCH($D151,ListBargainingUnit,0)),IF($E151=0,INDEX('Wage Grid'!$C$14:$C$80,MATCH($D151,ListBargainingUnit,0)),$E151)),0)</f>
        <v>0</v>
      </c>
      <c r="U151" s="787">
        <f t="shared" si="16"/>
        <v>0</v>
      </c>
      <c r="V151" s="345">
        <f>_xlfn.IFNA(INDEX('Wage Grid'!G$14:G$54,MATCH($U151,ListGridLevel,0)),0)</f>
        <v>0</v>
      </c>
      <c r="W151" s="345">
        <f>_xlfn.IFNA(INDEX('Wage Grid'!H$14:H$54,MATCH($U151,ListGridLevel,0)),0)</f>
        <v>0</v>
      </c>
      <c r="X151" s="345">
        <f>_xlfn.IFNA(INDEX('Wage Grid'!I$14:I$54,MATCH($U151,ListGridLevel,0)),0)</f>
        <v>0</v>
      </c>
      <c r="Y151" s="345">
        <f>_xlfn.IFNA(INDEX('Wage Grid'!J$14:J$54,MATCH($U151,ListGridLevel,0)),0)</f>
        <v>0</v>
      </c>
      <c r="Z151" s="345">
        <f t="shared" si="17"/>
        <v>0</v>
      </c>
      <c r="AA151" s="345">
        <f t="shared" si="14"/>
        <v>0</v>
      </c>
    </row>
    <row r="152" spans="1:27" ht="15" customHeight="1" x14ac:dyDescent="0.25">
      <c r="A152" s="240"/>
      <c r="B152" s="64"/>
      <c r="C152" s="241"/>
      <c r="D152" s="70"/>
      <c r="E152" s="242"/>
      <c r="F152" s="243" t="str">
        <f t="shared" si="15"/>
        <v/>
      </c>
      <c r="G152" s="65"/>
      <c r="H152" s="242"/>
      <c r="I152" s="185"/>
      <c r="J152" s="229"/>
      <c r="K152" s="249" t="str">
        <f t="shared" si="18"/>
        <v/>
      </c>
      <c r="L152" s="210"/>
      <c r="M152" s="211"/>
      <c r="N152" s="211"/>
      <c r="O152" s="212"/>
      <c r="P152" s="185"/>
      <c r="Q152" s="172"/>
      <c r="S152" s="787">
        <f>_xlfn.IFNA(IF($A152="Layered-Over",INDEX('Wage Grid'!$D$14:$D$80,MATCH($B152,ListBargainingUnit,0)),IF($C152=0,INDEX('Wage Grid'!$C$14:$C$80,MATCH($B152,ListBargainingUnit,0)),$C152)),0)</f>
        <v>0</v>
      </c>
      <c r="T152" s="787">
        <f>_xlfn.IFNA(IF($A152="Layered-Over",INDEX('Wage Grid'!$D$14:$D$80,MATCH($D152,ListBargainingUnit,0)),IF($E152=0,INDEX('Wage Grid'!$C$14:$C$80,MATCH($D152,ListBargainingUnit,0)),$E152)),0)</f>
        <v>0</v>
      </c>
      <c r="U152" s="787">
        <f t="shared" si="16"/>
        <v>0</v>
      </c>
      <c r="V152" s="345">
        <f>_xlfn.IFNA(INDEX('Wage Grid'!G$14:G$54,MATCH($U152,ListGridLevel,0)),0)</f>
        <v>0</v>
      </c>
      <c r="W152" s="345">
        <f>_xlfn.IFNA(INDEX('Wage Grid'!H$14:H$54,MATCH($U152,ListGridLevel,0)),0)</f>
        <v>0</v>
      </c>
      <c r="X152" s="345">
        <f>_xlfn.IFNA(INDEX('Wage Grid'!I$14:I$54,MATCH($U152,ListGridLevel,0)),0)</f>
        <v>0</v>
      </c>
      <c r="Y152" s="345">
        <f>_xlfn.IFNA(INDEX('Wage Grid'!J$14:J$54,MATCH($U152,ListGridLevel,0)),0)</f>
        <v>0</v>
      </c>
      <c r="Z152" s="345">
        <f t="shared" si="17"/>
        <v>0</v>
      </c>
      <c r="AA152" s="345">
        <f t="shared" si="14"/>
        <v>0</v>
      </c>
    </row>
    <row r="153" spans="1:27" ht="15" customHeight="1" x14ac:dyDescent="0.25">
      <c r="A153" s="240"/>
      <c r="B153" s="64"/>
      <c r="C153" s="241"/>
      <c r="D153" s="70"/>
      <c r="E153" s="242"/>
      <c r="F153" s="243" t="str">
        <f t="shared" si="15"/>
        <v/>
      </c>
      <c r="G153" s="65"/>
      <c r="H153" s="242"/>
      <c r="I153" s="185"/>
      <c r="J153" s="229"/>
      <c r="K153" s="249" t="str">
        <f t="shared" si="18"/>
        <v/>
      </c>
      <c r="L153" s="210"/>
      <c r="M153" s="211"/>
      <c r="N153" s="211"/>
      <c r="O153" s="212"/>
      <c r="P153" s="185"/>
      <c r="Q153" s="172"/>
      <c r="S153" s="787">
        <f>_xlfn.IFNA(IF($A153="Layered-Over",INDEX('Wage Grid'!$D$14:$D$80,MATCH($B153,ListBargainingUnit,0)),IF($C153=0,INDEX('Wage Grid'!$C$14:$C$80,MATCH($B153,ListBargainingUnit,0)),$C153)),0)</f>
        <v>0</v>
      </c>
      <c r="T153" s="787">
        <f>_xlfn.IFNA(IF($A153="Layered-Over",INDEX('Wage Grid'!$D$14:$D$80,MATCH($D153,ListBargainingUnit,0)),IF($E153=0,INDEX('Wage Grid'!$C$14:$C$80,MATCH($D153,ListBargainingUnit,0)),$E153)),0)</f>
        <v>0</v>
      </c>
      <c r="U153" s="787">
        <f t="shared" si="16"/>
        <v>0</v>
      </c>
      <c r="V153" s="345">
        <f>_xlfn.IFNA(INDEX('Wage Grid'!G$14:G$54,MATCH($U153,ListGridLevel,0)),0)</f>
        <v>0</v>
      </c>
      <c r="W153" s="345">
        <f>_xlfn.IFNA(INDEX('Wage Grid'!H$14:H$54,MATCH($U153,ListGridLevel,0)),0)</f>
        <v>0</v>
      </c>
      <c r="X153" s="345">
        <f>_xlfn.IFNA(INDEX('Wage Grid'!I$14:I$54,MATCH($U153,ListGridLevel,0)),0)</f>
        <v>0</v>
      </c>
      <c r="Y153" s="345">
        <f>_xlfn.IFNA(INDEX('Wage Grid'!J$14:J$54,MATCH($U153,ListGridLevel,0)),0)</f>
        <v>0</v>
      </c>
      <c r="Z153" s="345">
        <f t="shared" si="17"/>
        <v>0</v>
      </c>
      <c r="AA153" s="345">
        <f t="shared" si="14"/>
        <v>0</v>
      </c>
    </row>
    <row r="154" spans="1:27" ht="15" customHeight="1" x14ac:dyDescent="0.25">
      <c r="A154" s="240"/>
      <c r="B154" s="64"/>
      <c r="C154" s="241"/>
      <c r="D154" s="70"/>
      <c r="E154" s="242"/>
      <c r="F154" s="243" t="str">
        <f t="shared" si="15"/>
        <v/>
      </c>
      <c r="G154" s="65"/>
      <c r="H154" s="242"/>
      <c r="I154" s="185"/>
      <c r="J154" s="229"/>
      <c r="K154" s="249" t="str">
        <f t="shared" si="18"/>
        <v/>
      </c>
      <c r="L154" s="210"/>
      <c r="M154" s="211"/>
      <c r="N154" s="211"/>
      <c r="O154" s="212"/>
      <c r="P154" s="185"/>
      <c r="Q154" s="172"/>
      <c r="S154" s="787">
        <f>_xlfn.IFNA(IF($A154="Layered-Over",INDEX('Wage Grid'!$D$14:$D$80,MATCH($B154,ListBargainingUnit,0)),IF($C154=0,INDEX('Wage Grid'!$C$14:$C$80,MATCH($B154,ListBargainingUnit,0)),$C154)),0)</f>
        <v>0</v>
      </c>
      <c r="T154" s="787">
        <f>_xlfn.IFNA(IF($A154="Layered-Over",INDEX('Wage Grid'!$D$14:$D$80,MATCH($D154,ListBargainingUnit,0)),IF($E154=0,INDEX('Wage Grid'!$C$14:$C$80,MATCH($D154,ListBargainingUnit,0)),$E154)),0)</f>
        <v>0</v>
      </c>
      <c r="U154" s="787">
        <f t="shared" si="16"/>
        <v>0</v>
      </c>
      <c r="V154" s="345">
        <f>_xlfn.IFNA(INDEX('Wage Grid'!G$14:G$54,MATCH($U154,ListGridLevel,0)),0)</f>
        <v>0</v>
      </c>
      <c r="W154" s="345">
        <f>_xlfn.IFNA(INDEX('Wage Grid'!H$14:H$54,MATCH($U154,ListGridLevel,0)),0)</f>
        <v>0</v>
      </c>
      <c r="X154" s="345">
        <f>_xlfn.IFNA(INDEX('Wage Grid'!I$14:I$54,MATCH($U154,ListGridLevel,0)),0)</f>
        <v>0</v>
      </c>
      <c r="Y154" s="345">
        <f>_xlfn.IFNA(INDEX('Wage Grid'!J$14:J$54,MATCH($U154,ListGridLevel,0)),0)</f>
        <v>0</v>
      </c>
      <c r="Z154" s="345">
        <f t="shared" si="17"/>
        <v>0</v>
      </c>
      <c r="AA154" s="345">
        <f t="shared" si="14"/>
        <v>0</v>
      </c>
    </row>
    <row r="155" spans="1:27" ht="15" customHeight="1" x14ac:dyDescent="0.25">
      <c r="A155" s="240"/>
      <c r="B155" s="64"/>
      <c r="C155" s="241"/>
      <c r="D155" s="70"/>
      <c r="E155" s="242"/>
      <c r="F155" s="243" t="str">
        <f t="shared" si="15"/>
        <v/>
      </c>
      <c r="G155" s="65"/>
      <c r="H155" s="242"/>
      <c r="I155" s="185"/>
      <c r="J155" s="229"/>
      <c r="K155" s="249" t="str">
        <f t="shared" si="18"/>
        <v/>
      </c>
      <c r="L155" s="210"/>
      <c r="M155" s="211"/>
      <c r="N155" s="211"/>
      <c r="O155" s="212"/>
      <c r="P155" s="185"/>
      <c r="Q155" s="172"/>
      <c r="S155" s="787">
        <f>_xlfn.IFNA(IF($A155="Layered-Over",INDEX('Wage Grid'!$D$14:$D$80,MATCH($B155,ListBargainingUnit,0)),IF($C155=0,INDEX('Wage Grid'!$C$14:$C$80,MATCH($B155,ListBargainingUnit,0)),$C155)),0)</f>
        <v>0</v>
      </c>
      <c r="T155" s="787">
        <f>_xlfn.IFNA(IF($A155="Layered-Over",INDEX('Wage Grid'!$D$14:$D$80,MATCH($D155,ListBargainingUnit,0)),IF($E155=0,INDEX('Wage Grid'!$C$14:$C$80,MATCH($D155,ListBargainingUnit,0)),$E155)),0)</f>
        <v>0</v>
      </c>
      <c r="U155" s="787">
        <f t="shared" si="16"/>
        <v>0</v>
      </c>
      <c r="V155" s="345">
        <f>_xlfn.IFNA(INDEX('Wage Grid'!G$14:G$54,MATCH($U155,ListGridLevel,0)),0)</f>
        <v>0</v>
      </c>
      <c r="W155" s="345">
        <f>_xlfn.IFNA(INDEX('Wage Grid'!H$14:H$54,MATCH($U155,ListGridLevel,0)),0)</f>
        <v>0</v>
      </c>
      <c r="X155" s="345">
        <f>_xlfn.IFNA(INDEX('Wage Grid'!I$14:I$54,MATCH($U155,ListGridLevel,0)),0)</f>
        <v>0</v>
      </c>
      <c r="Y155" s="345">
        <f>_xlfn.IFNA(INDEX('Wage Grid'!J$14:J$54,MATCH($U155,ListGridLevel,0)),0)</f>
        <v>0</v>
      </c>
      <c r="Z155" s="345">
        <f t="shared" si="17"/>
        <v>0</v>
      </c>
      <c r="AA155" s="345">
        <f t="shared" si="14"/>
        <v>0</v>
      </c>
    </row>
    <row r="156" spans="1:27" ht="15" customHeight="1" x14ac:dyDescent="0.25">
      <c r="A156" s="240"/>
      <c r="B156" s="64"/>
      <c r="C156" s="241"/>
      <c r="D156" s="70"/>
      <c r="E156" s="242"/>
      <c r="F156" s="243" t="str">
        <f t="shared" si="15"/>
        <v/>
      </c>
      <c r="G156" s="65"/>
      <c r="H156" s="242"/>
      <c r="I156" s="185"/>
      <c r="J156" s="229"/>
      <c r="K156" s="249" t="str">
        <f t="shared" si="18"/>
        <v/>
      </c>
      <c r="L156" s="210"/>
      <c r="M156" s="211"/>
      <c r="N156" s="211"/>
      <c r="O156" s="212"/>
      <c r="P156" s="185"/>
      <c r="Q156" s="172"/>
      <c r="S156" s="787">
        <f>_xlfn.IFNA(IF($A156="Layered-Over",INDEX('Wage Grid'!$D$14:$D$80,MATCH($B156,ListBargainingUnit,0)),IF($C156=0,INDEX('Wage Grid'!$C$14:$C$80,MATCH($B156,ListBargainingUnit,0)),$C156)),0)</f>
        <v>0</v>
      </c>
      <c r="T156" s="787">
        <f>_xlfn.IFNA(IF($A156="Layered-Over",INDEX('Wage Grid'!$D$14:$D$80,MATCH($D156,ListBargainingUnit,0)),IF($E156=0,INDEX('Wage Grid'!$C$14:$C$80,MATCH($D156,ListBargainingUnit,0)),$E156)),0)</f>
        <v>0</v>
      </c>
      <c r="U156" s="787">
        <f t="shared" si="16"/>
        <v>0</v>
      </c>
      <c r="V156" s="345">
        <f>_xlfn.IFNA(INDEX('Wage Grid'!G$14:G$54,MATCH($U156,ListGridLevel,0)),0)</f>
        <v>0</v>
      </c>
      <c r="W156" s="345">
        <f>_xlfn.IFNA(INDEX('Wage Grid'!H$14:H$54,MATCH($U156,ListGridLevel,0)),0)</f>
        <v>0</v>
      </c>
      <c r="X156" s="345">
        <f>_xlfn.IFNA(INDEX('Wage Grid'!I$14:I$54,MATCH($U156,ListGridLevel,0)),0)</f>
        <v>0</v>
      </c>
      <c r="Y156" s="345">
        <f>_xlfn.IFNA(INDEX('Wage Grid'!J$14:J$54,MATCH($U156,ListGridLevel,0)),0)</f>
        <v>0</v>
      </c>
      <c r="Z156" s="345">
        <f t="shared" si="17"/>
        <v>0</v>
      </c>
      <c r="AA156" s="345">
        <f t="shared" si="14"/>
        <v>0</v>
      </c>
    </row>
    <row r="157" spans="1:27" ht="15" customHeight="1" x14ac:dyDescent="0.25">
      <c r="A157" s="240"/>
      <c r="B157" s="64"/>
      <c r="C157" s="241"/>
      <c r="D157" s="70"/>
      <c r="E157" s="242"/>
      <c r="F157" s="243" t="str">
        <f t="shared" si="15"/>
        <v/>
      </c>
      <c r="G157" s="65"/>
      <c r="H157" s="242"/>
      <c r="I157" s="185"/>
      <c r="J157" s="229"/>
      <c r="K157" s="249" t="str">
        <f t="shared" si="18"/>
        <v/>
      </c>
      <c r="L157" s="210"/>
      <c r="M157" s="211"/>
      <c r="N157" s="211"/>
      <c r="O157" s="212"/>
      <c r="P157" s="185"/>
      <c r="Q157" s="172"/>
      <c r="S157" s="787">
        <f>_xlfn.IFNA(IF($A157="Layered-Over",INDEX('Wage Grid'!$D$14:$D$80,MATCH($B157,ListBargainingUnit,0)),IF($C157=0,INDEX('Wage Grid'!$C$14:$C$80,MATCH($B157,ListBargainingUnit,0)),$C157)),0)</f>
        <v>0</v>
      </c>
      <c r="T157" s="787">
        <f>_xlfn.IFNA(IF($A157="Layered-Over",INDEX('Wage Grid'!$D$14:$D$80,MATCH($D157,ListBargainingUnit,0)),IF($E157=0,INDEX('Wage Grid'!$C$14:$C$80,MATCH($D157,ListBargainingUnit,0)),$E157)),0)</f>
        <v>0</v>
      </c>
      <c r="U157" s="787">
        <f t="shared" si="16"/>
        <v>0</v>
      </c>
      <c r="V157" s="345">
        <f>_xlfn.IFNA(INDEX('Wage Grid'!G$14:G$54,MATCH($U157,ListGridLevel,0)),0)</f>
        <v>0</v>
      </c>
      <c r="W157" s="345">
        <f>_xlfn.IFNA(INDEX('Wage Grid'!H$14:H$54,MATCH($U157,ListGridLevel,0)),0)</f>
        <v>0</v>
      </c>
      <c r="X157" s="345">
        <f>_xlfn.IFNA(INDEX('Wage Grid'!I$14:I$54,MATCH($U157,ListGridLevel,0)),0)</f>
        <v>0</v>
      </c>
      <c r="Y157" s="345">
        <f>_xlfn.IFNA(INDEX('Wage Grid'!J$14:J$54,MATCH($U157,ListGridLevel,0)),0)</f>
        <v>0</v>
      </c>
      <c r="Z157" s="345">
        <f t="shared" si="17"/>
        <v>0</v>
      </c>
      <c r="AA157" s="345">
        <f t="shared" si="14"/>
        <v>0</v>
      </c>
    </row>
    <row r="158" spans="1:27" ht="15" customHeight="1" x14ac:dyDescent="0.25">
      <c r="A158" s="240"/>
      <c r="B158" s="64"/>
      <c r="C158" s="241"/>
      <c r="D158" s="70"/>
      <c r="E158" s="242"/>
      <c r="F158" s="243" t="str">
        <f t="shared" si="15"/>
        <v/>
      </c>
      <c r="G158" s="65"/>
      <c r="H158" s="242"/>
      <c r="I158" s="185"/>
      <c r="J158" s="229"/>
      <c r="K158" s="249" t="str">
        <f t="shared" si="18"/>
        <v/>
      </c>
      <c r="L158" s="210"/>
      <c r="M158" s="211"/>
      <c r="N158" s="211"/>
      <c r="O158" s="212"/>
      <c r="P158" s="185"/>
      <c r="Q158" s="172"/>
      <c r="S158" s="787">
        <f>_xlfn.IFNA(IF($A158="Layered-Over",INDEX('Wage Grid'!$D$14:$D$80,MATCH($B158,ListBargainingUnit,0)),IF($C158=0,INDEX('Wage Grid'!$C$14:$C$80,MATCH($B158,ListBargainingUnit,0)),$C158)),0)</f>
        <v>0</v>
      </c>
      <c r="T158" s="787">
        <f>_xlfn.IFNA(IF($A158="Layered-Over",INDEX('Wage Grid'!$D$14:$D$80,MATCH($D158,ListBargainingUnit,0)),IF($E158=0,INDEX('Wage Grid'!$C$14:$C$80,MATCH($D158,ListBargainingUnit,0)),$E158)),0)</f>
        <v>0</v>
      </c>
      <c r="U158" s="787">
        <f t="shared" si="16"/>
        <v>0</v>
      </c>
      <c r="V158" s="345">
        <f>_xlfn.IFNA(INDEX('Wage Grid'!G$14:G$54,MATCH($U158,ListGridLevel,0)),0)</f>
        <v>0</v>
      </c>
      <c r="W158" s="345">
        <f>_xlfn.IFNA(INDEX('Wage Grid'!H$14:H$54,MATCH($U158,ListGridLevel,0)),0)</f>
        <v>0</v>
      </c>
      <c r="X158" s="345">
        <f>_xlfn.IFNA(INDEX('Wage Grid'!I$14:I$54,MATCH($U158,ListGridLevel,0)),0)</f>
        <v>0</v>
      </c>
      <c r="Y158" s="345">
        <f>_xlfn.IFNA(INDEX('Wage Grid'!J$14:J$54,MATCH($U158,ListGridLevel,0)),0)</f>
        <v>0</v>
      </c>
      <c r="Z158" s="345">
        <f t="shared" si="17"/>
        <v>0</v>
      </c>
      <c r="AA158" s="345">
        <f t="shared" si="14"/>
        <v>0</v>
      </c>
    </row>
    <row r="159" spans="1:27" ht="15" customHeight="1" x14ac:dyDescent="0.25">
      <c r="A159" s="240"/>
      <c r="B159" s="64"/>
      <c r="C159" s="241"/>
      <c r="D159" s="70"/>
      <c r="E159" s="242"/>
      <c r="F159" s="243" t="str">
        <f t="shared" si="15"/>
        <v/>
      </c>
      <c r="G159" s="65"/>
      <c r="H159" s="242"/>
      <c r="I159" s="185"/>
      <c r="J159" s="229"/>
      <c r="K159" s="249" t="str">
        <f t="shared" si="18"/>
        <v/>
      </c>
      <c r="L159" s="210"/>
      <c r="M159" s="211"/>
      <c r="N159" s="211"/>
      <c r="O159" s="212"/>
      <c r="P159" s="185"/>
      <c r="Q159" s="172"/>
      <c r="S159" s="787">
        <f>_xlfn.IFNA(IF($A159="Layered-Over",INDEX('Wage Grid'!$D$14:$D$80,MATCH($B159,ListBargainingUnit,0)),IF($C159=0,INDEX('Wage Grid'!$C$14:$C$80,MATCH($B159,ListBargainingUnit,0)),$C159)),0)</f>
        <v>0</v>
      </c>
      <c r="T159" s="787">
        <f>_xlfn.IFNA(IF($A159="Layered-Over",INDEX('Wage Grid'!$D$14:$D$80,MATCH($D159,ListBargainingUnit,0)),IF($E159=0,INDEX('Wage Grid'!$C$14:$C$80,MATCH($D159,ListBargainingUnit,0)),$E159)),0)</f>
        <v>0</v>
      </c>
      <c r="U159" s="787">
        <f t="shared" si="16"/>
        <v>0</v>
      </c>
      <c r="V159" s="345">
        <f>_xlfn.IFNA(INDEX('Wage Grid'!G$14:G$54,MATCH($U159,ListGridLevel,0)),0)</f>
        <v>0</v>
      </c>
      <c r="W159" s="345">
        <f>_xlfn.IFNA(INDEX('Wage Grid'!H$14:H$54,MATCH($U159,ListGridLevel,0)),0)</f>
        <v>0</v>
      </c>
      <c r="X159" s="345">
        <f>_xlfn.IFNA(INDEX('Wage Grid'!I$14:I$54,MATCH($U159,ListGridLevel,0)),0)</f>
        <v>0</v>
      </c>
      <c r="Y159" s="345">
        <f>_xlfn.IFNA(INDEX('Wage Grid'!J$14:J$54,MATCH($U159,ListGridLevel,0)),0)</f>
        <v>0</v>
      </c>
      <c r="Z159" s="345">
        <f t="shared" si="17"/>
        <v>0</v>
      </c>
      <c r="AA159" s="345">
        <f t="shared" si="14"/>
        <v>0</v>
      </c>
    </row>
    <row r="160" spans="1:27" ht="15" customHeight="1" x14ac:dyDescent="0.25">
      <c r="A160" s="240"/>
      <c r="B160" s="64"/>
      <c r="C160" s="241"/>
      <c r="D160" s="70"/>
      <c r="E160" s="242"/>
      <c r="F160" s="243" t="str">
        <f t="shared" si="15"/>
        <v/>
      </c>
      <c r="G160" s="65"/>
      <c r="H160" s="242"/>
      <c r="I160" s="185"/>
      <c r="J160" s="229"/>
      <c r="K160" s="249" t="str">
        <f t="shared" si="18"/>
        <v/>
      </c>
      <c r="L160" s="210"/>
      <c r="M160" s="211"/>
      <c r="N160" s="211"/>
      <c r="O160" s="212"/>
      <c r="P160" s="185"/>
      <c r="Q160" s="172"/>
      <c r="S160" s="787">
        <f>_xlfn.IFNA(IF($A160="Layered-Over",INDEX('Wage Grid'!$D$14:$D$80,MATCH($B160,ListBargainingUnit,0)),IF($C160=0,INDEX('Wage Grid'!$C$14:$C$80,MATCH($B160,ListBargainingUnit,0)),$C160)),0)</f>
        <v>0</v>
      </c>
      <c r="T160" s="787">
        <f>_xlfn.IFNA(IF($A160="Layered-Over",INDEX('Wage Grid'!$D$14:$D$80,MATCH($D160,ListBargainingUnit,0)),IF($E160=0,INDEX('Wage Grid'!$C$14:$C$80,MATCH($D160,ListBargainingUnit,0)),$E160)),0)</f>
        <v>0</v>
      </c>
      <c r="U160" s="787">
        <f t="shared" si="16"/>
        <v>0</v>
      </c>
      <c r="V160" s="345">
        <f>_xlfn.IFNA(INDEX('Wage Grid'!G$14:G$54,MATCH($U160,ListGridLevel,0)),0)</f>
        <v>0</v>
      </c>
      <c r="W160" s="345">
        <f>_xlfn.IFNA(INDEX('Wage Grid'!H$14:H$54,MATCH($U160,ListGridLevel,0)),0)</f>
        <v>0</v>
      </c>
      <c r="X160" s="345">
        <f>_xlfn.IFNA(INDEX('Wage Grid'!I$14:I$54,MATCH($U160,ListGridLevel,0)),0)</f>
        <v>0</v>
      </c>
      <c r="Y160" s="345">
        <f>_xlfn.IFNA(INDEX('Wage Grid'!J$14:J$54,MATCH($U160,ListGridLevel,0)),0)</f>
        <v>0</v>
      </c>
      <c r="Z160" s="345">
        <f t="shared" si="17"/>
        <v>0</v>
      </c>
      <c r="AA160" s="345">
        <f t="shared" si="14"/>
        <v>0</v>
      </c>
    </row>
    <row r="161" spans="1:27" ht="15" customHeight="1" x14ac:dyDescent="0.25">
      <c r="A161" s="240"/>
      <c r="B161" s="64"/>
      <c r="C161" s="241"/>
      <c r="D161" s="70"/>
      <c r="E161" s="242"/>
      <c r="F161" s="243" t="str">
        <f t="shared" si="15"/>
        <v/>
      </c>
      <c r="G161" s="65"/>
      <c r="H161" s="242"/>
      <c r="I161" s="185"/>
      <c r="J161" s="229"/>
      <c r="K161" s="249" t="str">
        <f t="shared" si="18"/>
        <v/>
      </c>
      <c r="L161" s="210"/>
      <c r="M161" s="211"/>
      <c r="N161" s="211"/>
      <c r="O161" s="212"/>
      <c r="P161" s="185"/>
      <c r="Q161" s="172"/>
      <c r="S161" s="787">
        <f>_xlfn.IFNA(IF($A161="Layered-Over",INDEX('Wage Grid'!$D$14:$D$80,MATCH($B161,ListBargainingUnit,0)),IF($C161=0,INDEX('Wage Grid'!$C$14:$C$80,MATCH($B161,ListBargainingUnit,0)),$C161)),0)</f>
        <v>0</v>
      </c>
      <c r="T161" s="787">
        <f>_xlfn.IFNA(IF($A161="Layered-Over",INDEX('Wage Grid'!$D$14:$D$80,MATCH($D161,ListBargainingUnit,0)),IF($E161=0,INDEX('Wage Grid'!$C$14:$C$80,MATCH($D161,ListBargainingUnit,0)),$E161)),0)</f>
        <v>0</v>
      </c>
      <c r="U161" s="787">
        <f t="shared" si="16"/>
        <v>0</v>
      </c>
      <c r="V161" s="345">
        <f>_xlfn.IFNA(INDEX('Wage Grid'!G$14:G$54,MATCH($U161,ListGridLevel,0)),0)</f>
        <v>0</v>
      </c>
      <c r="W161" s="345">
        <f>_xlfn.IFNA(INDEX('Wage Grid'!H$14:H$54,MATCH($U161,ListGridLevel,0)),0)</f>
        <v>0</v>
      </c>
      <c r="X161" s="345">
        <f>_xlfn.IFNA(INDEX('Wage Grid'!I$14:I$54,MATCH($U161,ListGridLevel,0)),0)</f>
        <v>0</v>
      </c>
      <c r="Y161" s="345">
        <f>_xlfn.IFNA(INDEX('Wage Grid'!J$14:J$54,MATCH($U161,ListGridLevel,0)),0)</f>
        <v>0</v>
      </c>
      <c r="Z161" s="345">
        <f t="shared" si="17"/>
        <v>0</v>
      </c>
      <c r="AA161" s="345">
        <f t="shared" si="14"/>
        <v>0</v>
      </c>
    </row>
    <row r="162" spans="1:27" ht="15" customHeight="1" x14ac:dyDescent="0.25">
      <c r="A162" s="240"/>
      <c r="B162" s="64"/>
      <c r="C162" s="241"/>
      <c r="D162" s="70"/>
      <c r="E162" s="242"/>
      <c r="F162" s="243" t="str">
        <f t="shared" si="15"/>
        <v/>
      </c>
      <c r="G162" s="65"/>
      <c r="H162" s="242"/>
      <c r="I162" s="185"/>
      <c r="J162" s="229"/>
      <c r="K162" s="249" t="str">
        <f t="shared" si="18"/>
        <v/>
      </c>
      <c r="L162" s="210"/>
      <c r="M162" s="211"/>
      <c r="N162" s="211"/>
      <c r="O162" s="212"/>
      <c r="P162" s="185"/>
      <c r="Q162" s="172"/>
      <c r="S162" s="787">
        <f>_xlfn.IFNA(IF($A162="Layered-Over",INDEX('Wage Grid'!$D$14:$D$80,MATCH($B162,ListBargainingUnit,0)),IF($C162=0,INDEX('Wage Grid'!$C$14:$C$80,MATCH($B162,ListBargainingUnit,0)),$C162)),0)</f>
        <v>0</v>
      </c>
      <c r="T162" s="787">
        <f>_xlfn.IFNA(IF($A162="Layered-Over",INDEX('Wage Grid'!$D$14:$D$80,MATCH($D162,ListBargainingUnit,0)),IF($E162=0,INDEX('Wage Grid'!$C$14:$C$80,MATCH($D162,ListBargainingUnit,0)),$E162)),0)</f>
        <v>0</v>
      </c>
      <c r="U162" s="787">
        <f t="shared" si="16"/>
        <v>0</v>
      </c>
      <c r="V162" s="345">
        <f>_xlfn.IFNA(INDEX('Wage Grid'!G$14:G$54,MATCH($U162,ListGridLevel,0)),0)</f>
        <v>0</v>
      </c>
      <c r="W162" s="345">
        <f>_xlfn.IFNA(INDEX('Wage Grid'!H$14:H$54,MATCH($U162,ListGridLevel,0)),0)</f>
        <v>0</v>
      </c>
      <c r="X162" s="345">
        <f>_xlfn.IFNA(INDEX('Wage Grid'!I$14:I$54,MATCH($U162,ListGridLevel,0)),0)</f>
        <v>0</v>
      </c>
      <c r="Y162" s="345">
        <f>_xlfn.IFNA(INDEX('Wage Grid'!J$14:J$54,MATCH($U162,ListGridLevel,0)),0)</f>
        <v>0</v>
      </c>
      <c r="Z162" s="345">
        <f t="shared" si="17"/>
        <v>0</v>
      </c>
      <c r="AA162" s="345">
        <f t="shared" si="14"/>
        <v>0</v>
      </c>
    </row>
    <row r="163" spans="1:27" ht="15" customHeight="1" x14ac:dyDescent="0.25">
      <c r="A163" s="240"/>
      <c r="B163" s="64"/>
      <c r="C163" s="241"/>
      <c r="D163" s="70"/>
      <c r="E163" s="242"/>
      <c r="F163" s="243" t="str">
        <f t="shared" si="15"/>
        <v/>
      </c>
      <c r="G163" s="65"/>
      <c r="H163" s="242"/>
      <c r="I163" s="185"/>
      <c r="J163" s="229"/>
      <c r="K163" s="249" t="str">
        <f t="shared" si="18"/>
        <v/>
      </c>
      <c r="L163" s="210"/>
      <c r="M163" s="211"/>
      <c r="N163" s="211"/>
      <c r="O163" s="212"/>
      <c r="P163" s="185"/>
      <c r="Q163" s="172"/>
      <c r="S163" s="787">
        <f>_xlfn.IFNA(IF($A163="Layered-Over",INDEX('Wage Grid'!$D$14:$D$80,MATCH($B163,ListBargainingUnit,0)),IF($C163=0,INDEX('Wage Grid'!$C$14:$C$80,MATCH($B163,ListBargainingUnit,0)),$C163)),0)</f>
        <v>0</v>
      </c>
      <c r="T163" s="787">
        <f>_xlfn.IFNA(IF($A163="Layered-Over",INDEX('Wage Grid'!$D$14:$D$80,MATCH($D163,ListBargainingUnit,0)),IF($E163=0,INDEX('Wage Grid'!$C$14:$C$80,MATCH($D163,ListBargainingUnit,0)),$E163)),0)</f>
        <v>0</v>
      </c>
      <c r="U163" s="787">
        <f t="shared" si="16"/>
        <v>0</v>
      </c>
      <c r="V163" s="345">
        <f>_xlfn.IFNA(INDEX('Wage Grid'!G$14:G$54,MATCH($U163,ListGridLevel,0)),0)</f>
        <v>0</v>
      </c>
      <c r="W163" s="345">
        <f>_xlfn.IFNA(INDEX('Wage Grid'!H$14:H$54,MATCH($U163,ListGridLevel,0)),0)</f>
        <v>0</v>
      </c>
      <c r="X163" s="345">
        <f>_xlfn.IFNA(INDEX('Wage Grid'!I$14:I$54,MATCH($U163,ListGridLevel,0)),0)</f>
        <v>0</v>
      </c>
      <c r="Y163" s="345">
        <f>_xlfn.IFNA(INDEX('Wage Grid'!J$14:J$54,MATCH($U163,ListGridLevel,0)),0)</f>
        <v>0</v>
      </c>
      <c r="Z163" s="345">
        <f t="shared" si="17"/>
        <v>0</v>
      </c>
      <c r="AA163" s="345">
        <f t="shared" si="14"/>
        <v>0</v>
      </c>
    </row>
    <row r="164" spans="1:27" ht="15" customHeight="1" x14ac:dyDescent="0.25">
      <c r="A164" s="240"/>
      <c r="B164" s="64"/>
      <c r="C164" s="241"/>
      <c r="D164" s="70"/>
      <c r="E164" s="242"/>
      <c r="F164" s="243" t="str">
        <f t="shared" si="15"/>
        <v/>
      </c>
      <c r="G164" s="65"/>
      <c r="H164" s="242"/>
      <c r="I164" s="185"/>
      <c r="J164" s="229"/>
      <c r="K164" s="249" t="str">
        <f t="shared" si="18"/>
        <v/>
      </c>
      <c r="L164" s="210"/>
      <c r="M164" s="211"/>
      <c r="N164" s="211"/>
      <c r="O164" s="212"/>
      <c r="P164" s="185"/>
      <c r="Q164" s="172"/>
      <c r="S164" s="787">
        <f>_xlfn.IFNA(IF($A164="Layered-Over",INDEX('Wage Grid'!$D$14:$D$80,MATCH($B164,ListBargainingUnit,0)),IF($C164=0,INDEX('Wage Grid'!$C$14:$C$80,MATCH($B164,ListBargainingUnit,0)),$C164)),0)</f>
        <v>0</v>
      </c>
      <c r="T164" s="787">
        <f>_xlfn.IFNA(IF($A164="Layered-Over",INDEX('Wage Grid'!$D$14:$D$80,MATCH($D164,ListBargainingUnit,0)),IF($E164=0,INDEX('Wage Grid'!$C$14:$C$80,MATCH($D164,ListBargainingUnit,0)),$E164)),0)</f>
        <v>0</v>
      </c>
      <c r="U164" s="787">
        <f t="shared" si="16"/>
        <v>0</v>
      </c>
      <c r="V164" s="345">
        <f>_xlfn.IFNA(INDEX('Wage Grid'!G$14:G$54,MATCH($U164,ListGridLevel,0)),0)</f>
        <v>0</v>
      </c>
      <c r="W164" s="345">
        <f>_xlfn.IFNA(INDEX('Wage Grid'!H$14:H$54,MATCH($U164,ListGridLevel,0)),0)</f>
        <v>0</v>
      </c>
      <c r="X164" s="345">
        <f>_xlfn.IFNA(INDEX('Wage Grid'!I$14:I$54,MATCH($U164,ListGridLevel,0)),0)</f>
        <v>0</v>
      </c>
      <c r="Y164" s="345">
        <f>_xlfn.IFNA(INDEX('Wage Grid'!J$14:J$54,MATCH($U164,ListGridLevel,0)),0)</f>
        <v>0</v>
      </c>
      <c r="Z164" s="345">
        <f t="shared" si="17"/>
        <v>0</v>
      </c>
      <c r="AA164" s="345">
        <f t="shared" si="14"/>
        <v>0</v>
      </c>
    </row>
    <row r="165" spans="1:27" ht="15" customHeight="1" x14ac:dyDescent="0.25">
      <c r="A165" s="240"/>
      <c r="B165" s="64"/>
      <c r="C165" s="241"/>
      <c r="D165" s="70"/>
      <c r="E165" s="242"/>
      <c r="F165" s="243" t="str">
        <f t="shared" si="15"/>
        <v/>
      </c>
      <c r="G165" s="65"/>
      <c r="H165" s="242"/>
      <c r="I165" s="185"/>
      <c r="J165" s="229"/>
      <c r="K165" s="249" t="str">
        <f t="shared" si="18"/>
        <v/>
      </c>
      <c r="L165" s="210"/>
      <c r="M165" s="211"/>
      <c r="N165" s="211"/>
      <c r="O165" s="212"/>
      <c r="P165" s="185"/>
      <c r="Q165" s="172"/>
      <c r="S165" s="787">
        <f>_xlfn.IFNA(IF($A165="Layered-Over",INDEX('Wage Grid'!$D$14:$D$80,MATCH($B165,ListBargainingUnit,0)),IF($C165=0,INDEX('Wage Grid'!$C$14:$C$80,MATCH($B165,ListBargainingUnit,0)),$C165)),0)</f>
        <v>0</v>
      </c>
      <c r="T165" s="787">
        <f>_xlfn.IFNA(IF($A165="Layered-Over",INDEX('Wage Grid'!$D$14:$D$80,MATCH($D165,ListBargainingUnit,0)),IF($E165=0,INDEX('Wage Grid'!$C$14:$C$80,MATCH($D165,ListBargainingUnit,0)),$E165)),0)</f>
        <v>0</v>
      </c>
      <c r="U165" s="787">
        <f t="shared" si="16"/>
        <v>0</v>
      </c>
      <c r="V165" s="345">
        <f>_xlfn.IFNA(INDEX('Wage Grid'!G$14:G$54,MATCH($U165,ListGridLevel,0)),0)</f>
        <v>0</v>
      </c>
      <c r="W165" s="345">
        <f>_xlfn.IFNA(INDEX('Wage Grid'!H$14:H$54,MATCH($U165,ListGridLevel,0)),0)</f>
        <v>0</v>
      </c>
      <c r="X165" s="345">
        <f>_xlfn.IFNA(INDEX('Wage Grid'!I$14:I$54,MATCH($U165,ListGridLevel,0)),0)</f>
        <v>0</v>
      </c>
      <c r="Y165" s="345">
        <f>_xlfn.IFNA(INDEX('Wage Grid'!J$14:J$54,MATCH($U165,ListGridLevel,0)),0)</f>
        <v>0</v>
      </c>
      <c r="Z165" s="345">
        <f t="shared" si="17"/>
        <v>0</v>
      </c>
      <c r="AA165" s="345">
        <f t="shared" si="14"/>
        <v>0</v>
      </c>
    </row>
    <row r="166" spans="1:27" ht="15" customHeight="1" x14ac:dyDescent="0.25">
      <c r="A166" s="240"/>
      <c r="B166" s="64"/>
      <c r="C166" s="241"/>
      <c r="D166" s="70"/>
      <c r="E166" s="242"/>
      <c r="F166" s="243" t="str">
        <f t="shared" si="15"/>
        <v/>
      </c>
      <c r="G166" s="65"/>
      <c r="H166" s="242"/>
      <c r="I166" s="185"/>
      <c r="J166" s="229"/>
      <c r="K166" s="249" t="str">
        <f t="shared" si="18"/>
        <v/>
      </c>
      <c r="L166" s="210"/>
      <c r="M166" s="211"/>
      <c r="N166" s="211"/>
      <c r="O166" s="212"/>
      <c r="P166" s="185"/>
      <c r="Q166" s="172"/>
      <c r="S166" s="787">
        <f>_xlfn.IFNA(IF($A166="Layered-Over",INDEX('Wage Grid'!$D$14:$D$80,MATCH($B166,ListBargainingUnit,0)),IF($C166=0,INDEX('Wage Grid'!$C$14:$C$80,MATCH($B166,ListBargainingUnit,0)),$C166)),0)</f>
        <v>0</v>
      </c>
      <c r="T166" s="787">
        <f>_xlfn.IFNA(IF($A166="Layered-Over",INDEX('Wage Grid'!$D$14:$D$80,MATCH($D166,ListBargainingUnit,0)),IF($E166=0,INDEX('Wage Grid'!$C$14:$C$80,MATCH($D166,ListBargainingUnit,0)),$E166)),0)</f>
        <v>0</v>
      </c>
      <c r="U166" s="787">
        <f t="shared" si="16"/>
        <v>0</v>
      </c>
      <c r="V166" s="345">
        <f>_xlfn.IFNA(INDEX('Wage Grid'!G$14:G$54,MATCH($U166,ListGridLevel,0)),0)</f>
        <v>0</v>
      </c>
      <c r="W166" s="345">
        <f>_xlfn.IFNA(INDEX('Wage Grid'!H$14:H$54,MATCH($U166,ListGridLevel,0)),0)</f>
        <v>0</v>
      </c>
      <c r="X166" s="345">
        <f>_xlfn.IFNA(INDEX('Wage Grid'!I$14:I$54,MATCH($U166,ListGridLevel,0)),0)</f>
        <v>0</v>
      </c>
      <c r="Y166" s="345">
        <f>_xlfn.IFNA(INDEX('Wage Grid'!J$14:J$54,MATCH($U166,ListGridLevel,0)),0)</f>
        <v>0</v>
      </c>
      <c r="Z166" s="345">
        <f t="shared" si="17"/>
        <v>0</v>
      </c>
      <c r="AA166" s="345">
        <f t="shared" si="14"/>
        <v>0</v>
      </c>
    </row>
    <row r="167" spans="1:27" ht="15" customHeight="1" x14ac:dyDescent="0.25">
      <c r="A167" s="240"/>
      <c r="B167" s="64"/>
      <c r="C167" s="241"/>
      <c r="D167" s="70"/>
      <c r="E167" s="242"/>
      <c r="F167" s="243" t="str">
        <f t="shared" si="15"/>
        <v/>
      </c>
      <c r="G167" s="65"/>
      <c r="H167" s="242"/>
      <c r="I167" s="185"/>
      <c r="J167" s="229"/>
      <c r="K167" s="249" t="str">
        <f t="shared" si="18"/>
        <v/>
      </c>
      <c r="L167" s="210"/>
      <c r="M167" s="211"/>
      <c r="N167" s="211"/>
      <c r="O167" s="212"/>
      <c r="P167" s="185"/>
      <c r="Q167" s="172"/>
      <c r="S167" s="787">
        <f>_xlfn.IFNA(IF($A167="Layered-Over",INDEX('Wage Grid'!$D$14:$D$80,MATCH($B167,ListBargainingUnit,0)),IF($C167=0,INDEX('Wage Grid'!$C$14:$C$80,MATCH($B167,ListBargainingUnit,0)),$C167)),0)</f>
        <v>0</v>
      </c>
      <c r="T167" s="787">
        <f>_xlfn.IFNA(IF($A167="Layered-Over",INDEX('Wage Grid'!$D$14:$D$80,MATCH($D167,ListBargainingUnit,0)),IF($E167=0,INDEX('Wage Grid'!$C$14:$C$80,MATCH($D167,ListBargainingUnit,0)),$E167)),0)</f>
        <v>0</v>
      </c>
      <c r="U167" s="787">
        <f t="shared" si="16"/>
        <v>0</v>
      </c>
      <c r="V167" s="345">
        <f>_xlfn.IFNA(INDEX('Wage Grid'!G$14:G$54,MATCH($U167,ListGridLevel,0)),0)</f>
        <v>0</v>
      </c>
      <c r="W167" s="345">
        <f>_xlfn.IFNA(INDEX('Wage Grid'!H$14:H$54,MATCH($U167,ListGridLevel,0)),0)</f>
        <v>0</v>
      </c>
      <c r="X167" s="345">
        <f>_xlfn.IFNA(INDEX('Wage Grid'!I$14:I$54,MATCH($U167,ListGridLevel,0)),0)</f>
        <v>0</v>
      </c>
      <c r="Y167" s="345">
        <f>_xlfn.IFNA(INDEX('Wage Grid'!J$14:J$54,MATCH($U167,ListGridLevel,0)),0)</f>
        <v>0</v>
      </c>
      <c r="Z167" s="345">
        <f t="shared" si="17"/>
        <v>0</v>
      </c>
      <c r="AA167" s="345">
        <f t="shared" si="14"/>
        <v>0</v>
      </c>
    </row>
    <row r="168" spans="1:27" ht="15" customHeight="1" x14ac:dyDescent="0.25">
      <c r="A168" s="240"/>
      <c r="B168" s="64"/>
      <c r="C168" s="241"/>
      <c r="D168" s="70"/>
      <c r="E168" s="242"/>
      <c r="F168" s="243" t="str">
        <f t="shared" si="15"/>
        <v/>
      </c>
      <c r="G168" s="65"/>
      <c r="H168" s="242"/>
      <c r="I168" s="185"/>
      <c r="J168" s="229"/>
      <c r="K168" s="249" t="str">
        <f t="shared" si="18"/>
        <v/>
      </c>
      <c r="L168" s="210"/>
      <c r="M168" s="211"/>
      <c r="N168" s="211"/>
      <c r="O168" s="212"/>
      <c r="P168" s="185"/>
      <c r="Q168" s="172"/>
      <c r="S168" s="787">
        <f>_xlfn.IFNA(IF($A168="Layered-Over",INDEX('Wage Grid'!$D$14:$D$80,MATCH($B168,ListBargainingUnit,0)),IF($C168=0,INDEX('Wage Grid'!$C$14:$C$80,MATCH($B168,ListBargainingUnit,0)),$C168)),0)</f>
        <v>0</v>
      </c>
      <c r="T168" s="787">
        <f>_xlfn.IFNA(IF($A168="Layered-Over",INDEX('Wage Grid'!$D$14:$D$80,MATCH($D168,ListBargainingUnit,0)),IF($E168=0,INDEX('Wage Grid'!$C$14:$C$80,MATCH($D168,ListBargainingUnit,0)),$E168)),0)</f>
        <v>0</v>
      </c>
      <c r="U168" s="787">
        <f t="shared" si="16"/>
        <v>0</v>
      </c>
      <c r="V168" s="345">
        <f>_xlfn.IFNA(INDEX('Wage Grid'!G$14:G$54,MATCH($U168,ListGridLevel,0)),0)</f>
        <v>0</v>
      </c>
      <c r="W168" s="345">
        <f>_xlfn.IFNA(INDEX('Wage Grid'!H$14:H$54,MATCH($U168,ListGridLevel,0)),0)</f>
        <v>0</v>
      </c>
      <c r="X168" s="345">
        <f>_xlfn.IFNA(INDEX('Wage Grid'!I$14:I$54,MATCH($U168,ListGridLevel,0)),0)</f>
        <v>0</v>
      </c>
      <c r="Y168" s="345">
        <f>_xlfn.IFNA(INDEX('Wage Grid'!J$14:J$54,MATCH($U168,ListGridLevel,0)),0)</f>
        <v>0</v>
      </c>
      <c r="Z168" s="345">
        <f t="shared" si="17"/>
        <v>0</v>
      </c>
      <c r="AA168" s="345">
        <f t="shared" si="14"/>
        <v>0</v>
      </c>
    </row>
    <row r="169" spans="1:27" ht="15" customHeight="1" x14ac:dyDescent="0.25">
      <c r="A169" s="240"/>
      <c r="B169" s="64"/>
      <c r="C169" s="241"/>
      <c r="D169" s="70"/>
      <c r="E169" s="242"/>
      <c r="F169" s="243" t="str">
        <f t="shared" si="15"/>
        <v/>
      </c>
      <c r="G169" s="65"/>
      <c r="H169" s="242"/>
      <c r="I169" s="185"/>
      <c r="J169" s="229"/>
      <c r="K169" s="249" t="str">
        <f t="shared" si="18"/>
        <v/>
      </c>
      <c r="L169" s="210"/>
      <c r="M169" s="211"/>
      <c r="N169" s="211"/>
      <c r="O169" s="212"/>
      <c r="P169" s="185"/>
      <c r="Q169" s="172"/>
      <c r="S169" s="787">
        <f>_xlfn.IFNA(IF($A169="Layered-Over",INDEX('Wage Grid'!$D$14:$D$80,MATCH($B169,ListBargainingUnit,0)),IF($C169=0,INDEX('Wage Grid'!$C$14:$C$80,MATCH($B169,ListBargainingUnit,0)),$C169)),0)</f>
        <v>0</v>
      </c>
      <c r="T169" s="787">
        <f>_xlfn.IFNA(IF($A169="Layered-Over",INDEX('Wage Grid'!$D$14:$D$80,MATCH($D169,ListBargainingUnit,0)),IF($E169=0,INDEX('Wage Grid'!$C$14:$C$80,MATCH($D169,ListBargainingUnit,0)),$E169)),0)</f>
        <v>0</v>
      </c>
      <c r="U169" s="787">
        <f t="shared" si="16"/>
        <v>0</v>
      </c>
      <c r="V169" s="345">
        <f>_xlfn.IFNA(INDEX('Wage Grid'!G$14:G$54,MATCH($U169,ListGridLevel,0)),0)</f>
        <v>0</v>
      </c>
      <c r="W169" s="345">
        <f>_xlfn.IFNA(INDEX('Wage Grid'!H$14:H$54,MATCH($U169,ListGridLevel,0)),0)</f>
        <v>0</v>
      </c>
      <c r="X169" s="345">
        <f>_xlfn.IFNA(INDEX('Wage Grid'!I$14:I$54,MATCH($U169,ListGridLevel,0)),0)</f>
        <v>0</v>
      </c>
      <c r="Y169" s="345">
        <f>_xlfn.IFNA(INDEX('Wage Grid'!J$14:J$54,MATCH($U169,ListGridLevel,0)),0)</f>
        <v>0</v>
      </c>
      <c r="Z169" s="345">
        <f t="shared" si="17"/>
        <v>0</v>
      </c>
      <c r="AA169" s="345">
        <f t="shared" si="14"/>
        <v>0</v>
      </c>
    </row>
    <row r="170" spans="1:27" ht="15" customHeight="1" x14ac:dyDescent="0.25">
      <c r="A170" s="240"/>
      <c r="B170" s="64"/>
      <c r="C170" s="241"/>
      <c r="D170" s="70"/>
      <c r="E170" s="242"/>
      <c r="F170" s="243" t="str">
        <f t="shared" si="15"/>
        <v/>
      </c>
      <c r="G170" s="65"/>
      <c r="H170" s="242"/>
      <c r="I170" s="185"/>
      <c r="J170" s="229"/>
      <c r="K170" s="249" t="str">
        <f t="shared" si="18"/>
        <v/>
      </c>
      <c r="L170" s="210"/>
      <c r="M170" s="211"/>
      <c r="N170" s="211"/>
      <c r="O170" s="212"/>
      <c r="P170" s="185"/>
      <c r="Q170" s="172"/>
      <c r="S170" s="787">
        <f>_xlfn.IFNA(IF($A170="Layered-Over",INDEX('Wage Grid'!$D$14:$D$80,MATCH($B170,ListBargainingUnit,0)),IF($C170=0,INDEX('Wage Grid'!$C$14:$C$80,MATCH($B170,ListBargainingUnit,0)),$C170)),0)</f>
        <v>0</v>
      </c>
      <c r="T170" s="787">
        <f>_xlfn.IFNA(IF($A170="Layered-Over",INDEX('Wage Grid'!$D$14:$D$80,MATCH($D170,ListBargainingUnit,0)),IF($E170=0,INDEX('Wage Grid'!$C$14:$C$80,MATCH($D170,ListBargainingUnit,0)),$E170)),0)</f>
        <v>0</v>
      </c>
      <c r="U170" s="787">
        <f t="shared" si="16"/>
        <v>0</v>
      </c>
      <c r="V170" s="345">
        <f>_xlfn.IFNA(INDEX('Wage Grid'!G$14:G$54,MATCH($U170,ListGridLevel,0)),0)</f>
        <v>0</v>
      </c>
      <c r="W170" s="345">
        <f>_xlfn.IFNA(INDEX('Wage Grid'!H$14:H$54,MATCH($U170,ListGridLevel,0)),0)</f>
        <v>0</v>
      </c>
      <c r="X170" s="345">
        <f>_xlfn.IFNA(INDEX('Wage Grid'!I$14:I$54,MATCH($U170,ListGridLevel,0)),0)</f>
        <v>0</v>
      </c>
      <c r="Y170" s="345">
        <f>_xlfn.IFNA(INDEX('Wage Grid'!J$14:J$54,MATCH($U170,ListGridLevel,0)),0)</f>
        <v>0</v>
      </c>
      <c r="Z170" s="345">
        <f t="shared" si="17"/>
        <v>0</v>
      </c>
      <c r="AA170" s="345">
        <f t="shared" si="14"/>
        <v>0</v>
      </c>
    </row>
    <row r="171" spans="1:27" ht="15" customHeight="1" x14ac:dyDescent="0.25">
      <c r="A171" s="240"/>
      <c r="B171" s="64"/>
      <c r="C171" s="241"/>
      <c r="D171" s="70"/>
      <c r="E171" s="242"/>
      <c r="F171" s="243" t="str">
        <f t="shared" si="15"/>
        <v/>
      </c>
      <c r="G171" s="65"/>
      <c r="H171" s="242"/>
      <c r="I171" s="185"/>
      <c r="J171" s="229"/>
      <c r="K171" s="249" t="str">
        <f t="shared" si="18"/>
        <v/>
      </c>
      <c r="L171" s="210"/>
      <c r="M171" s="211"/>
      <c r="N171" s="211"/>
      <c r="O171" s="212"/>
      <c r="P171" s="185"/>
      <c r="Q171" s="172"/>
      <c r="S171" s="787">
        <f>_xlfn.IFNA(IF($A171="Layered-Over",INDEX('Wage Grid'!$D$14:$D$80,MATCH($B171,ListBargainingUnit,0)),IF($C171=0,INDEX('Wage Grid'!$C$14:$C$80,MATCH($B171,ListBargainingUnit,0)),$C171)),0)</f>
        <v>0</v>
      </c>
      <c r="T171" s="787">
        <f>_xlfn.IFNA(IF($A171="Layered-Over",INDEX('Wage Grid'!$D$14:$D$80,MATCH($D171,ListBargainingUnit,0)),IF($E171=0,INDEX('Wage Grid'!$C$14:$C$80,MATCH($D171,ListBargainingUnit,0)),$E171)),0)</f>
        <v>0</v>
      </c>
      <c r="U171" s="787">
        <f t="shared" si="16"/>
        <v>0</v>
      </c>
      <c r="V171" s="345">
        <f>_xlfn.IFNA(INDEX('Wage Grid'!G$14:G$54,MATCH($U171,ListGridLevel,0)),0)</f>
        <v>0</v>
      </c>
      <c r="W171" s="345">
        <f>_xlfn.IFNA(INDEX('Wage Grid'!H$14:H$54,MATCH($U171,ListGridLevel,0)),0)</f>
        <v>0</v>
      </c>
      <c r="X171" s="345">
        <f>_xlfn.IFNA(INDEX('Wage Grid'!I$14:I$54,MATCH($U171,ListGridLevel,0)),0)</f>
        <v>0</v>
      </c>
      <c r="Y171" s="345">
        <f>_xlfn.IFNA(INDEX('Wage Grid'!J$14:J$54,MATCH($U171,ListGridLevel,0)),0)</f>
        <v>0</v>
      </c>
      <c r="Z171" s="345">
        <f t="shared" si="17"/>
        <v>0</v>
      </c>
      <c r="AA171" s="345">
        <f t="shared" si="14"/>
        <v>0</v>
      </c>
    </row>
    <row r="172" spans="1:27" ht="15" customHeight="1" x14ac:dyDescent="0.25">
      <c r="A172" s="240"/>
      <c r="B172" s="64"/>
      <c r="C172" s="241"/>
      <c r="D172" s="70"/>
      <c r="E172" s="242"/>
      <c r="F172" s="243" t="str">
        <f t="shared" si="15"/>
        <v/>
      </c>
      <c r="G172" s="65"/>
      <c r="H172" s="242"/>
      <c r="I172" s="185"/>
      <c r="J172" s="229"/>
      <c r="K172" s="249" t="str">
        <f t="shared" si="18"/>
        <v/>
      </c>
      <c r="L172" s="210"/>
      <c r="M172" s="211"/>
      <c r="N172" s="211"/>
      <c r="O172" s="212"/>
      <c r="P172" s="185"/>
      <c r="Q172" s="172"/>
      <c r="S172" s="787">
        <f>_xlfn.IFNA(IF($A172="Layered-Over",INDEX('Wage Grid'!$D$14:$D$80,MATCH($B172,ListBargainingUnit,0)),IF($C172=0,INDEX('Wage Grid'!$C$14:$C$80,MATCH($B172,ListBargainingUnit,0)),$C172)),0)</f>
        <v>0</v>
      </c>
      <c r="T172" s="787">
        <f>_xlfn.IFNA(IF($A172="Layered-Over",INDEX('Wage Grid'!$D$14:$D$80,MATCH($D172,ListBargainingUnit,0)),IF($E172=0,INDEX('Wage Grid'!$C$14:$C$80,MATCH($D172,ListBargainingUnit,0)),$E172)),0)</f>
        <v>0</v>
      </c>
      <c r="U172" s="787">
        <f t="shared" si="16"/>
        <v>0</v>
      </c>
      <c r="V172" s="345">
        <f>_xlfn.IFNA(INDEX('Wage Grid'!G$14:G$54,MATCH($U172,ListGridLevel,0)),0)</f>
        <v>0</v>
      </c>
      <c r="W172" s="345">
        <f>_xlfn.IFNA(INDEX('Wage Grid'!H$14:H$54,MATCH($U172,ListGridLevel,0)),0)</f>
        <v>0</v>
      </c>
      <c r="X172" s="345">
        <f>_xlfn.IFNA(INDEX('Wage Grid'!I$14:I$54,MATCH($U172,ListGridLevel,0)),0)</f>
        <v>0</v>
      </c>
      <c r="Y172" s="345">
        <f>_xlfn.IFNA(INDEX('Wage Grid'!J$14:J$54,MATCH($U172,ListGridLevel,0)),0)</f>
        <v>0</v>
      </c>
      <c r="Z172" s="345">
        <f t="shared" si="17"/>
        <v>0</v>
      </c>
      <c r="AA172" s="345">
        <f t="shared" si="14"/>
        <v>0</v>
      </c>
    </row>
    <row r="173" spans="1:27" ht="15" customHeight="1" x14ac:dyDescent="0.25">
      <c r="A173" s="240"/>
      <c r="B173" s="64"/>
      <c r="C173" s="241"/>
      <c r="D173" s="70"/>
      <c r="E173" s="242"/>
      <c r="F173" s="243" t="str">
        <f t="shared" si="15"/>
        <v/>
      </c>
      <c r="G173" s="65"/>
      <c r="H173" s="242"/>
      <c r="I173" s="185"/>
      <c r="J173" s="229"/>
      <c r="K173" s="249" t="str">
        <f t="shared" si="18"/>
        <v/>
      </c>
      <c r="L173" s="210"/>
      <c r="M173" s="211"/>
      <c r="N173" s="211"/>
      <c r="O173" s="212"/>
      <c r="P173" s="185"/>
      <c r="Q173" s="172"/>
      <c r="S173" s="787">
        <f>_xlfn.IFNA(IF($A173="Layered-Over",INDEX('Wage Grid'!$D$14:$D$80,MATCH($B173,ListBargainingUnit,0)),IF($C173=0,INDEX('Wage Grid'!$C$14:$C$80,MATCH($B173,ListBargainingUnit,0)),$C173)),0)</f>
        <v>0</v>
      </c>
      <c r="T173" s="787">
        <f>_xlfn.IFNA(IF($A173="Layered-Over",INDEX('Wage Grid'!$D$14:$D$80,MATCH($D173,ListBargainingUnit,0)),IF($E173=0,INDEX('Wage Grid'!$C$14:$C$80,MATCH($D173,ListBargainingUnit,0)),$E173)),0)</f>
        <v>0</v>
      </c>
      <c r="U173" s="787">
        <f t="shared" si="16"/>
        <v>0</v>
      </c>
      <c r="V173" s="345">
        <f>_xlfn.IFNA(INDEX('Wage Grid'!G$14:G$54,MATCH($U173,ListGridLevel,0)),0)</f>
        <v>0</v>
      </c>
      <c r="W173" s="345">
        <f>_xlfn.IFNA(INDEX('Wage Grid'!H$14:H$54,MATCH($U173,ListGridLevel,0)),0)</f>
        <v>0</v>
      </c>
      <c r="X173" s="345">
        <f>_xlfn.IFNA(INDEX('Wage Grid'!I$14:I$54,MATCH($U173,ListGridLevel,0)),0)</f>
        <v>0</v>
      </c>
      <c r="Y173" s="345">
        <f>_xlfn.IFNA(INDEX('Wage Grid'!J$14:J$54,MATCH($U173,ListGridLevel,0)),0)</f>
        <v>0</v>
      </c>
      <c r="Z173" s="345">
        <f t="shared" si="17"/>
        <v>0</v>
      </c>
      <c r="AA173" s="345">
        <f t="shared" si="14"/>
        <v>0</v>
      </c>
    </row>
    <row r="174" spans="1:27" ht="15" customHeight="1" x14ac:dyDescent="0.25">
      <c r="A174" s="240"/>
      <c r="B174" s="64"/>
      <c r="C174" s="241"/>
      <c r="D174" s="70"/>
      <c r="E174" s="242"/>
      <c r="F174" s="243" t="str">
        <f t="shared" si="15"/>
        <v/>
      </c>
      <c r="G174" s="65"/>
      <c r="H174" s="242"/>
      <c r="I174" s="185"/>
      <c r="J174" s="229"/>
      <c r="K174" s="249" t="str">
        <f t="shared" si="18"/>
        <v/>
      </c>
      <c r="L174" s="210"/>
      <c r="M174" s="211"/>
      <c r="N174" s="211"/>
      <c r="O174" s="212"/>
      <c r="P174" s="185"/>
      <c r="Q174" s="172"/>
      <c r="S174" s="787">
        <f>_xlfn.IFNA(IF($A174="Layered-Over",INDEX('Wage Grid'!$D$14:$D$80,MATCH($B174,ListBargainingUnit,0)),IF($C174=0,INDEX('Wage Grid'!$C$14:$C$80,MATCH($B174,ListBargainingUnit,0)),$C174)),0)</f>
        <v>0</v>
      </c>
      <c r="T174" s="787">
        <f>_xlfn.IFNA(IF($A174="Layered-Over",INDEX('Wage Grid'!$D$14:$D$80,MATCH($D174,ListBargainingUnit,0)),IF($E174=0,INDEX('Wage Grid'!$C$14:$C$80,MATCH($D174,ListBargainingUnit,0)),$E174)),0)</f>
        <v>0</v>
      </c>
      <c r="U174" s="787">
        <f t="shared" si="16"/>
        <v>0</v>
      </c>
      <c r="V174" s="345">
        <f>_xlfn.IFNA(INDEX('Wage Grid'!G$14:G$54,MATCH($U174,ListGridLevel,0)),0)</f>
        <v>0</v>
      </c>
      <c r="W174" s="345">
        <f>_xlfn.IFNA(INDEX('Wage Grid'!H$14:H$54,MATCH($U174,ListGridLevel,0)),0)</f>
        <v>0</v>
      </c>
      <c r="X174" s="345">
        <f>_xlfn.IFNA(INDEX('Wage Grid'!I$14:I$54,MATCH($U174,ListGridLevel,0)),0)</f>
        <v>0</v>
      </c>
      <c r="Y174" s="345">
        <f>_xlfn.IFNA(INDEX('Wage Grid'!J$14:J$54,MATCH($U174,ListGridLevel,0)),0)</f>
        <v>0</v>
      </c>
      <c r="Z174" s="345">
        <f t="shared" si="17"/>
        <v>0</v>
      </c>
      <c r="AA174" s="345">
        <f t="shared" si="14"/>
        <v>0</v>
      </c>
    </row>
    <row r="175" spans="1:27" ht="15" customHeight="1" x14ac:dyDescent="0.25">
      <c r="A175" s="240"/>
      <c r="B175" s="64"/>
      <c r="C175" s="241"/>
      <c r="D175" s="70"/>
      <c r="E175" s="242"/>
      <c r="F175" s="243" t="str">
        <f t="shared" si="15"/>
        <v/>
      </c>
      <c r="G175" s="65"/>
      <c r="H175" s="242"/>
      <c r="I175" s="185"/>
      <c r="J175" s="229"/>
      <c r="K175" s="249" t="str">
        <f t="shared" si="18"/>
        <v/>
      </c>
      <c r="L175" s="210"/>
      <c r="M175" s="211"/>
      <c r="N175" s="211"/>
      <c r="O175" s="212"/>
      <c r="P175" s="185"/>
      <c r="Q175" s="172"/>
      <c r="S175" s="787">
        <f>_xlfn.IFNA(IF($A175="Layered-Over",INDEX('Wage Grid'!$D$14:$D$80,MATCH($B175,ListBargainingUnit,0)),IF($C175=0,INDEX('Wage Grid'!$C$14:$C$80,MATCH($B175,ListBargainingUnit,0)),$C175)),0)</f>
        <v>0</v>
      </c>
      <c r="T175" s="787">
        <f>_xlfn.IFNA(IF($A175="Layered-Over",INDEX('Wage Grid'!$D$14:$D$80,MATCH($D175,ListBargainingUnit,0)),IF($E175=0,INDEX('Wage Grid'!$C$14:$C$80,MATCH($D175,ListBargainingUnit,0)),$E175)),0)</f>
        <v>0</v>
      </c>
      <c r="U175" s="787">
        <f t="shared" si="16"/>
        <v>0</v>
      </c>
      <c r="V175" s="345">
        <f>_xlfn.IFNA(INDEX('Wage Grid'!G$14:G$54,MATCH($U175,ListGridLevel,0)),0)</f>
        <v>0</v>
      </c>
      <c r="W175" s="345">
        <f>_xlfn.IFNA(INDEX('Wage Grid'!H$14:H$54,MATCH($U175,ListGridLevel,0)),0)</f>
        <v>0</v>
      </c>
      <c r="X175" s="345">
        <f>_xlfn.IFNA(INDEX('Wage Grid'!I$14:I$54,MATCH($U175,ListGridLevel,0)),0)</f>
        <v>0</v>
      </c>
      <c r="Y175" s="345">
        <f>_xlfn.IFNA(INDEX('Wage Grid'!J$14:J$54,MATCH($U175,ListGridLevel,0)),0)</f>
        <v>0</v>
      </c>
      <c r="Z175" s="345">
        <f t="shared" si="17"/>
        <v>0</v>
      </c>
      <c r="AA175" s="345">
        <f t="shared" si="14"/>
        <v>0</v>
      </c>
    </row>
    <row r="176" spans="1:27" ht="15" customHeight="1" x14ac:dyDescent="0.25">
      <c r="A176" s="240"/>
      <c r="B176" s="64"/>
      <c r="C176" s="241"/>
      <c r="D176" s="70"/>
      <c r="E176" s="242"/>
      <c r="F176" s="243" t="str">
        <f t="shared" si="15"/>
        <v/>
      </c>
      <c r="G176" s="65"/>
      <c r="H176" s="242"/>
      <c r="I176" s="185"/>
      <c r="J176" s="229"/>
      <c r="K176" s="249" t="str">
        <f t="shared" si="18"/>
        <v/>
      </c>
      <c r="L176" s="210"/>
      <c r="M176" s="211"/>
      <c r="N176" s="211"/>
      <c r="O176" s="212"/>
      <c r="P176" s="185"/>
      <c r="Q176" s="172"/>
      <c r="S176" s="787">
        <f>_xlfn.IFNA(IF($A176="Layered-Over",INDEX('Wage Grid'!$D$14:$D$80,MATCH($B176,ListBargainingUnit,0)),IF($C176=0,INDEX('Wage Grid'!$C$14:$C$80,MATCH($B176,ListBargainingUnit,0)),$C176)),0)</f>
        <v>0</v>
      </c>
      <c r="T176" s="787">
        <f>_xlfn.IFNA(IF($A176="Layered-Over",INDEX('Wage Grid'!$D$14:$D$80,MATCH($D176,ListBargainingUnit,0)),IF($E176=0,INDEX('Wage Grid'!$C$14:$C$80,MATCH($D176,ListBargainingUnit,0)),$E176)),0)</f>
        <v>0</v>
      </c>
      <c r="U176" s="787">
        <f t="shared" si="16"/>
        <v>0</v>
      </c>
      <c r="V176" s="345">
        <f>_xlfn.IFNA(INDEX('Wage Grid'!G$14:G$54,MATCH($U176,ListGridLevel,0)),0)</f>
        <v>0</v>
      </c>
      <c r="W176" s="345">
        <f>_xlfn.IFNA(INDEX('Wage Grid'!H$14:H$54,MATCH($U176,ListGridLevel,0)),0)</f>
        <v>0</v>
      </c>
      <c r="X176" s="345">
        <f>_xlfn.IFNA(INDEX('Wage Grid'!I$14:I$54,MATCH($U176,ListGridLevel,0)),0)</f>
        <v>0</v>
      </c>
      <c r="Y176" s="345">
        <f>_xlfn.IFNA(INDEX('Wage Grid'!J$14:J$54,MATCH($U176,ListGridLevel,0)),0)</f>
        <v>0</v>
      </c>
      <c r="Z176" s="345">
        <f t="shared" si="17"/>
        <v>0</v>
      </c>
      <c r="AA176" s="345">
        <f t="shared" si="14"/>
        <v>0</v>
      </c>
    </row>
    <row r="177" spans="1:27" ht="15" customHeight="1" x14ac:dyDescent="0.25">
      <c r="A177" s="240"/>
      <c r="B177" s="64"/>
      <c r="C177" s="241"/>
      <c r="D177" s="70"/>
      <c r="E177" s="242"/>
      <c r="F177" s="243" t="str">
        <f t="shared" si="15"/>
        <v/>
      </c>
      <c r="G177" s="65"/>
      <c r="H177" s="242"/>
      <c r="I177" s="185"/>
      <c r="J177" s="229"/>
      <c r="K177" s="249" t="str">
        <f t="shared" si="18"/>
        <v/>
      </c>
      <c r="L177" s="210"/>
      <c r="M177" s="211"/>
      <c r="N177" s="211"/>
      <c r="O177" s="212"/>
      <c r="P177" s="185"/>
      <c r="Q177" s="172"/>
      <c r="S177" s="787">
        <f>_xlfn.IFNA(IF($A177="Layered-Over",INDEX('Wage Grid'!$D$14:$D$80,MATCH($B177,ListBargainingUnit,0)),IF($C177=0,INDEX('Wage Grid'!$C$14:$C$80,MATCH($B177,ListBargainingUnit,0)),$C177)),0)</f>
        <v>0</v>
      </c>
      <c r="T177" s="787">
        <f>_xlfn.IFNA(IF($A177="Layered-Over",INDEX('Wage Grid'!$D$14:$D$80,MATCH($D177,ListBargainingUnit,0)),IF($E177=0,INDEX('Wage Grid'!$C$14:$C$80,MATCH($D177,ListBargainingUnit,0)),$E177)),0)</f>
        <v>0</v>
      </c>
      <c r="U177" s="787">
        <f t="shared" si="16"/>
        <v>0</v>
      </c>
      <c r="V177" s="345">
        <f>_xlfn.IFNA(INDEX('Wage Grid'!G$14:G$54,MATCH($U177,ListGridLevel,0)),0)</f>
        <v>0</v>
      </c>
      <c r="W177" s="345">
        <f>_xlfn.IFNA(INDEX('Wage Grid'!H$14:H$54,MATCH($U177,ListGridLevel,0)),0)</f>
        <v>0</v>
      </c>
      <c r="X177" s="345">
        <f>_xlfn.IFNA(INDEX('Wage Grid'!I$14:I$54,MATCH($U177,ListGridLevel,0)),0)</f>
        <v>0</v>
      </c>
      <c r="Y177" s="345">
        <f>_xlfn.IFNA(INDEX('Wage Grid'!J$14:J$54,MATCH($U177,ListGridLevel,0)),0)</f>
        <v>0</v>
      </c>
      <c r="Z177" s="345">
        <f t="shared" si="17"/>
        <v>0</v>
      </c>
      <c r="AA177" s="345">
        <f t="shared" ref="AA177:AA196" si="19">SUM(L177*V177,M177*W177,N177*X177,O177*Y177+P177*Q177)</f>
        <v>0</v>
      </c>
    </row>
    <row r="178" spans="1:27" ht="15" customHeight="1" x14ac:dyDescent="0.25">
      <c r="A178" s="240"/>
      <c r="B178" s="64"/>
      <c r="C178" s="241"/>
      <c r="D178" s="70"/>
      <c r="E178" s="242"/>
      <c r="F178" s="243" t="str">
        <f t="shared" si="15"/>
        <v/>
      </c>
      <c r="G178" s="65"/>
      <c r="H178" s="242"/>
      <c r="I178" s="185"/>
      <c r="J178" s="229"/>
      <c r="K178" s="249" t="str">
        <f t="shared" si="18"/>
        <v/>
      </c>
      <c r="L178" s="210"/>
      <c r="M178" s="211"/>
      <c r="N178" s="211"/>
      <c r="O178" s="212"/>
      <c r="P178" s="185"/>
      <c r="Q178" s="172"/>
      <c r="S178" s="787">
        <f>_xlfn.IFNA(IF($A178="Layered-Over",INDEX('Wage Grid'!$D$14:$D$80,MATCH($B178,ListBargainingUnit,0)),IF($C178=0,INDEX('Wage Grid'!$C$14:$C$80,MATCH($B178,ListBargainingUnit,0)),$C178)),0)</f>
        <v>0</v>
      </c>
      <c r="T178" s="787">
        <f>_xlfn.IFNA(IF($A178="Layered-Over",INDEX('Wage Grid'!$D$14:$D$80,MATCH($D178,ListBargainingUnit,0)),IF($E178=0,INDEX('Wage Grid'!$C$14:$C$80,MATCH($D178,ListBargainingUnit,0)),$E178)),0)</f>
        <v>0</v>
      </c>
      <c r="U178" s="787">
        <f t="shared" si="16"/>
        <v>0</v>
      </c>
      <c r="V178" s="345">
        <f>_xlfn.IFNA(INDEX('Wage Grid'!G$14:G$54,MATCH($U178,ListGridLevel,0)),0)</f>
        <v>0</v>
      </c>
      <c r="W178" s="345">
        <f>_xlfn.IFNA(INDEX('Wage Grid'!H$14:H$54,MATCH($U178,ListGridLevel,0)),0)</f>
        <v>0</v>
      </c>
      <c r="X178" s="345">
        <f>_xlfn.IFNA(INDEX('Wage Grid'!I$14:I$54,MATCH($U178,ListGridLevel,0)),0)</f>
        <v>0</v>
      </c>
      <c r="Y178" s="345">
        <f>_xlfn.IFNA(INDEX('Wage Grid'!J$14:J$54,MATCH($U178,ListGridLevel,0)),0)</f>
        <v>0</v>
      </c>
      <c r="Z178" s="345">
        <f t="shared" si="17"/>
        <v>0</v>
      </c>
      <c r="AA178" s="345">
        <f t="shared" si="19"/>
        <v>0</v>
      </c>
    </row>
    <row r="179" spans="1:27" ht="15" customHeight="1" x14ac:dyDescent="0.25">
      <c r="A179" s="240"/>
      <c r="B179" s="64"/>
      <c r="C179" s="241"/>
      <c r="D179" s="70"/>
      <c r="E179" s="242"/>
      <c r="F179" s="243" t="str">
        <f t="shared" si="15"/>
        <v/>
      </c>
      <c r="G179" s="65"/>
      <c r="H179" s="242"/>
      <c r="I179" s="185"/>
      <c r="J179" s="229"/>
      <c r="K179" s="249" t="str">
        <f t="shared" si="18"/>
        <v/>
      </c>
      <c r="L179" s="210"/>
      <c r="M179" s="211"/>
      <c r="N179" s="211"/>
      <c r="O179" s="212"/>
      <c r="P179" s="185"/>
      <c r="Q179" s="172"/>
      <c r="S179" s="787">
        <f>_xlfn.IFNA(IF($A179="Layered-Over",INDEX('Wage Grid'!$D$14:$D$80,MATCH($B179,ListBargainingUnit,0)),IF($C179=0,INDEX('Wage Grid'!$C$14:$C$80,MATCH($B179,ListBargainingUnit,0)),$C179)),0)</f>
        <v>0</v>
      </c>
      <c r="T179" s="787">
        <f>_xlfn.IFNA(IF($A179="Layered-Over",INDEX('Wage Grid'!$D$14:$D$80,MATCH($D179,ListBargainingUnit,0)),IF($E179=0,INDEX('Wage Grid'!$C$14:$C$80,MATCH($D179,ListBargainingUnit,0)),$E179)),0)</f>
        <v>0</v>
      </c>
      <c r="U179" s="787">
        <f t="shared" si="16"/>
        <v>0</v>
      </c>
      <c r="V179" s="345">
        <f>_xlfn.IFNA(INDEX('Wage Grid'!G$14:G$54,MATCH($U179,ListGridLevel,0)),0)</f>
        <v>0</v>
      </c>
      <c r="W179" s="345">
        <f>_xlfn.IFNA(INDEX('Wage Grid'!H$14:H$54,MATCH($U179,ListGridLevel,0)),0)</f>
        <v>0</v>
      </c>
      <c r="X179" s="345">
        <f>_xlfn.IFNA(INDEX('Wage Grid'!I$14:I$54,MATCH($U179,ListGridLevel,0)),0)</f>
        <v>0</v>
      </c>
      <c r="Y179" s="345">
        <f>_xlfn.IFNA(INDEX('Wage Grid'!J$14:J$54,MATCH($U179,ListGridLevel,0)),0)</f>
        <v>0</v>
      </c>
      <c r="Z179" s="345">
        <f t="shared" si="17"/>
        <v>0</v>
      </c>
      <c r="AA179" s="345">
        <f t="shared" si="19"/>
        <v>0</v>
      </c>
    </row>
    <row r="180" spans="1:27" ht="15" customHeight="1" x14ac:dyDescent="0.25">
      <c r="A180" s="240"/>
      <c r="B180" s="64"/>
      <c r="C180" s="241"/>
      <c r="D180" s="70"/>
      <c r="E180" s="242"/>
      <c r="F180" s="243" t="str">
        <f t="shared" si="15"/>
        <v/>
      </c>
      <c r="G180" s="65"/>
      <c r="H180" s="242"/>
      <c r="I180" s="185"/>
      <c r="J180" s="229"/>
      <c r="K180" s="249" t="str">
        <f t="shared" si="18"/>
        <v/>
      </c>
      <c r="L180" s="210"/>
      <c r="M180" s="211"/>
      <c r="N180" s="211"/>
      <c r="O180" s="212"/>
      <c r="P180" s="185"/>
      <c r="Q180" s="172"/>
      <c r="S180" s="787">
        <f>_xlfn.IFNA(IF($A180="Layered-Over",INDEX('Wage Grid'!$D$14:$D$80,MATCH($B180,ListBargainingUnit,0)),IF($C180=0,INDEX('Wage Grid'!$C$14:$C$80,MATCH($B180,ListBargainingUnit,0)),$C180)),0)</f>
        <v>0</v>
      </c>
      <c r="T180" s="787">
        <f>_xlfn.IFNA(IF($A180="Layered-Over",INDEX('Wage Grid'!$D$14:$D$80,MATCH($D180,ListBargainingUnit,0)),IF($E180=0,INDEX('Wage Grid'!$C$14:$C$80,MATCH($D180,ListBargainingUnit,0)),$E180)),0)</f>
        <v>0</v>
      </c>
      <c r="U180" s="787">
        <f t="shared" si="16"/>
        <v>0</v>
      </c>
      <c r="V180" s="345">
        <f>_xlfn.IFNA(INDEX('Wage Grid'!G$14:G$54,MATCH($U180,ListGridLevel,0)),0)</f>
        <v>0</v>
      </c>
      <c r="W180" s="345">
        <f>_xlfn.IFNA(INDEX('Wage Grid'!H$14:H$54,MATCH($U180,ListGridLevel,0)),0)</f>
        <v>0</v>
      </c>
      <c r="X180" s="345">
        <f>_xlfn.IFNA(INDEX('Wage Grid'!I$14:I$54,MATCH($U180,ListGridLevel,0)),0)</f>
        <v>0</v>
      </c>
      <c r="Y180" s="345">
        <f>_xlfn.IFNA(INDEX('Wage Grid'!J$14:J$54,MATCH($U180,ListGridLevel,0)),0)</f>
        <v>0</v>
      </c>
      <c r="Z180" s="345">
        <f t="shared" si="17"/>
        <v>0</v>
      </c>
      <c r="AA180" s="345">
        <f t="shared" si="19"/>
        <v>0</v>
      </c>
    </row>
    <row r="181" spans="1:27" ht="15" customHeight="1" x14ac:dyDescent="0.25">
      <c r="A181" s="240"/>
      <c r="B181" s="64"/>
      <c r="C181" s="241"/>
      <c r="D181" s="70"/>
      <c r="E181" s="242"/>
      <c r="F181" s="243" t="str">
        <f t="shared" si="15"/>
        <v/>
      </c>
      <c r="G181" s="65"/>
      <c r="H181" s="242"/>
      <c r="I181" s="185"/>
      <c r="J181" s="229"/>
      <c r="K181" s="249" t="str">
        <f t="shared" si="18"/>
        <v/>
      </c>
      <c r="L181" s="210"/>
      <c r="M181" s="211"/>
      <c r="N181" s="211"/>
      <c r="O181" s="212"/>
      <c r="P181" s="185"/>
      <c r="Q181" s="172"/>
      <c r="S181" s="787">
        <f>_xlfn.IFNA(IF($A181="Layered-Over",INDEX('Wage Grid'!$D$14:$D$80,MATCH($B181,ListBargainingUnit,0)),IF($C181=0,INDEX('Wage Grid'!$C$14:$C$80,MATCH($B181,ListBargainingUnit,0)),$C181)),0)</f>
        <v>0</v>
      </c>
      <c r="T181" s="787">
        <f>_xlfn.IFNA(IF($A181="Layered-Over",INDEX('Wage Grid'!$D$14:$D$80,MATCH($D181,ListBargainingUnit,0)),IF($E181=0,INDEX('Wage Grid'!$C$14:$C$80,MATCH($D181,ListBargainingUnit,0)),$E181)),0)</f>
        <v>0</v>
      </c>
      <c r="U181" s="787">
        <f t="shared" si="16"/>
        <v>0</v>
      </c>
      <c r="V181" s="345">
        <f>_xlfn.IFNA(INDEX('Wage Grid'!G$14:G$54,MATCH($U181,ListGridLevel,0)),0)</f>
        <v>0</v>
      </c>
      <c r="W181" s="345">
        <f>_xlfn.IFNA(INDEX('Wage Grid'!H$14:H$54,MATCH($U181,ListGridLevel,0)),0)</f>
        <v>0</v>
      </c>
      <c r="X181" s="345">
        <f>_xlfn.IFNA(INDEX('Wage Grid'!I$14:I$54,MATCH($U181,ListGridLevel,0)),0)</f>
        <v>0</v>
      </c>
      <c r="Y181" s="345">
        <f>_xlfn.IFNA(INDEX('Wage Grid'!J$14:J$54,MATCH($U181,ListGridLevel,0)),0)</f>
        <v>0</v>
      </c>
      <c r="Z181" s="345">
        <f t="shared" si="17"/>
        <v>0</v>
      </c>
      <c r="AA181" s="345">
        <f t="shared" si="19"/>
        <v>0</v>
      </c>
    </row>
    <row r="182" spans="1:27" ht="15" customHeight="1" x14ac:dyDescent="0.25">
      <c r="A182" s="240"/>
      <c r="B182" s="64"/>
      <c r="C182" s="241"/>
      <c r="D182" s="70"/>
      <c r="E182" s="242"/>
      <c r="F182" s="243" t="str">
        <f t="shared" si="15"/>
        <v/>
      </c>
      <c r="G182" s="65"/>
      <c r="H182" s="242"/>
      <c r="I182" s="185"/>
      <c r="J182" s="229"/>
      <c r="K182" s="249" t="str">
        <f t="shared" si="18"/>
        <v/>
      </c>
      <c r="L182" s="210"/>
      <c r="M182" s="211"/>
      <c r="N182" s="211"/>
      <c r="O182" s="212"/>
      <c r="P182" s="185"/>
      <c r="Q182" s="172"/>
      <c r="S182" s="787">
        <f>_xlfn.IFNA(IF($A182="Layered-Over",INDEX('Wage Grid'!$D$14:$D$80,MATCH($B182,ListBargainingUnit,0)),IF($C182=0,INDEX('Wage Grid'!$C$14:$C$80,MATCH($B182,ListBargainingUnit,0)),$C182)),0)</f>
        <v>0</v>
      </c>
      <c r="T182" s="787">
        <f>_xlfn.IFNA(IF($A182="Layered-Over",INDEX('Wage Grid'!$D$14:$D$80,MATCH($D182,ListBargainingUnit,0)),IF($E182=0,INDEX('Wage Grid'!$C$14:$C$80,MATCH($D182,ListBargainingUnit,0)),$E182)),0)</f>
        <v>0</v>
      </c>
      <c r="U182" s="787">
        <f t="shared" si="16"/>
        <v>0</v>
      </c>
      <c r="V182" s="345">
        <f>_xlfn.IFNA(INDEX('Wage Grid'!G$14:G$54,MATCH($U182,ListGridLevel,0)),0)</f>
        <v>0</v>
      </c>
      <c r="W182" s="345">
        <f>_xlfn.IFNA(INDEX('Wage Grid'!H$14:H$54,MATCH($U182,ListGridLevel,0)),0)</f>
        <v>0</v>
      </c>
      <c r="X182" s="345">
        <f>_xlfn.IFNA(INDEX('Wage Grid'!I$14:I$54,MATCH($U182,ListGridLevel,0)),0)</f>
        <v>0</v>
      </c>
      <c r="Y182" s="345">
        <f>_xlfn.IFNA(INDEX('Wage Grid'!J$14:J$54,MATCH($U182,ListGridLevel,0)),0)</f>
        <v>0</v>
      </c>
      <c r="Z182" s="345">
        <f t="shared" si="17"/>
        <v>0</v>
      </c>
      <c r="AA182" s="345">
        <f t="shared" si="19"/>
        <v>0</v>
      </c>
    </row>
    <row r="183" spans="1:27" ht="15" customHeight="1" x14ac:dyDescent="0.25">
      <c r="A183" s="240"/>
      <c r="B183" s="64"/>
      <c r="C183" s="241"/>
      <c r="D183" s="70"/>
      <c r="E183" s="242"/>
      <c r="F183" s="243" t="str">
        <f t="shared" si="15"/>
        <v/>
      </c>
      <c r="G183" s="65"/>
      <c r="H183" s="242"/>
      <c r="I183" s="185"/>
      <c r="J183" s="229"/>
      <c r="K183" s="249" t="str">
        <f t="shared" si="18"/>
        <v/>
      </c>
      <c r="L183" s="210"/>
      <c r="M183" s="211"/>
      <c r="N183" s="211"/>
      <c r="O183" s="212"/>
      <c r="P183" s="185"/>
      <c r="Q183" s="172"/>
      <c r="S183" s="787">
        <f>_xlfn.IFNA(IF($A183="Layered-Over",INDEX('Wage Grid'!$D$14:$D$80,MATCH($B183,ListBargainingUnit,0)),IF($C183=0,INDEX('Wage Grid'!$C$14:$C$80,MATCH($B183,ListBargainingUnit,0)),$C183)),0)</f>
        <v>0</v>
      </c>
      <c r="T183" s="787">
        <f>_xlfn.IFNA(IF($A183="Layered-Over",INDEX('Wage Grid'!$D$14:$D$80,MATCH($D183,ListBargainingUnit,0)),IF($E183=0,INDEX('Wage Grid'!$C$14:$C$80,MATCH($D183,ListBargainingUnit,0)),$E183)),0)</f>
        <v>0</v>
      </c>
      <c r="U183" s="787">
        <f t="shared" si="16"/>
        <v>0</v>
      </c>
      <c r="V183" s="345">
        <f>_xlfn.IFNA(INDEX('Wage Grid'!G$14:G$54,MATCH($U183,ListGridLevel,0)),0)</f>
        <v>0</v>
      </c>
      <c r="W183" s="345">
        <f>_xlfn.IFNA(INDEX('Wage Grid'!H$14:H$54,MATCH($U183,ListGridLevel,0)),0)</f>
        <v>0</v>
      </c>
      <c r="X183" s="345">
        <f>_xlfn.IFNA(INDEX('Wage Grid'!I$14:I$54,MATCH($U183,ListGridLevel,0)),0)</f>
        <v>0</v>
      </c>
      <c r="Y183" s="345">
        <f>_xlfn.IFNA(INDEX('Wage Grid'!J$14:J$54,MATCH($U183,ListGridLevel,0)),0)</f>
        <v>0</v>
      </c>
      <c r="Z183" s="345">
        <f t="shared" si="17"/>
        <v>0</v>
      </c>
      <c r="AA183" s="345">
        <f t="shared" si="19"/>
        <v>0</v>
      </c>
    </row>
    <row r="184" spans="1:27" ht="15" customHeight="1" x14ac:dyDescent="0.25">
      <c r="A184" s="240"/>
      <c r="B184" s="64"/>
      <c r="C184" s="241"/>
      <c r="D184" s="70"/>
      <c r="E184" s="242"/>
      <c r="F184" s="243" t="str">
        <f t="shared" si="15"/>
        <v/>
      </c>
      <c r="G184" s="65"/>
      <c r="H184" s="242"/>
      <c r="I184" s="185"/>
      <c r="J184" s="229"/>
      <c r="K184" s="249" t="str">
        <f t="shared" si="18"/>
        <v/>
      </c>
      <c r="L184" s="210"/>
      <c r="M184" s="211"/>
      <c r="N184" s="211"/>
      <c r="O184" s="212"/>
      <c r="P184" s="185"/>
      <c r="Q184" s="172"/>
      <c r="S184" s="787">
        <f>_xlfn.IFNA(IF($A184="Layered-Over",INDEX('Wage Grid'!$D$14:$D$80,MATCH($B184,ListBargainingUnit,0)),IF($C184=0,INDEX('Wage Grid'!$C$14:$C$80,MATCH($B184,ListBargainingUnit,0)),$C184)),0)</f>
        <v>0</v>
      </c>
      <c r="T184" s="787">
        <f>_xlfn.IFNA(IF($A184="Layered-Over",INDEX('Wage Grid'!$D$14:$D$80,MATCH($D184,ListBargainingUnit,0)),IF($E184=0,INDEX('Wage Grid'!$C$14:$C$80,MATCH($D184,ListBargainingUnit,0)),$E184)),0)</f>
        <v>0</v>
      </c>
      <c r="U184" s="787">
        <f t="shared" si="16"/>
        <v>0</v>
      </c>
      <c r="V184" s="345">
        <f>_xlfn.IFNA(INDEX('Wage Grid'!G$14:G$54,MATCH($U184,ListGridLevel,0)),0)</f>
        <v>0</v>
      </c>
      <c r="W184" s="345">
        <f>_xlfn.IFNA(INDEX('Wage Grid'!H$14:H$54,MATCH($U184,ListGridLevel,0)),0)</f>
        <v>0</v>
      </c>
      <c r="X184" s="345">
        <f>_xlfn.IFNA(INDEX('Wage Grid'!I$14:I$54,MATCH($U184,ListGridLevel,0)),0)</f>
        <v>0</v>
      </c>
      <c r="Y184" s="345">
        <f>_xlfn.IFNA(INDEX('Wage Grid'!J$14:J$54,MATCH($U184,ListGridLevel,0)),0)</f>
        <v>0</v>
      </c>
      <c r="Z184" s="345">
        <f t="shared" si="17"/>
        <v>0</v>
      </c>
      <c r="AA184" s="345">
        <f t="shared" si="19"/>
        <v>0</v>
      </c>
    </row>
    <row r="185" spans="1:27" ht="15" customHeight="1" x14ac:dyDescent="0.25">
      <c r="A185" s="240"/>
      <c r="B185" s="64"/>
      <c r="C185" s="241"/>
      <c r="D185" s="70"/>
      <c r="E185" s="242"/>
      <c r="F185" s="243" t="str">
        <f t="shared" si="15"/>
        <v/>
      </c>
      <c r="G185" s="65"/>
      <c r="H185" s="242"/>
      <c r="I185" s="185"/>
      <c r="J185" s="229"/>
      <c r="K185" s="249" t="str">
        <f t="shared" si="18"/>
        <v/>
      </c>
      <c r="L185" s="210"/>
      <c r="M185" s="211"/>
      <c r="N185" s="211"/>
      <c r="O185" s="212"/>
      <c r="P185" s="185"/>
      <c r="Q185" s="172"/>
      <c r="S185" s="787">
        <f>_xlfn.IFNA(IF($A185="Layered-Over",INDEX('Wage Grid'!$D$14:$D$80,MATCH($B185,ListBargainingUnit,0)),IF($C185=0,INDEX('Wage Grid'!$C$14:$C$80,MATCH($B185,ListBargainingUnit,0)),$C185)),0)</f>
        <v>0</v>
      </c>
      <c r="T185" s="787">
        <f>_xlfn.IFNA(IF($A185="Layered-Over",INDEX('Wage Grid'!$D$14:$D$80,MATCH($D185,ListBargainingUnit,0)),IF($E185=0,INDEX('Wage Grid'!$C$14:$C$80,MATCH($D185,ListBargainingUnit,0)),$E185)),0)</f>
        <v>0</v>
      </c>
      <c r="U185" s="787">
        <f t="shared" si="16"/>
        <v>0</v>
      </c>
      <c r="V185" s="345">
        <f>_xlfn.IFNA(INDEX('Wage Grid'!G$14:G$54,MATCH($U185,ListGridLevel,0)),0)</f>
        <v>0</v>
      </c>
      <c r="W185" s="345">
        <f>_xlfn.IFNA(INDEX('Wage Grid'!H$14:H$54,MATCH($U185,ListGridLevel,0)),0)</f>
        <v>0</v>
      </c>
      <c r="X185" s="345">
        <f>_xlfn.IFNA(INDEX('Wage Grid'!I$14:I$54,MATCH($U185,ListGridLevel,0)),0)</f>
        <v>0</v>
      </c>
      <c r="Y185" s="345">
        <f>_xlfn.IFNA(INDEX('Wage Grid'!J$14:J$54,MATCH($U185,ListGridLevel,0)),0)</f>
        <v>0</v>
      </c>
      <c r="Z185" s="345">
        <f t="shared" si="17"/>
        <v>0</v>
      </c>
      <c r="AA185" s="345">
        <f t="shared" si="19"/>
        <v>0</v>
      </c>
    </row>
    <row r="186" spans="1:27" ht="15" customHeight="1" x14ac:dyDescent="0.25">
      <c r="A186" s="240"/>
      <c r="B186" s="64"/>
      <c r="C186" s="241"/>
      <c r="D186" s="70"/>
      <c r="E186" s="242"/>
      <c r="F186" s="243" t="str">
        <f t="shared" si="15"/>
        <v/>
      </c>
      <c r="G186" s="65"/>
      <c r="H186" s="242"/>
      <c r="I186" s="185"/>
      <c r="J186" s="229"/>
      <c r="K186" s="249" t="str">
        <f t="shared" si="18"/>
        <v/>
      </c>
      <c r="L186" s="210"/>
      <c r="M186" s="211"/>
      <c r="N186" s="211"/>
      <c r="O186" s="212"/>
      <c r="P186" s="185"/>
      <c r="Q186" s="172"/>
      <c r="S186" s="787">
        <f>_xlfn.IFNA(IF($A186="Layered-Over",INDEX('Wage Grid'!$D$14:$D$80,MATCH($B186,ListBargainingUnit,0)),IF($C186=0,INDEX('Wage Grid'!$C$14:$C$80,MATCH($B186,ListBargainingUnit,0)),$C186)),0)</f>
        <v>0</v>
      </c>
      <c r="T186" s="787">
        <f>_xlfn.IFNA(IF($A186="Layered-Over",INDEX('Wage Grid'!$D$14:$D$80,MATCH($D186,ListBargainingUnit,0)),IF($E186=0,INDEX('Wage Grid'!$C$14:$C$80,MATCH($D186,ListBargainingUnit,0)),$E186)),0)</f>
        <v>0</v>
      </c>
      <c r="U186" s="787">
        <f t="shared" si="16"/>
        <v>0</v>
      </c>
      <c r="V186" s="345">
        <f>_xlfn.IFNA(INDEX('Wage Grid'!G$14:G$54,MATCH($U186,ListGridLevel,0)),0)</f>
        <v>0</v>
      </c>
      <c r="W186" s="345">
        <f>_xlfn.IFNA(INDEX('Wage Grid'!H$14:H$54,MATCH($U186,ListGridLevel,0)),0)</f>
        <v>0</v>
      </c>
      <c r="X186" s="345">
        <f>_xlfn.IFNA(INDEX('Wage Grid'!I$14:I$54,MATCH($U186,ListGridLevel,0)),0)</f>
        <v>0</v>
      </c>
      <c r="Y186" s="345">
        <f>_xlfn.IFNA(INDEX('Wage Grid'!J$14:J$54,MATCH($U186,ListGridLevel,0)),0)</f>
        <v>0</v>
      </c>
      <c r="Z186" s="345">
        <f t="shared" si="17"/>
        <v>0</v>
      </c>
      <c r="AA186" s="345">
        <f t="shared" si="19"/>
        <v>0</v>
      </c>
    </row>
    <row r="187" spans="1:27" ht="15" customHeight="1" x14ac:dyDescent="0.25">
      <c r="A187" s="240"/>
      <c r="B187" s="64"/>
      <c r="C187" s="241"/>
      <c r="D187" s="70"/>
      <c r="E187" s="242"/>
      <c r="F187" s="243" t="str">
        <f t="shared" si="15"/>
        <v/>
      </c>
      <c r="G187" s="65"/>
      <c r="H187" s="242"/>
      <c r="I187" s="185"/>
      <c r="J187" s="229"/>
      <c r="K187" s="249" t="str">
        <f t="shared" si="18"/>
        <v/>
      </c>
      <c r="L187" s="210"/>
      <c r="M187" s="211"/>
      <c r="N187" s="211"/>
      <c r="O187" s="212"/>
      <c r="P187" s="185"/>
      <c r="Q187" s="172"/>
      <c r="S187" s="787">
        <f>_xlfn.IFNA(IF($A187="Layered-Over",INDEX('Wage Grid'!$D$14:$D$80,MATCH($B187,ListBargainingUnit,0)),IF($C187=0,INDEX('Wage Grid'!$C$14:$C$80,MATCH($B187,ListBargainingUnit,0)),$C187)),0)</f>
        <v>0</v>
      </c>
      <c r="T187" s="787">
        <f>_xlfn.IFNA(IF($A187="Layered-Over",INDEX('Wage Grid'!$D$14:$D$80,MATCH($D187,ListBargainingUnit,0)),IF($E187=0,INDEX('Wage Grid'!$C$14:$C$80,MATCH($D187,ListBargainingUnit,0)),$E187)),0)</f>
        <v>0</v>
      </c>
      <c r="U187" s="787">
        <f t="shared" si="16"/>
        <v>0</v>
      </c>
      <c r="V187" s="345">
        <f>_xlfn.IFNA(INDEX('Wage Grid'!G$14:G$54,MATCH($U187,ListGridLevel,0)),0)</f>
        <v>0</v>
      </c>
      <c r="W187" s="345">
        <f>_xlfn.IFNA(INDEX('Wage Grid'!H$14:H$54,MATCH($U187,ListGridLevel,0)),0)</f>
        <v>0</v>
      </c>
      <c r="X187" s="345">
        <f>_xlfn.IFNA(INDEX('Wage Grid'!I$14:I$54,MATCH($U187,ListGridLevel,0)),0)</f>
        <v>0</v>
      </c>
      <c r="Y187" s="345">
        <f>_xlfn.IFNA(INDEX('Wage Grid'!J$14:J$54,MATCH($U187,ListGridLevel,0)),0)</f>
        <v>0</v>
      </c>
      <c r="Z187" s="345">
        <f t="shared" si="17"/>
        <v>0</v>
      </c>
      <c r="AA187" s="345">
        <f t="shared" si="19"/>
        <v>0</v>
      </c>
    </row>
    <row r="188" spans="1:27" ht="15" customHeight="1" x14ac:dyDescent="0.25">
      <c r="A188" s="240"/>
      <c r="B188" s="64"/>
      <c r="C188" s="241"/>
      <c r="D188" s="70"/>
      <c r="E188" s="242"/>
      <c r="F188" s="243" t="str">
        <f t="shared" si="15"/>
        <v/>
      </c>
      <c r="G188" s="65"/>
      <c r="H188" s="242"/>
      <c r="I188" s="185"/>
      <c r="J188" s="229"/>
      <c r="K188" s="249" t="str">
        <f t="shared" si="18"/>
        <v/>
      </c>
      <c r="L188" s="210"/>
      <c r="M188" s="211"/>
      <c r="N188" s="211"/>
      <c r="O188" s="212"/>
      <c r="P188" s="185"/>
      <c r="Q188" s="172"/>
      <c r="S188" s="787">
        <f>_xlfn.IFNA(IF($A188="Layered-Over",INDEX('Wage Grid'!$D$14:$D$80,MATCH($B188,ListBargainingUnit,0)),IF($C188=0,INDEX('Wage Grid'!$C$14:$C$80,MATCH($B188,ListBargainingUnit,0)),$C188)),0)</f>
        <v>0</v>
      </c>
      <c r="T188" s="787">
        <f>_xlfn.IFNA(IF($A188="Layered-Over",INDEX('Wage Grid'!$D$14:$D$80,MATCH($D188,ListBargainingUnit,0)),IF($E188=0,INDEX('Wage Grid'!$C$14:$C$80,MATCH($D188,ListBargainingUnit,0)),$E188)),0)</f>
        <v>0</v>
      </c>
      <c r="U188" s="787">
        <f t="shared" si="16"/>
        <v>0</v>
      </c>
      <c r="V188" s="345">
        <f>_xlfn.IFNA(INDEX('Wage Grid'!G$14:G$54,MATCH($U188,ListGridLevel,0)),0)</f>
        <v>0</v>
      </c>
      <c r="W188" s="345">
        <f>_xlfn.IFNA(INDEX('Wage Grid'!H$14:H$54,MATCH($U188,ListGridLevel,0)),0)</f>
        <v>0</v>
      </c>
      <c r="X188" s="345">
        <f>_xlfn.IFNA(INDEX('Wage Grid'!I$14:I$54,MATCH($U188,ListGridLevel,0)),0)</f>
        <v>0</v>
      </c>
      <c r="Y188" s="345">
        <f>_xlfn.IFNA(INDEX('Wage Grid'!J$14:J$54,MATCH($U188,ListGridLevel,0)),0)</f>
        <v>0</v>
      </c>
      <c r="Z188" s="345">
        <f t="shared" si="17"/>
        <v>0</v>
      </c>
      <c r="AA188" s="345">
        <f t="shared" si="19"/>
        <v>0</v>
      </c>
    </row>
    <row r="189" spans="1:27" ht="15" customHeight="1" x14ac:dyDescent="0.25">
      <c r="A189" s="240"/>
      <c r="B189" s="64"/>
      <c r="C189" s="241"/>
      <c r="D189" s="70"/>
      <c r="E189" s="242"/>
      <c r="F189" s="243" t="str">
        <f t="shared" si="15"/>
        <v/>
      </c>
      <c r="G189" s="65"/>
      <c r="H189" s="242"/>
      <c r="I189" s="185"/>
      <c r="J189" s="229"/>
      <c r="K189" s="249" t="str">
        <f t="shared" si="18"/>
        <v/>
      </c>
      <c r="L189" s="210"/>
      <c r="M189" s="211"/>
      <c r="N189" s="211"/>
      <c r="O189" s="212"/>
      <c r="P189" s="185"/>
      <c r="Q189" s="172"/>
      <c r="S189" s="787">
        <f>_xlfn.IFNA(IF($A189="Layered-Over",INDEX('Wage Grid'!$D$14:$D$80,MATCH($B189,ListBargainingUnit,0)),IF($C189=0,INDEX('Wage Grid'!$C$14:$C$80,MATCH($B189,ListBargainingUnit,0)),$C189)),0)</f>
        <v>0</v>
      </c>
      <c r="T189" s="787">
        <f>_xlfn.IFNA(IF($A189="Layered-Over",INDEX('Wage Grid'!$D$14:$D$80,MATCH($D189,ListBargainingUnit,0)),IF($E189=0,INDEX('Wage Grid'!$C$14:$C$80,MATCH($D189,ListBargainingUnit,0)),$E189)),0)</f>
        <v>0</v>
      </c>
      <c r="U189" s="787">
        <f t="shared" si="16"/>
        <v>0</v>
      </c>
      <c r="V189" s="345">
        <f>_xlfn.IFNA(INDEX('Wage Grid'!G$14:G$54,MATCH($U189,ListGridLevel,0)),0)</f>
        <v>0</v>
      </c>
      <c r="W189" s="345">
        <f>_xlfn.IFNA(INDEX('Wage Grid'!H$14:H$54,MATCH($U189,ListGridLevel,0)),0)</f>
        <v>0</v>
      </c>
      <c r="X189" s="345">
        <f>_xlfn.IFNA(INDEX('Wage Grid'!I$14:I$54,MATCH($U189,ListGridLevel,0)),0)</f>
        <v>0</v>
      </c>
      <c r="Y189" s="345">
        <f>_xlfn.IFNA(INDEX('Wage Grid'!J$14:J$54,MATCH($U189,ListGridLevel,0)),0)</f>
        <v>0</v>
      </c>
      <c r="Z189" s="345">
        <f t="shared" si="17"/>
        <v>0</v>
      </c>
      <c r="AA189" s="345">
        <f t="shared" si="19"/>
        <v>0</v>
      </c>
    </row>
    <row r="190" spans="1:27" ht="15" customHeight="1" x14ac:dyDescent="0.25">
      <c r="A190" s="240"/>
      <c r="B190" s="64"/>
      <c r="C190" s="241"/>
      <c r="D190" s="70"/>
      <c r="E190" s="242"/>
      <c r="F190" s="243" t="str">
        <f t="shared" si="15"/>
        <v/>
      </c>
      <c r="G190" s="65"/>
      <c r="H190" s="242"/>
      <c r="I190" s="185"/>
      <c r="J190" s="229"/>
      <c r="K190" s="249" t="str">
        <f t="shared" si="18"/>
        <v/>
      </c>
      <c r="L190" s="210"/>
      <c r="M190" s="211"/>
      <c r="N190" s="211"/>
      <c r="O190" s="212"/>
      <c r="P190" s="185"/>
      <c r="Q190" s="172"/>
      <c r="S190" s="787">
        <f>_xlfn.IFNA(IF($A190="Layered-Over",INDEX('Wage Grid'!$D$14:$D$80,MATCH($B190,ListBargainingUnit,0)),IF($C190=0,INDEX('Wage Grid'!$C$14:$C$80,MATCH($B190,ListBargainingUnit,0)),$C190)),0)</f>
        <v>0</v>
      </c>
      <c r="T190" s="787">
        <f>_xlfn.IFNA(IF($A190="Layered-Over",INDEX('Wage Grid'!$D$14:$D$80,MATCH($D190,ListBargainingUnit,0)),IF($E190=0,INDEX('Wage Grid'!$C$14:$C$80,MATCH($D190,ListBargainingUnit,0)),$E190)),0)</f>
        <v>0</v>
      </c>
      <c r="U190" s="787">
        <f t="shared" si="16"/>
        <v>0</v>
      </c>
      <c r="V190" s="345">
        <f>_xlfn.IFNA(INDEX('Wage Grid'!G$14:G$54,MATCH($U190,ListGridLevel,0)),0)</f>
        <v>0</v>
      </c>
      <c r="W190" s="345">
        <f>_xlfn.IFNA(INDEX('Wage Grid'!H$14:H$54,MATCH($U190,ListGridLevel,0)),0)</f>
        <v>0</v>
      </c>
      <c r="X190" s="345">
        <f>_xlfn.IFNA(INDEX('Wage Grid'!I$14:I$54,MATCH($U190,ListGridLevel,0)),0)</f>
        <v>0</v>
      </c>
      <c r="Y190" s="345">
        <f>_xlfn.IFNA(INDEX('Wage Grid'!J$14:J$54,MATCH($U190,ListGridLevel,0)),0)</f>
        <v>0</v>
      </c>
      <c r="Z190" s="345">
        <f t="shared" si="17"/>
        <v>0</v>
      </c>
      <c r="AA190" s="345">
        <f t="shared" si="19"/>
        <v>0</v>
      </c>
    </row>
    <row r="191" spans="1:27" ht="15" customHeight="1" x14ac:dyDescent="0.25">
      <c r="A191" s="240"/>
      <c r="B191" s="64"/>
      <c r="C191" s="241"/>
      <c r="D191" s="70"/>
      <c r="E191" s="242"/>
      <c r="F191" s="243" t="str">
        <f t="shared" si="15"/>
        <v/>
      </c>
      <c r="G191" s="65"/>
      <c r="H191" s="242"/>
      <c r="I191" s="185"/>
      <c r="J191" s="229"/>
      <c r="K191" s="249" t="str">
        <f t="shared" si="18"/>
        <v/>
      </c>
      <c r="L191" s="210"/>
      <c r="M191" s="211"/>
      <c r="N191" s="211"/>
      <c r="O191" s="212"/>
      <c r="P191" s="185"/>
      <c r="Q191" s="172"/>
      <c r="S191" s="787">
        <f>_xlfn.IFNA(IF($A191="Layered-Over",INDEX('Wage Grid'!$D$14:$D$80,MATCH($B191,ListBargainingUnit,0)),IF($C191=0,INDEX('Wage Grid'!$C$14:$C$80,MATCH($B191,ListBargainingUnit,0)),$C191)),0)</f>
        <v>0</v>
      </c>
      <c r="T191" s="787">
        <f>_xlfn.IFNA(IF($A191="Layered-Over",INDEX('Wage Grid'!$D$14:$D$80,MATCH($D191,ListBargainingUnit,0)),IF($E191=0,INDEX('Wage Grid'!$C$14:$C$80,MATCH($D191,ListBargainingUnit,0)),$E191)),0)</f>
        <v>0</v>
      </c>
      <c r="U191" s="787">
        <f t="shared" si="16"/>
        <v>0</v>
      </c>
      <c r="V191" s="345">
        <f>_xlfn.IFNA(INDEX('Wage Grid'!G$14:G$54,MATCH($U191,ListGridLevel,0)),0)</f>
        <v>0</v>
      </c>
      <c r="W191" s="345">
        <f>_xlfn.IFNA(INDEX('Wage Grid'!H$14:H$54,MATCH($U191,ListGridLevel,0)),0)</f>
        <v>0</v>
      </c>
      <c r="X191" s="345">
        <f>_xlfn.IFNA(INDEX('Wage Grid'!I$14:I$54,MATCH($U191,ListGridLevel,0)),0)</f>
        <v>0</v>
      </c>
      <c r="Y191" s="345">
        <f>_xlfn.IFNA(INDEX('Wage Grid'!J$14:J$54,MATCH($U191,ListGridLevel,0)),0)</f>
        <v>0</v>
      </c>
      <c r="Z191" s="345">
        <f t="shared" si="17"/>
        <v>0</v>
      </c>
      <c r="AA191" s="345">
        <f t="shared" si="19"/>
        <v>0</v>
      </c>
    </row>
    <row r="192" spans="1:27" ht="15" customHeight="1" x14ac:dyDescent="0.25">
      <c r="A192" s="240"/>
      <c r="B192" s="64"/>
      <c r="C192" s="241"/>
      <c r="D192" s="70"/>
      <c r="E192" s="242"/>
      <c r="F192" s="243" t="str">
        <f t="shared" si="15"/>
        <v/>
      </c>
      <c r="G192" s="65"/>
      <c r="H192" s="242"/>
      <c r="I192" s="185"/>
      <c r="J192" s="229"/>
      <c r="K192" s="249" t="str">
        <f t="shared" si="18"/>
        <v/>
      </c>
      <c r="L192" s="210"/>
      <c r="M192" s="211"/>
      <c r="N192" s="211"/>
      <c r="O192" s="212"/>
      <c r="P192" s="185"/>
      <c r="Q192" s="172"/>
      <c r="S192" s="787">
        <f>_xlfn.IFNA(IF($A192="Layered-Over",INDEX('Wage Grid'!$D$14:$D$80,MATCH($B192,ListBargainingUnit,0)),IF($C192=0,INDEX('Wage Grid'!$C$14:$C$80,MATCH($B192,ListBargainingUnit,0)),$C192)),0)</f>
        <v>0</v>
      </c>
      <c r="T192" s="787">
        <f>_xlfn.IFNA(IF($A192="Layered-Over",INDEX('Wage Grid'!$D$14:$D$80,MATCH($D192,ListBargainingUnit,0)),IF($E192=0,INDEX('Wage Grid'!$C$14:$C$80,MATCH($D192,ListBargainingUnit,0)),$E192)),0)</f>
        <v>0</v>
      </c>
      <c r="U192" s="787">
        <f t="shared" si="16"/>
        <v>0</v>
      </c>
      <c r="V192" s="345">
        <f>_xlfn.IFNA(INDEX('Wage Grid'!G$14:G$54,MATCH($U192,ListGridLevel,0)),0)</f>
        <v>0</v>
      </c>
      <c r="W192" s="345">
        <f>_xlfn.IFNA(INDEX('Wage Grid'!H$14:H$54,MATCH($U192,ListGridLevel,0)),0)</f>
        <v>0</v>
      </c>
      <c r="X192" s="345">
        <f>_xlfn.IFNA(INDEX('Wage Grid'!I$14:I$54,MATCH($U192,ListGridLevel,0)),0)</f>
        <v>0</v>
      </c>
      <c r="Y192" s="345">
        <f>_xlfn.IFNA(INDEX('Wage Grid'!J$14:J$54,MATCH($U192,ListGridLevel,0)),0)</f>
        <v>0</v>
      </c>
      <c r="Z192" s="345">
        <f t="shared" si="17"/>
        <v>0</v>
      </c>
      <c r="AA192" s="345">
        <f t="shared" si="19"/>
        <v>0</v>
      </c>
    </row>
    <row r="193" spans="1:27" ht="15" customHeight="1" x14ac:dyDescent="0.25">
      <c r="A193" s="240"/>
      <c r="B193" s="64"/>
      <c r="C193" s="241"/>
      <c r="D193" s="70"/>
      <c r="E193" s="242"/>
      <c r="F193" s="243" t="str">
        <f t="shared" si="15"/>
        <v/>
      </c>
      <c r="G193" s="65"/>
      <c r="H193" s="242"/>
      <c r="I193" s="185"/>
      <c r="J193" s="229"/>
      <c r="K193" s="249" t="str">
        <f t="shared" si="18"/>
        <v/>
      </c>
      <c r="L193" s="210"/>
      <c r="M193" s="211"/>
      <c r="N193" s="211"/>
      <c r="O193" s="212"/>
      <c r="P193" s="185"/>
      <c r="Q193" s="172"/>
      <c r="S193" s="787">
        <f>_xlfn.IFNA(IF($A193="Layered-Over",INDEX('Wage Grid'!$D$14:$D$80,MATCH($B193,ListBargainingUnit,0)),IF($C193=0,INDEX('Wage Grid'!$C$14:$C$80,MATCH($B193,ListBargainingUnit,0)),$C193)),0)</f>
        <v>0</v>
      </c>
      <c r="T193" s="787">
        <f>_xlfn.IFNA(IF($A193="Layered-Over",INDEX('Wage Grid'!$D$14:$D$80,MATCH($D193,ListBargainingUnit,0)),IF($E193=0,INDEX('Wage Grid'!$C$14:$C$80,MATCH($D193,ListBargainingUnit,0)),$E193)),0)</f>
        <v>0</v>
      </c>
      <c r="U193" s="787">
        <f t="shared" si="16"/>
        <v>0</v>
      </c>
      <c r="V193" s="345">
        <f>_xlfn.IFNA(INDEX('Wage Grid'!G$14:G$54,MATCH($U193,ListGridLevel,0)),0)</f>
        <v>0</v>
      </c>
      <c r="W193" s="345">
        <f>_xlfn.IFNA(INDEX('Wage Grid'!H$14:H$54,MATCH($U193,ListGridLevel,0)),0)</f>
        <v>0</v>
      </c>
      <c r="X193" s="345">
        <f>_xlfn.IFNA(INDEX('Wage Grid'!I$14:I$54,MATCH($U193,ListGridLevel,0)),0)</f>
        <v>0</v>
      </c>
      <c r="Y193" s="345">
        <f>_xlfn.IFNA(INDEX('Wage Grid'!J$14:J$54,MATCH($U193,ListGridLevel,0)),0)</f>
        <v>0</v>
      </c>
      <c r="Z193" s="345">
        <f t="shared" si="17"/>
        <v>0</v>
      </c>
      <c r="AA193" s="345">
        <f t="shared" si="19"/>
        <v>0</v>
      </c>
    </row>
    <row r="194" spans="1:27" ht="15" customHeight="1" x14ac:dyDescent="0.25">
      <c r="A194" s="240"/>
      <c r="B194" s="64"/>
      <c r="C194" s="241"/>
      <c r="D194" s="70"/>
      <c r="E194" s="242"/>
      <c r="F194" s="243" t="str">
        <f t="shared" si="15"/>
        <v/>
      </c>
      <c r="G194" s="65"/>
      <c r="H194" s="242"/>
      <c r="I194" s="185"/>
      <c r="J194" s="229"/>
      <c r="K194" s="249" t="str">
        <f t="shared" si="18"/>
        <v/>
      </c>
      <c r="L194" s="210"/>
      <c r="M194" s="211"/>
      <c r="N194" s="211"/>
      <c r="O194" s="212"/>
      <c r="P194" s="185"/>
      <c r="Q194" s="172"/>
      <c r="S194" s="787">
        <f>_xlfn.IFNA(IF($A194="Layered-Over",INDEX('Wage Grid'!$D$14:$D$80,MATCH($B194,ListBargainingUnit,0)),IF($C194=0,INDEX('Wage Grid'!$C$14:$C$80,MATCH($B194,ListBargainingUnit,0)),$C194)),0)</f>
        <v>0</v>
      </c>
      <c r="T194" s="787">
        <f>_xlfn.IFNA(IF($A194="Layered-Over",INDEX('Wage Grid'!$D$14:$D$80,MATCH($D194,ListBargainingUnit,0)),IF($E194=0,INDEX('Wage Grid'!$C$14:$C$80,MATCH($D194,ListBargainingUnit,0)),$E194)),0)</f>
        <v>0</v>
      </c>
      <c r="U194" s="787">
        <f t="shared" si="16"/>
        <v>0</v>
      </c>
      <c r="V194" s="345">
        <f>_xlfn.IFNA(INDEX('Wage Grid'!G$14:G$54,MATCH($U194,ListGridLevel,0)),0)</f>
        <v>0</v>
      </c>
      <c r="W194" s="345">
        <f>_xlfn.IFNA(INDEX('Wage Grid'!H$14:H$54,MATCH($U194,ListGridLevel,0)),0)</f>
        <v>0</v>
      </c>
      <c r="X194" s="345">
        <f>_xlfn.IFNA(INDEX('Wage Grid'!I$14:I$54,MATCH($U194,ListGridLevel,0)),0)</f>
        <v>0</v>
      </c>
      <c r="Y194" s="345">
        <f>_xlfn.IFNA(INDEX('Wage Grid'!J$14:J$54,MATCH($U194,ListGridLevel,0)),0)</f>
        <v>0</v>
      </c>
      <c r="Z194" s="345">
        <f t="shared" si="17"/>
        <v>0</v>
      </c>
      <c r="AA194" s="345">
        <f t="shared" si="19"/>
        <v>0</v>
      </c>
    </row>
    <row r="195" spans="1:27" ht="15" customHeight="1" x14ac:dyDescent="0.25">
      <c r="A195" s="240"/>
      <c r="B195" s="64"/>
      <c r="C195" s="241"/>
      <c r="D195" s="70"/>
      <c r="E195" s="242"/>
      <c r="F195" s="243" t="str">
        <f t="shared" si="15"/>
        <v/>
      </c>
      <c r="G195" s="65"/>
      <c r="H195" s="242"/>
      <c r="I195" s="185"/>
      <c r="J195" s="229"/>
      <c r="K195" s="249" t="str">
        <f t="shared" si="18"/>
        <v/>
      </c>
      <c r="L195" s="210"/>
      <c r="M195" s="211"/>
      <c r="N195" s="211"/>
      <c r="O195" s="212"/>
      <c r="P195" s="185"/>
      <c r="Q195" s="172"/>
      <c r="S195" s="787">
        <f>_xlfn.IFNA(IF($A195="Layered-Over",INDEX('Wage Grid'!$D$14:$D$80,MATCH($B195,ListBargainingUnit,0)),IF($C195=0,INDEX('Wage Grid'!$C$14:$C$80,MATCH($B195,ListBargainingUnit,0)),$C195)),0)</f>
        <v>0</v>
      </c>
      <c r="T195" s="787">
        <f>_xlfn.IFNA(IF($A195="Layered-Over",INDEX('Wage Grid'!$D$14:$D$80,MATCH($D195,ListBargainingUnit,0)),IF($E195=0,INDEX('Wage Grid'!$C$14:$C$80,MATCH($D195,ListBargainingUnit,0)),$E195)),0)</f>
        <v>0</v>
      </c>
      <c r="U195" s="787">
        <f t="shared" si="16"/>
        <v>0</v>
      </c>
      <c r="V195" s="345">
        <f>_xlfn.IFNA(INDEX('Wage Grid'!G$14:G$54,MATCH($U195,ListGridLevel,0)),0)</f>
        <v>0</v>
      </c>
      <c r="W195" s="345">
        <f>_xlfn.IFNA(INDEX('Wage Grid'!H$14:H$54,MATCH($U195,ListGridLevel,0)),0)</f>
        <v>0</v>
      </c>
      <c r="X195" s="345">
        <f>_xlfn.IFNA(INDEX('Wage Grid'!I$14:I$54,MATCH($U195,ListGridLevel,0)),0)</f>
        <v>0</v>
      </c>
      <c r="Y195" s="345">
        <f>_xlfn.IFNA(INDEX('Wage Grid'!J$14:J$54,MATCH($U195,ListGridLevel,0)),0)</f>
        <v>0</v>
      </c>
      <c r="Z195" s="345">
        <f t="shared" si="17"/>
        <v>0</v>
      </c>
      <c r="AA195" s="345">
        <f t="shared" si="19"/>
        <v>0</v>
      </c>
    </row>
    <row r="196" spans="1:27" ht="15" customHeight="1" thickBot="1" x14ac:dyDescent="0.3">
      <c r="A196" s="244"/>
      <c r="B196" s="66"/>
      <c r="C196" s="245"/>
      <c r="D196" s="71"/>
      <c r="E196" s="246"/>
      <c r="F196" s="247" t="str">
        <f t="shared" si="15"/>
        <v/>
      </c>
      <c r="G196" s="67"/>
      <c r="H196" s="246"/>
      <c r="I196" s="187"/>
      <c r="J196" s="231"/>
      <c r="K196" s="250" t="str">
        <f t="shared" si="18"/>
        <v/>
      </c>
      <c r="L196" s="213"/>
      <c r="M196" s="214"/>
      <c r="N196" s="214"/>
      <c r="O196" s="215"/>
      <c r="P196" s="187"/>
      <c r="Q196" s="174"/>
      <c r="S196" s="787">
        <f>_xlfn.IFNA(IF($A196="Layered-Over",INDEX('Wage Grid'!$D$14:$D$80,MATCH($B196,ListBargainingUnit,0)),IF($C196=0,INDEX('Wage Grid'!$C$14:$C$80,MATCH($B196,ListBargainingUnit,0)),$C196)),0)</f>
        <v>0</v>
      </c>
      <c r="T196" s="787">
        <f>_xlfn.IFNA(IF($A196="Layered-Over",INDEX('Wage Grid'!$D$14:$D$80,MATCH($D196,ListBargainingUnit,0)),IF($E196=0,INDEX('Wage Grid'!$C$14:$C$80,MATCH($D196,ListBargainingUnit,0)),$E196)),0)</f>
        <v>0</v>
      </c>
      <c r="U196" s="787">
        <f t="shared" si="16"/>
        <v>0</v>
      </c>
      <c r="V196" s="345">
        <f>_xlfn.IFNA(INDEX('Wage Grid'!G$14:G$54,MATCH($U196,ListGridLevel,0)),0)</f>
        <v>0</v>
      </c>
      <c r="W196" s="345">
        <f>_xlfn.IFNA(INDEX('Wage Grid'!H$14:H$54,MATCH($U196,ListGridLevel,0)),0)</f>
        <v>0</v>
      </c>
      <c r="X196" s="345">
        <f>_xlfn.IFNA(INDEX('Wage Grid'!I$14:I$54,MATCH($U196,ListGridLevel,0)),0)</f>
        <v>0</v>
      </c>
      <c r="Y196" s="345">
        <f>_xlfn.IFNA(INDEX('Wage Grid'!J$14:J$54,MATCH($U196,ListGridLevel,0)),0)</f>
        <v>0</v>
      </c>
      <c r="Z196" s="345">
        <f t="shared" si="17"/>
        <v>0</v>
      </c>
      <c r="AA196" s="345">
        <f t="shared" si="19"/>
        <v>0</v>
      </c>
    </row>
  </sheetData>
  <mergeCells count="13">
    <mergeCell ref="I9:L9"/>
    <mergeCell ref="I10:L10"/>
    <mergeCell ref="N9:Q9"/>
    <mergeCell ref="N10:Q10"/>
    <mergeCell ref="A9:H9"/>
    <mergeCell ref="A10:H10"/>
    <mergeCell ref="A13:A15"/>
    <mergeCell ref="B12:F12"/>
    <mergeCell ref="I13:J13"/>
    <mergeCell ref="K13:Q13"/>
    <mergeCell ref="I12:Q12"/>
    <mergeCell ref="G12:G15"/>
    <mergeCell ref="H12:H15"/>
  </mergeCells>
  <conditionalFormatting sqref="J17:J196">
    <cfRule type="expression" dxfId="260" priority="14">
      <formula>AND(I17&gt;0,ISBLANK(J17))</formula>
    </cfRule>
  </conditionalFormatting>
  <conditionalFormatting sqref="Q17:Q196">
    <cfRule type="expression" dxfId="259" priority="13">
      <formula>AND(P17&gt;0,ISBLANK(Q17))</formula>
    </cfRule>
  </conditionalFormatting>
  <conditionalFormatting sqref="B17:B196">
    <cfRule type="expression" dxfId="258" priority="12">
      <formula>IF(ISBLANK(A17),FALSE,ISBLANK(B17))</formula>
    </cfRule>
  </conditionalFormatting>
  <conditionalFormatting sqref="D17:D196">
    <cfRule type="expression" dxfId="257" priority="11">
      <formula>IF(A17="Integrated",ISBLANK(D17),FALSE)</formula>
    </cfRule>
  </conditionalFormatting>
  <conditionalFormatting sqref="H17:H196">
    <cfRule type="expression" dxfId="256" priority="4">
      <formula>IF(AND(NOT(ISBLANK(B17)),ISBLANK(H17)),TRUE,FALSE)</formula>
    </cfRule>
    <cfRule type="expression" dxfId="255" priority="6">
      <formula>AND(A17="Day Rate",ISBLANK(H17))</formula>
    </cfRule>
  </conditionalFormatting>
  <conditionalFormatting sqref="G17:G196">
    <cfRule type="expression" dxfId="254" priority="5">
      <formula>IF(AND(NOT(ISBLANK(B17)),ISBLANK(G17)),TRUE,FALSE)</formula>
    </cfRule>
  </conditionalFormatting>
  <conditionalFormatting sqref="E17:E196">
    <cfRule type="expression" dxfId="253" priority="32">
      <formula>IF(ISBLANK(E17),ISNA(#REF!),FALSE)</formula>
    </cfRule>
  </conditionalFormatting>
  <conditionalFormatting sqref="C17:C196">
    <cfRule type="expression" dxfId="252" priority="33">
      <formula>IF(ISBLANK(C17),ISNA(#REF!),FALSE)</formula>
    </cfRule>
    <cfRule type="expression" dxfId="251" priority="34">
      <formula>IF(A17="Unique",ISBLANK(C17),FALSE)</formula>
    </cfRule>
  </conditionalFormatting>
  <dataValidations count="7">
    <dataValidation type="decimal" operator="greaterThanOrEqual" allowBlank="1" showInputMessage="1" showErrorMessage="1" error="Please enter a number greater than or equal to 0.0." sqref="L17:P196 I17:I196" xr:uid="{00000000-0002-0000-0600-000000000000}">
      <formula1>0</formula1>
    </dataValidation>
    <dataValidation type="decimal" operator="greaterThanOrEqual" allowBlank="1" showInputMessage="1" showErrorMessage="1" error="Please enter a dollar amount greater than or equal to $0.00." sqref="J17:J196 Q17:Q196" xr:uid="{00000000-0002-0000-0600-000001000000}">
      <formula1>0</formula1>
    </dataValidation>
    <dataValidation type="list" allowBlank="1" sqref="A17:A196" xr:uid="{00000000-0002-0000-0600-000002000000}">
      <formula1>ListPositionType</formula1>
    </dataValidation>
    <dataValidation type="list" allowBlank="1" showInputMessage="1" showErrorMessage="1" error="Please choose an option from the drop-down list." sqref="G17:G196" xr:uid="{00000000-0002-0000-0600-000003000000}">
      <formula1>ListEmploymentType</formula1>
    </dataValidation>
    <dataValidation type="list" allowBlank="1" showInputMessage="1" showErrorMessage="1" error="Please choose an option from the drop-down list." sqref="H17:H196" xr:uid="{00000000-0002-0000-0600-000004000000}">
      <formula1>ListStandardHours</formula1>
    </dataValidation>
    <dataValidation type="list" errorStyle="information" allowBlank="1" sqref="D17:D196 B17:B196" xr:uid="{00000000-0002-0000-0600-000005000000}">
      <formula1>ListBargainingUnit</formula1>
    </dataValidation>
    <dataValidation type="list" allowBlank="1" sqref="E17:E196 C17:C196" xr:uid="{00000000-0002-0000-0600-000006000000}">
      <formula1>ListGridLevel</formula1>
    </dataValidation>
  </dataValidations>
  <pageMargins left="0.7" right="0.7" top="0.75" bottom="0.75" header="0.3" footer="0.3"/>
  <pageSetup paperSize="5" scale="49"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499984740745262"/>
    <pageSetUpPr fitToPage="1"/>
  </sheetPr>
  <dimension ref="A1:R196"/>
  <sheetViews>
    <sheetView workbookViewId="0"/>
  </sheetViews>
  <sheetFormatPr defaultColWidth="9.140625" defaultRowHeight="15" x14ac:dyDescent="0.25"/>
  <cols>
    <col min="1" max="1" width="13.7109375" style="43" customWidth="1"/>
    <col min="2" max="3" width="30.7109375" style="43" customWidth="1"/>
    <col min="4" max="4" width="13.7109375" style="43" customWidth="1"/>
    <col min="5" max="12" width="10.7109375" style="43" customWidth="1"/>
    <col min="13" max="16" width="13.7109375" style="43" customWidth="1"/>
    <col min="17" max="18" width="13.7109375" style="45" customWidth="1"/>
    <col min="19" max="16384" width="9.140625" style="43"/>
  </cols>
  <sheetData>
    <row r="1" spans="1:18" s="41" customFormat="1" ht="15" customHeight="1" x14ac:dyDescent="0.25">
      <c r="Q1" s="360"/>
      <c r="R1" s="360"/>
    </row>
    <row r="2" spans="1:18" s="41" customFormat="1" ht="15" customHeight="1" x14ac:dyDescent="0.25">
      <c r="Q2" s="360"/>
      <c r="R2" s="360"/>
    </row>
    <row r="3" spans="1:18" s="41" customFormat="1" ht="15" customHeight="1" x14ac:dyDescent="0.25">
      <c r="Q3" s="360"/>
      <c r="R3" s="360"/>
    </row>
    <row r="4" spans="1:18" s="41" customFormat="1" ht="15" customHeight="1" x14ac:dyDescent="0.25">
      <c r="Q4" s="360"/>
      <c r="R4" s="360"/>
    </row>
    <row r="5" spans="1:18" s="41" customFormat="1" ht="15" customHeight="1" x14ac:dyDescent="0.25">
      <c r="Q5" s="360"/>
      <c r="R5" s="360"/>
    </row>
    <row r="6" spans="1:18" s="41" customFormat="1" ht="15" customHeight="1" x14ac:dyDescent="0.25">
      <c r="Q6" s="360"/>
      <c r="R6" s="360"/>
    </row>
    <row r="7" spans="1:18" s="41" customFormat="1" ht="15" hidden="1" customHeight="1" x14ac:dyDescent="0.25">
      <c r="Q7" s="360"/>
      <c r="R7" s="360"/>
    </row>
    <row r="8" spans="1:18" s="41" customFormat="1" ht="15" hidden="1" customHeight="1" x14ac:dyDescent="0.25">
      <c r="Q8" s="360"/>
      <c r="R8" s="360"/>
    </row>
    <row r="9" spans="1:18" ht="18.75" x14ac:dyDescent="0.25">
      <c r="A9" s="1104" t="s">
        <v>187</v>
      </c>
      <c r="B9" s="1104"/>
      <c r="C9" s="1104"/>
      <c r="D9" s="1104"/>
      <c r="E9" s="1104"/>
      <c r="F9" s="42"/>
      <c r="G9" s="42"/>
      <c r="H9" s="42"/>
      <c r="I9" s="42"/>
      <c r="J9" s="42"/>
      <c r="K9" s="42"/>
      <c r="L9" s="42"/>
      <c r="M9" s="42"/>
      <c r="N9" s="42"/>
      <c r="O9" s="42"/>
      <c r="P9" s="42"/>
      <c r="Q9" s="298"/>
      <c r="R9" s="298"/>
    </row>
    <row r="10" spans="1:18" ht="18.75" x14ac:dyDescent="0.25">
      <c r="A10" s="1104" t="s">
        <v>21</v>
      </c>
      <c r="B10" s="1104"/>
      <c r="C10" s="1104"/>
      <c r="D10" s="1104"/>
      <c r="E10" s="1104"/>
      <c r="F10" s="42"/>
      <c r="G10" s="42"/>
      <c r="H10" s="42"/>
      <c r="I10" s="42"/>
      <c r="J10" s="42"/>
      <c r="K10" s="42"/>
      <c r="L10" s="42"/>
      <c r="M10" s="42"/>
      <c r="N10" s="42"/>
      <c r="O10" s="42"/>
      <c r="P10" s="42"/>
      <c r="Q10" s="298"/>
      <c r="R10" s="298"/>
    </row>
    <row r="11" spans="1:18" ht="15.75" thickBot="1" x14ac:dyDescent="0.3">
      <c r="A11" s="42"/>
      <c r="B11" s="42"/>
      <c r="C11" s="42"/>
      <c r="D11" s="42"/>
      <c r="E11" s="42"/>
      <c r="F11" s="42"/>
      <c r="G11" s="42"/>
      <c r="H11" s="42"/>
      <c r="I11" s="42"/>
      <c r="J11" s="42"/>
      <c r="K11" s="42"/>
      <c r="L11" s="42"/>
      <c r="M11" s="42"/>
      <c r="N11" s="42"/>
      <c r="O11" s="42"/>
      <c r="P11" s="42"/>
      <c r="Q11" s="298"/>
      <c r="R11" s="298"/>
    </row>
    <row r="12" spans="1:18" ht="45.75" customHeight="1" thickBot="1" x14ac:dyDescent="0.3">
      <c r="A12" s="26" t="s">
        <v>162</v>
      </c>
      <c r="B12" s="1082" t="s">
        <v>39</v>
      </c>
      <c r="C12" s="1083"/>
      <c r="D12" s="1090" t="s">
        <v>26</v>
      </c>
      <c r="E12" s="1114" t="s">
        <v>22</v>
      </c>
      <c r="F12" s="1105" t="s">
        <v>603</v>
      </c>
      <c r="G12" s="1106"/>
      <c r="H12" s="1106"/>
      <c r="I12" s="1106"/>
      <c r="J12" s="1106"/>
      <c r="K12" s="1106"/>
      <c r="L12" s="1106"/>
      <c r="M12" s="1119" t="s">
        <v>498</v>
      </c>
      <c r="N12" s="1120"/>
      <c r="O12" s="1120"/>
      <c r="P12" s="1121"/>
      <c r="Q12" s="1119" t="s">
        <v>401</v>
      </c>
      <c r="R12" s="1122"/>
    </row>
    <row r="13" spans="1:18" ht="15.75" customHeight="1" x14ac:dyDescent="0.25">
      <c r="A13" s="1079" t="s">
        <v>441</v>
      </c>
      <c r="B13" s="28"/>
      <c r="C13" s="29"/>
      <c r="D13" s="1091"/>
      <c r="E13" s="1115"/>
      <c r="F13" s="1108" t="s">
        <v>186</v>
      </c>
      <c r="G13" s="1087" t="s">
        <v>28</v>
      </c>
      <c r="H13" s="1088"/>
      <c r="I13" s="1088"/>
      <c r="J13" s="1088"/>
      <c r="K13" s="1088"/>
      <c r="L13" s="1107"/>
      <c r="M13" s="1110" t="s">
        <v>289</v>
      </c>
      <c r="N13" s="1112" t="s">
        <v>288</v>
      </c>
      <c r="O13" s="1126" t="s">
        <v>548</v>
      </c>
      <c r="P13" s="1117" t="s">
        <v>549</v>
      </c>
      <c r="Q13" s="1110" t="s">
        <v>400</v>
      </c>
      <c r="R13" s="1124" t="s">
        <v>464</v>
      </c>
    </row>
    <row r="14" spans="1:18" ht="51.75" customHeight="1" x14ac:dyDescent="0.25">
      <c r="A14" s="1080"/>
      <c r="B14" s="28" t="s">
        <v>23</v>
      </c>
      <c r="C14" s="29" t="s">
        <v>24</v>
      </c>
      <c r="D14" s="1091"/>
      <c r="E14" s="1115"/>
      <c r="F14" s="1109"/>
      <c r="G14" s="589" t="s">
        <v>180</v>
      </c>
      <c r="H14" s="590" t="s">
        <v>181</v>
      </c>
      <c r="I14" s="585" t="s">
        <v>182</v>
      </c>
      <c r="J14" s="591" t="s">
        <v>183</v>
      </c>
      <c r="K14" s="591" t="s">
        <v>184</v>
      </c>
      <c r="L14" s="592" t="s">
        <v>185</v>
      </c>
      <c r="M14" s="1111"/>
      <c r="N14" s="1113"/>
      <c r="O14" s="1127"/>
      <c r="P14" s="1118"/>
      <c r="Q14" s="1123"/>
      <c r="R14" s="1125"/>
    </row>
    <row r="15" spans="1:18" ht="15.75" customHeight="1" thickBot="1" x14ac:dyDescent="0.3">
      <c r="A15" s="1081"/>
      <c r="B15" s="31"/>
      <c r="C15" s="32"/>
      <c r="D15" s="1092"/>
      <c r="E15" s="1116"/>
      <c r="F15" s="622" t="s">
        <v>179</v>
      </c>
      <c r="G15" s="587" t="s">
        <v>179</v>
      </c>
      <c r="H15" s="593" t="s">
        <v>179</v>
      </c>
      <c r="I15" s="588" t="s">
        <v>179</v>
      </c>
      <c r="J15" s="588" t="s">
        <v>179</v>
      </c>
      <c r="K15" s="588" t="s">
        <v>179</v>
      </c>
      <c r="L15" s="594" t="s">
        <v>179</v>
      </c>
      <c r="M15" s="33" t="s">
        <v>179</v>
      </c>
      <c r="N15" s="51" t="s">
        <v>179</v>
      </c>
      <c r="O15" s="669" t="s">
        <v>179</v>
      </c>
      <c r="P15" s="651" t="s">
        <v>179</v>
      </c>
      <c r="Q15" s="33" t="s">
        <v>29</v>
      </c>
      <c r="R15" s="340" t="s">
        <v>463</v>
      </c>
    </row>
    <row r="16" spans="1:18" ht="15.75" customHeight="1" thickBot="1" x14ac:dyDescent="0.3">
      <c r="A16" s="175"/>
      <c r="B16" s="175"/>
      <c r="C16" s="175"/>
      <c r="D16" s="217"/>
      <c r="E16" s="218" t="s">
        <v>174</v>
      </c>
      <c r="F16" s="216">
        <f>SUM(F17:F196)</f>
        <v>0</v>
      </c>
      <c r="G16" s="216">
        <f>SUM(G17:G196)</f>
        <v>0</v>
      </c>
      <c r="H16" s="216">
        <f t="shared" ref="H16:L16" si="0">SUM(H17:H196)</f>
        <v>0</v>
      </c>
      <c r="I16" s="216">
        <f t="shared" si="0"/>
        <v>0</v>
      </c>
      <c r="J16" s="216">
        <f t="shared" si="0"/>
        <v>0</v>
      </c>
      <c r="K16" s="216">
        <f t="shared" si="0"/>
        <v>0</v>
      </c>
      <c r="L16" s="216">
        <f t="shared" si="0"/>
        <v>0</v>
      </c>
      <c r="M16" s="216">
        <f t="shared" ref="M16" si="1">SUM(M17:M196)</f>
        <v>0</v>
      </c>
      <c r="N16" s="216">
        <f t="shared" ref="N16:Q16" si="2">SUM(N17:N196)</f>
        <v>0</v>
      </c>
      <c r="O16" s="216">
        <f t="shared" si="2"/>
        <v>0</v>
      </c>
      <c r="P16" s="216">
        <f t="shared" si="2"/>
        <v>0</v>
      </c>
      <c r="Q16" s="364">
        <f t="shared" si="2"/>
        <v>0</v>
      </c>
      <c r="R16" s="364"/>
    </row>
    <row r="17" spans="1:18" ht="15" customHeight="1" x14ac:dyDescent="0.25">
      <c r="A17" s="219" t="str">
        <f>IF(ISBLANK('A1'!A17),"",'A1'!A17)</f>
        <v/>
      </c>
      <c r="B17" s="35" t="str">
        <f>IF(ISBLANK('A1'!B17),"",'A1'!B17)</f>
        <v/>
      </c>
      <c r="C17" s="36" t="str">
        <f>IF(ISBLANK('A1'!D17),"",'A1'!D17)</f>
        <v/>
      </c>
      <c r="D17" s="37" t="str">
        <f>IF(ISBLANK('A1'!G17),"",'A1'!G17)</f>
        <v/>
      </c>
      <c r="E17" s="220" t="str">
        <f>IF(ISBLANK('A1'!H17),"",'A1'!H17)</f>
        <v/>
      </c>
      <c r="F17" s="189"/>
      <c r="G17" s="190"/>
      <c r="H17" s="191"/>
      <c r="I17" s="191"/>
      <c r="J17" s="191"/>
      <c r="K17" s="191"/>
      <c r="L17" s="192"/>
      <c r="M17" s="193"/>
      <c r="N17" s="192"/>
      <c r="O17" s="192"/>
      <c r="P17" s="194"/>
      <c r="Q17" s="361" t="str">
        <f>IF(SUM('A1'!I17,'A1'!L17:P17)=0,"",SUM('A1'!I17,'A1'!L17:P17))</f>
        <v/>
      </c>
      <c r="R17" s="452"/>
    </row>
    <row r="18" spans="1:18" ht="15" customHeight="1" x14ac:dyDescent="0.25">
      <c r="A18" s="219" t="str">
        <f>IF(ISBLANK('A1'!A18),"",'A1'!A18)</f>
        <v/>
      </c>
      <c r="B18" s="35" t="str">
        <f>IF(ISBLANK('A1'!B18),"",'A1'!B18)</f>
        <v/>
      </c>
      <c r="C18" s="36" t="str">
        <f>IF(ISBLANK('A1'!D18),"",'A1'!D18)</f>
        <v/>
      </c>
      <c r="D18" s="37" t="str">
        <f>IF(ISBLANK('A1'!G18),"",'A1'!G18)</f>
        <v/>
      </c>
      <c r="E18" s="220" t="str">
        <f>IF(ISBLANK('A1'!H18),"",'A1'!H18)</f>
        <v/>
      </c>
      <c r="F18" s="195"/>
      <c r="G18" s="196"/>
      <c r="H18" s="197"/>
      <c r="I18" s="197"/>
      <c r="J18" s="197"/>
      <c r="K18" s="197"/>
      <c r="L18" s="198"/>
      <c r="M18" s="199"/>
      <c r="N18" s="198"/>
      <c r="O18" s="198"/>
      <c r="P18" s="200"/>
      <c r="Q18" s="362" t="str">
        <f>IF(SUM('A1'!I18,'A1'!L18:P18)=0,"",SUM('A1'!I18,'A1'!L18:P18))</f>
        <v/>
      </c>
      <c r="R18" s="453"/>
    </row>
    <row r="19" spans="1:18" ht="15" customHeight="1" x14ac:dyDescent="0.25">
      <c r="A19" s="219" t="str">
        <f>IF(ISBLANK('A1'!A19),"",'A1'!A19)</f>
        <v/>
      </c>
      <c r="B19" s="35" t="str">
        <f>IF(ISBLANK('A1'!B19),"",'A1'!B19)</f>
        <v/>
      </c>
      <c r="C19" s="36" t="str">
        <f>IF(ISBLANK('A1'!D19),"",'A1'!D19)</f>
        <v/>
      </c>
      <c r="D19" s="37" t="str">
        <f>IF(ISBLANK('A1'!G19),"",'A1'!G19)</f>
        <v/>
      </c>
      <c r="E19" s="220" t="str">
        <f>IF(ISBLANK('A1'!H19),"",'A1'!H19)</f>
        <v/>
      </c>
      <c r="F19" s="195"/>
      <c r="G19" s="196"/>
      <c r="H19" s="197"/>
      <c r="I19" s="197"/>
      <c r="J19" s="197"/>
      <c r="K19" s="197"/>
      <c r="L19" s="198"/>
      <c r="M19" s="199"/>
      <c r="N19" s="198"/>
      <c r="O19" s="198"/>
      <c r="P19" s="200"/>
      <c r="Q19" s="362" t="str">
        <f>IF(SUM('A1'!I19,'A1'!L19:P19)=0,"",SUM('A1'!I19,'A1'!L19:P19))</f>
        <v/>
      </c>
      <c r="R19" s="453"/>
    </row>
    <row r="20" spans="1:18" ht="15" customHeight="1" x14ac:dyDescent="0.25">
      <c r="A20" s="219" t="str">
        <f>IF(ISBLANK('A1'!A20),"",'A1'!A20)</f>
        <v/>
      </c>
      <c r="B20" s="35" t="str">
        <f>IF(ISBLANK('A1'!B20),"",'A1'!B20)</f>
        <v/>
      </c>
      <c r="C20" s="36" t="str">
        <f>IF(ISBLANK('A1'!D20),"",'A1'!D20)</f>
        <v/>
      </c>
      <c r="D20" s="37" t="str">
        <f>IF(ISBLANK('A1'!G20),"",'A1'!G20)</f>
        <v/>
      </c>
      <c r="E20" s="220" t="str">
        <f>IF(ISBLANK('A1'!H20),"",'A1'!H20)</f>
        <v/>
      </c>
      <c r="F20" s="195"/>
      <c r="G20" s="196"/>
      <c r="H20" s="197"/>
      <c r="I20" s="197"/>
      <c r="J20" s="197"/>
      <c r="K20" s="197"/>
      <c r="L20" s="198"/>
      <c r="M20" s="199"/>
      <c r="N20" s="198"/>
      <c r="O20" s="198"/>
      <c r="P20" s="200"/>
      <c r="Q20" s="362" t="str">
        <f>IF(SUM('A1'!I20,'A1'!L20:P20)=0,"",SUM('A1'!I20,'A1'!L20:P20))</f>
        <v/>
      </c>
      <c r="R20" s="453"/>
    </row>
    <row r="21" spans="1:18" ht="15" customHeight="1" x14ac:dyDescent="0.25">
      <c r="A21" s="219" t="str">
        <f>IF(ISBLANK('A1'!A21),"",'A1'!A21)</f>
        <v/>
      </c>
      <c r="B21" s="35" t="str">
        <f>IF(ISBLANK('A1'!B21),"",'A1'!B21)</f>
        <v/>
      </c>
      <c r="C21" s="36" t="str">
        <f>IF(ISBLANK('A1'!D21),"",'A1'!D21)</f>
        <v/>
      </c>
      <c r="D21" s="37" t="str">
        <f>IF(ISBLANK('A1'!G21),"",'A1'!G21)</f>
        <v/>
      </c>
      <c r="E21" s="220" t="str">
        <f>IF(ISBLANK('A1'!H21),"",'A1'!H21)</f>
        <v/>
      </c>
      <c r="F21" s="195"/>
      <c r="G21" s="196"/>
      <c r="H21" s="197"/>
      <c r="I21" s="197"/>
      <c r="J21" s="197"/>
      <c r="K21" s="197"/>
      <c r="L21" s="198"/>
      <c r="M21" s="199"/>
      <c r="N21" s="198"/>
      <c r="O21" s="198"/>
      <c r="P21" s="200"/>
      <c r="Q21" s="362" t="str">
        <f>IF(SUM('A1'!I21,'A1'!L21:P21)=0,"",SUM('A1'!I21,'A1'!L21:P21))</f>
        <v/>
      </c>
      <c r="R21" s="453"/>
    </row>
    <row r="22" spans="1:18" ht="15" customHeight="1" x14ac:dyDescent="0.25">
      <c r="A22" s="219" t="str">
        <f>IF(ISBLANK('A1'!A22),"",'A1'!A22)</f>
        <v/>
      </c>
      <c r="B22" s="35" t="str">
        <f>IF(ISBLANK('A1'!B22),"",'A1'!B22)</f>
        <v/>
      </c>
      <c r="C22" s="36" t="str">
        <f>IF(ISBLANK('A1'!D22),"",'A1'!D22)</f>
        <v/>
      </c>
      <c r="D22" s="37" t="str">
        <f>IF(ISBLANK('A1'!G22),"",'A1'!G22)</f>
        <v/>
      </c>
      <c r="E22" s="220" t="str">
        <f>IF(ISBLANK('A1'!H22),"",'A1'!H22)</f>
        <v/>
      </c>
      <c r="F22" s="195"/>
      <c r="G22" s="196"/>
      <c r="H22" s="197"/>
      <c r="I22" s="197"/>
      <c r="J22" s="197"/>
      <c r="K22" s="197"/>
      <c r="L22" s="198"/>
      <c r="M22" s="199"/>
      <c r="N22" s="198"/>
      <c r="O22" s="198"/>
      <c r="P22" s="200"/>
      <c r="Q22" s="362" t="str">
        <f>IF(SUM('A1'!I22,'A1'!L22:P22)=0,"",SUM('A1'!I22,'A1'!L22:P22))</f>
        <v/>
      </c>
      <c r="R22" s="453"/>
    </row>
    <row r="23" spans="1:18" ht="15" customHeight="1" x14ac:dyDescent="0.25">
      <c r="A23" s="219" t="str">
        <f>IF(ISBLANK('A1'!A23),"",'A1'!A23)</f>
        <v/>
      </c>
      <c r="B23" s="35" t="str">
        <f>IF(ISBLANK('A1'!B23),"",'A1'!B23)</f>
        <v/>
      </c>
      <c r="C23" s="36" t="str">
        <f>IF(ISBLANK('A1'!D23),"",'A1'!D23)</f>
        <v/>
      </c>
      <c r="D23" s="37" t="str">
        <f>IF(ISBLANK('A1'!G23),"",'A1'!G23)</f>
        <v/>
      </c>
      <c r="E23" s="220" t="str">
        <f>IF(ISBLANK('A1'!H23),"",'A1'!H23)</f>
        <v/>
      </c>
      <c r="F23" s="195"/>
      <c r="G23" s="196"/>
      <c r="H23" s="197"/>
      <c r="I23" s="197"/>
      <c r="J23" s="197"/>
      <c r="K23" s="197"/>
      <c r="L23" s="198"/>
      <c r="M23" s="199"/>
      <c r="N23" s="198"/>
      <c r="O23" s="198"/>
      <c r="P23" s="200"/>
      <c r="Q23" s="362" t="str">
        <f>IF(SUM('A1'!I23,'A1'!L23:P23)=0,"",SUM('A1'!I23,'A1'!L23:P23))</f>
        <v/>
      </c>
      <c r="R23" s="453"/>
    </row>
    <row r="24" spans="1:18" ht="15" customHeight="1" x14ac:dyDescent="0.25">
      <c r="A24" s="219" t="str">
        <f>IF(ISBLANK('A1'!A24),"",'A1'!A24)</f>
        <v/>
      </c>
      <c r="B24" s="35" t="str">
        <f>IF(ISBLANK('A1'!B24),"",'A1'!B24)</f>
        <v/>
      </c>
      <c r="C24" s="36" t="str">
        <f>IF(ISBLANK('A1'!D24),"",'A1'!D24)</f>
        <v/>
      </c>
      <c r="D24" s="37" t="str">
        <f>IF(ISBLANK('A1'!G24),"",'A1'!G24)</f>
        <v/>
      </c>
      <c r="E24" s="220" t="str">
        <f>IF(ISBLANK('A1'!H24),"",'A1'!H24)</f>
        <v/>
      </c>
      <c r="F24" s="195"/>
      <c r="G24" s="196"/>
      <c r="H24" s="197"/>
      <c r="I24" s="197"/>
      <c r="J24" s="197"/>
      <c r="K24" s="197"/>
      <c r="L24" s="198"/>
      <c r="M24" s="199"/>
      <c r="N24" s="198"/>
      <c r="O24" s="198"/>
      <c r="P24" s="200"/>
      <c r="Q24" s="362" t="str">
        <f>IF(SUM('A1'!I24,'A1'!L24:P24)=0,"",SUM('A1'!I24,'A1'!L24:P24))</f>
        <v/>
      </c>
      <c r="R24" s="453"/>
    </row>
    <row r="25" spans="1:18" ht="15" customHeight="1" x14ac:dyDescent="0.25">
      <c r="A25" s="219" t="str">
        <f>IF(ISBLANK('A1'!A25),"",'A1'!A25)</f>
        <v/>
      </c>
      <c r="B25" s="35" t="str">
        <f>IF(ISBLANK('A1'!B25),"",'A1'!B25)</f>
        <v/>
      </c>
      <c r="C25" s="36" t="str">
        <f>IF(ISBLANK('A1'!D25),"",'A1'!D25)</f>
        <v/>
      </c>
      <c r="D25" s="37" t="str">
        <f>IF(ISBLANK('A1'!G25),"",'A1'!G25)</f>
        <v/>
      </c>
      <c r="E25" s="220" t="str">
        <f>IF(ISBLANK('A1'!H25),"",'A1'!H25)</f>
        <v/>
      </c>
      <c r="F25" s="195"/>
      <c r="G25" s="196"/>
      <c r="H25" s="197"/>
      <c r="I25" s="197"/>
      <c r="J25" s="197"/>
      <c r="K25" s="197"/>
      <c r="L25" s="198"/>
      <c r="M25" s="199"/>
      <c r="N25" s="198"/>
      <c r="O25" s="198"/>
      <c r="P25" s="200"/>
      <c r="Q25" s="362" t="str">
        <f>IF(SUM('A1'!I25,'A1'!L25:P25)=0,"",SUM('A1'!I25,'A1'!L25:P25))</f>
        <v/>
      </c>
      <c r="R25" s="453"/>
    </row>
    <row r="26" spans="1:18" ht="15" customHeight="1" x14ac:dyDescent="0.25">
      <c r="A26" s="219" t="str">
        <f>IF(ISBLANK('A1'!A26),"",'A1'!A26)</f>
        <v/>
      </c>
      <c r="B26" s="35" t="str">
        <f>IF(ISBLANK('A1'!B26),"",'A1'!B26)</f>
        <v/>
      </c>
      <c r="C26" s="36" t="str">
        <f>IF(ISBLANK('A1'!D26),"",'A1'!D26)</f>
        <v/>
      </c>
      <c r="D26" s="37" t="str">
        <f>IF(ISBLANK('A1'!G26),"",'A1'!G26)</f>
        <v/>
      </c>
      <c r="E26" s="220" t="str">
        <f>IF(ISBLANK('A1'!H26),"",'A1'!H26)</f>
        <v/>
      </c>
      <c r="F26" s="195"/>
      <c r="G26" s="196"/>
      <c r="H26" s="197"/>
      <c r="I26" s="197"/>
      <c r="J26" s="197"/>
      <c r="K26" s="197"/>
      <c r="L26" s="198"/>
      <c r="M26" s="199"/>
      <c r="N26" s="198"/>
      <c r="O26" s="198"/>
      <c r="P26" s="200"/>
      <c r="Q26" s="362" t="str">
        <f>IF(SUM('A1'!I26,'A1'!L26:P26)=0,"",SUM('A1'!I26,'A1'!L26:P26))</f>
        <v/>
      </c>
      <c r="R26" s="453"/>
    </row>
    <row r="27" spans="1:18" ht="15" customHeight="1" x14ac:dyDescent="0.25">
      <c r="A27" s="219" t="str">
        <f>IF(ISBLANK('A1'!A27),"",'A1'!A27)</f>
        <v/>
      </c>
      <c r="B27" s="35" t="str">
        <f>IF(ISBLANK('A1'!B27),"",'A1'!B27)</f>
        <v/>
      </c>
      <c r="C27" s="36" t="str">
        <f>IF(ISBLANK('A1'!D27),"",'A1'!D27)</f>
        <v/>
      </c>
      <c r="D27" s="37" t="str">
        <f>IF(ISBLANK('A1'!G27),"",'A1'!G27)</f>
        <v/>
      </c>
      <c r="E27" s="220" t="str">
        <f>IF(ISBLANK('A1'!H27),"",'A1'!H27)</f>
        <v/>
      </c>
      <c r="F27" s="195"/>
      <c r="G27" s="196"/>
      <c r="H27" s="197"/>
      <c r="I27" s="197"/>
      <c r="J27" s="197"/>
      <c r="K27" s="197"/>
      <c r="L27" s="198"/>
      <c r="M27" s="199"/>
      <c r="N27" s="198"/>
      <c r="O27" s="198"/>
      <c r="P27" s="200"/>
      <c r="Q27" s="362" t="str">
        <f>IF(SUM('A1'!I27,'A1'!L27:P27)=0,"",SUM('A1'!I27,'A1'!L27:P27))</f>
        <v/>
      </c>
      <c r="R27" s="453"/>
    </row>
    <row r="28" spans="1:18" ht="15" customHeight="1" x14ac:dyDescent="0.25">
      <c r="A28" s="219" t="str">
        <f>IF(ISBLANK('A1'!A28),"",'A1'!A28)</f>
        <v/>
      </c>
      <c r="B28" s="35" t="str">
        <f>IF(ISBLANK('A1'!B28),"",'A1'!B28)</f>
        <v/>
      </c>
      <c r="C28" s="36" t="str">
        <f>IF(ISBLANK('A1'!D28),"",'A1'!D28)</f>
        <v/>
      </c>
      <c r="D28" s="37" t="str">
        <f>IF(ISBLANK('A1'!G28),"",'A1'!G28)</f>
        <v/>
      </c>
      <c r="E28" s="220" t="str">
        <f>IF(ISBLANK('A1'!H28),"",'A1'!H28)</f>
        <v/>
      </c>
      <c r="F28" s="195"/>
      <c r="G28" s="196"/>
      <c r="H28" s="197"/>
      <c r="I28" s="197"/>
      <c r="J28" s="197"/>
      <c r="K28" s="197"/>
      <c r="L28" s="198"/>
      <c r="M28" s="199"/>
      <c r="N28" s="198"/>
      <c r="O28" s="198"/>
      <c r="P28" s="200"/>
      <c r="Q28" s="362" t="str">
        <f>IF(SUM('A1'!I28,'A1'!L28:P28)=0,"",SUM('A1'!I28,'A1'!L28:P28))</f>
        <v/>
      </c>
      <c r="R28" s="453"/>
    </row>
    <row r="29" spans="1:18" ht="15" customHeight="1" x14ac:dyDescent="0.25">
      <c r="A29" s="219" t="str">
        <f>IF(ISBLANK('A1'!A29),"",'A1'!A29)</f>
        <v/>
      </c>
      <c r="B29" s="35" t="str">
        <f>IF(ISBLANK('A1'!B29),"",'A1'!B29)</f>
        <v/>
      </c>
      <c r="C29" s="36" t="str">
        <f>IF(ISBLANK('A1'!D29),"",'A1'!D29)</f>
        <v/>
      </c>
      <c r="D29" s="37" t="str">
        <f>IF(ISBLANK('A1'!G29),"",'A1'!G29)</f>
        <v/>
      </c>
      <c r="E29" s="220" t="str">
        <f>IF(ISBLANK('A1'!H29),"",'A1'!H29)</f>
        <v/>
      </c>
      <c r="F29" s="195"/>
      <c r="G29" s="196"/>
      <c r="H29" s="197"/>
      <c r="I29" s="197"/>
      <c r="J29" s="197"/>
      <c r="K29" s="197"/>
      <c r="L29" s="198"/>
      <c r="M29" s="199"/>
      <c r="N29" s="198"/>
      <c r="O29" s="198"/>
      <c r="P29" s="200"/>
      <c r="Q29" s="362" t="str">
        <f>IF(SUM('A1'!I29,'A1'!L29:P29)=0,"",SUM('A1'!I29,'A1'!L29:P29))</f>
        <v/>
      </c>
      <c r="R29" s="453"/>
    </row>
    <row r="30" spans="1:18" ht="15" customHeight="1" x14ac:dyDescent="0.25">
      <c r="A30" s="219" t="str">
        <f>IF(ISBLANK('A1'!A30),"",'A1'!A30)</f>
        <v/>
      </c>
      <c r="B30" s="35" t="str">
        <f>IF(ISBLANK('A1'!B30),"",'A1'!B30)</f>
        <v/>
      </c>
      <c r="C30" s="36" t="str">
        <f>IF(ISBLANK('A1'!D30),"",'A1'!D30)</f>
        <v/>
      </c>
      <c r="D30" s="37" t="str">
        <f>IF(ISBLANK('A1'!G30),"",'A1'!G30)</f>
        <v/>
      </c>
      <c r="E30" s="220" t="str">
        <f>IF(ISBLANK('A1'!H30),"",'A1'!H30)</f>
        <v/>
      </c>
      <c r="F30" s="195"/>
      <c r="G30" s="196"/>
      <c r="H30" s="197"/>
      <c r="I30" s="197"/>
      <c r="J30" s="197"/>
      <c r="K30" s="197"/>
      <c r="L30" s="198"/>
      <c r="M30" s="199"/>
      <c r="N30" s="198"/>
      <c r="O30" s="198"/>
      <c r="P30" s="200"/>
      <c r="Q30" s="362" t="str">
        <f>IF(SUM('A1'!I30,'A1'!L30:P30)=0,"",SUM('A1'!I30,'A1'!L30:P30))</f>
        <v/>
      </c>
      <c r="R30" s="453"/>
    </row>
    <row r="31" spans="1:18" ht="15" customHeight="1" x14ac:dyDescent="0.25">
      <c r="A31" s="219" t="str">
        <f>IF(ISBLANK('A1'!A31),"",'A1'!A31)</f>
        <v/>
      </c>
      <c r="B31" s="35" t="str">
        <f>IF(ISBLANK('A1'!B31),"",'A1'!B31)</f>
        <v/>
      </c>
      <c r="C31" s="36" t="str">
        <f>IF(ISBLANK('A1'!D31),"",'A1'!D31)</f>
        <v/>
      </c>
      <c r="D31" s="37" t="str">
        <f>IF(ISBLANK('A1'!G31),"",'A1'!G31)</f>
        <v/>
      </c>
      <c r="E31" s="220" t="str">
        <f>IF(ISBLANK('A1'!H31),"",'A1'!H31)</f>
        <v/>
      </c>
      <c r="F31" s="195"/>
      <c r="G31" s="196"/>
      <c r="H31" s="197"/>
      <c r="I31" s="197"/>
      <c r="J31" s="197"/>
      <c r="K31" s="197"/>
      <c r="L31" s="198"/>
      <c r="M31" s="199"/>
      <c r="N31" s="198"/>
      <c r="O31" s="198"/>
      <c r="P31" s="200"/>
      <c r="Q31" s="362" t="str">
        <f>IF(SUM('A1'!I31,'A1'!L31:P31)=0,"",SUM('A1'!I31,'A1'!L31:P31))</f>
        <v/>
      </c>
      <c r="R31" s="453"/>
    </row>
    <row r="32" spans="1:18" ht="15" customHeight="1" x14ac:dyDescent="0.25">
      <c r="A32" s="219" t="str">
        <f>IF(ISBLANK('A1'!A32),"",'A1'!A32)</f>
        <v/>
      </c>
      <c r="B32" s="35" t="str">
        <f>IF(ISBLANK('A1'!B32),"",'A1'!B32)</f>
        <v/>
      </c>
      <c r="C32" s="36" t="str">
        <f>IF(ISBLANK('A1'!D32),"",'A1'!D32)</f>
        <v/>
      </c>
      <c r="D32" s="37" t="str">
        <f>IF(ISBLANK('A1'!G32),"",'A1'!G32)</f>
        <v/>
      </c>
      <c r="E32" s="220" t="str">
        <f>IF(ISBLANK('A1'!H32),"",'A1'!H32)</f>
        <v/>
      </c>
      <c r="F32" s="195"/>
      <c r="G32" s="196"/>
      <c r="H32" s="197"/>
      <c r="I32" s="197"/>
      <c r="J32" s="197"/>
      <c r="K32" s="197"/>
      <c r="L32" s="198"/>
      <c r="M32" s="199"/>
      <c r="N32" s="198"/>
      <c r="O32" s="198"/>
      <c r="P32" s="200"/>
      <c r="Q32" s="362" t="str">
        <f>IF(SUM('A1'!I32,'A1'!L32:P32)=0,"",SUM('A1'!I32,'A1'!L32:P32))</f>
        <v/>
      </c>
      <c r="R32" s="453"/>
    </row>
    <row r="33" spans="1:18" ht="15" customHeight="1" x14ac:dyDescent="0.25">
      <c r="A33" s="219" t="str">
        <f>IF(ISBLANK('A1'!A33),"",'A1'!A33)</f>
        <v/>
      </c>
      <c r="B33" s="35" t="str">
        <f>IF(ISBLANK('A1'!B33),"",'A1'!B33)</f>
        <v/>
      </c>
      <c r="C33" s="36" t="str">
        <f>IF(ISBLANK('A1'!D33),"",'A1'!D33)</f>
        <v/>
      </c>
      <c r="D33" s="37" t="str">
        <f>IF(ISBLANK('A1'!G33),"",'A1'!G33)</f>
        <v/>
      </c>
      <c r="E33" s="220" t="str">
        <f>IF(ISBLANK('A1'!H33),"",'A1'!H33)</f>
        <v/>
      </c>
      <c r="F33" s="195"/>
      <c r="G33" s="196"/>
      <c r="H33" s="197"/>
      <c r="I33" s="197"/>
      <c r="J33" s="197"/>
      <c r="K33" s="197"/>
      <c r="L33" s="198"/>
      <c r="M33" s="199"/>
      <c r="N33" s="198"/>
      <c r="O33" s="198"/>
      <c r="P33" s="200"/>
      <c r="Q33" s="362" t="str">
        <f>IF(SUM('A1'!I33,'A1'!L33:P33)=0,"",SUM('A1'!I33,'A1'!L33:P33))</f>
        <v/>
      </c>
      <c r="R33" s="453"/>
    </row>
    <row r="34" spans="1:18" ht="15" customHeight="1" x14ac:dyDescent="0.25">
      <c r="A34" s="219" t="str">
        <f>IF(ISBLANK('A1'!A34),"",'A1'!A34)</f>
        <v/>
      </c>
      <c r="B34" s="35" t="str">
        <f>IF(ISBLANK('A1'!B34),"",'A1'!B34)</f>
        <v/>
      </c>
      <c r="C34" s="36" t="str">
        <f>IF(ISBLANK('A1'!D34),"",'A1'!D34)</f>
        <v/>
      </c>
      <c r="D34" s="37" t="str">
        <f>IF(ISBLANK('A1'!G34),"",'A1'!G34)</f>
        <v/>
      </c>
      <c r="E34" s="220" t="str">
        <f>IF(ISBLANK('A1'!H34),"",'A1'!H34)</f>
        <v/>
      </c>
      <c r="F34" s="195"/>
      <c r="G34" s="196"/>
      <c r="H34" s="197"/>
      <c r="I34" s="197"/>
      <c r="J34" s="197"/>
      <c r="K34" s="197"/>
      <c r="L34" s="198"/>
      <c r="M34" s="199"/>
      <c r="N34" s="198"/>
      <c r="O34" s="198"/>
      <c r="P34" s="200"/>
      <c r="Q34" s="362" t="str">
        <f>IF(SUM('A1'!I34,'A1'!L34:P34)=0,"",SUM('A1'!I34,'A1'!L34:P34))</f>
        <v/>
      </c>
      <c r="R34" s="453"/>
    </row>
    <row r="35" spans="1:18" ht="15" customHeight="1" x14ac:dyDescent="0.25">
      <c r="A35" s="219" t="str">
        <f>IF(ISBLANK('A1'!A35),"",'A1'!A35)</f>
        <v/>
      </c>
      <c r="B35" s="35" t="str">
        <f>IF(ISBLANK('A1'!B35),"",'A1'!B35)</f>
        <v/>
      </c>
      <c r="C35" s="36" t="str">
        <f>IF(ISBLANK('A1'!D35),"",'A1'!D35)</f>
        <v/>
      </c>
      <c r="D35" s="37" t="str">
        <f>IF(ISBLANK('A1'!G35),"",'A1'!G35)</f>
        <v/>
      </c>
      <c r="E35" s="220" t="str">
        <f>IF(ISBLANK('A1'!H35),"",'A1'!H35)</f>
        <v/>
      </c>
      <c r="F35" s="195"/>
      <c r="G35" s="196"/>
      <c r="H35" s="197"/>
      <c r="I35" s="197"/>
      <c r="J35" s="197"/>
      <c r="K35" s="197"/>
      <c r="L35" s="198"/>
      <c r="M35" s="199"/>
      <c r="N35" s="198"/>
      <c r="O35" s="198"/>
      <c r="P35" s="200"/>
      <c r="Q35" s="362" t="str">
        <f>IF(SUM('A1'!I35,'A1'!L35:P35)=0,"",SUM('A1'!I35,'A1'!L35:P35))</f>
        <v/>
      </c>
      <c r="R35" s="453"/>
    </row>
    <row r="36" spans="1:18" ht="15" customHeight="1" x14ac:dyDescent="0.25">
      <c r="A36" s="219" t="str">
        <f>IF(ISBLANK('A1'!A36),"",'A1'!A36)</f>
        <v/>
      </c>
      <c r="B36" s="35" t="str">
        <f>IF(ISBLANK('A1'!B36),"",'A1'!B36)</f>
        <v/>
      </c>
      <c r="C36" s="36" t="str">
        <f>IF(ISBLANK('A1'!D36),"",'A1'!D36)</f>
        <v/>
      </c>
      <c r="D36" s="37" t="str">
        <f>IF(ISBLANK('A1'!G36),"",'A1'!G36)</f>
        <v/>
      </c>
      <c r="E36" s="220" t="str">
        <f>IF(ISBLANK('A1'!H36),"",'A1'!H36)</f>
        <v/>
      </c>
      <c r="F36" s="195"/>
      <c r="G36" s="196"/>
      <c r="H36" s="197"/>
      <c r="I36" s="197"/>
      <c r="J36" s="197"/>
      <c r="K36" s="197"/>
      <c r="L36" s="198"/>
      <c r="M36" s="199"/>
      <c r="N36" s="198"/>
      <c r="O36" s="198"/>
      <c r="P36" s="200"/>
      <c r="Q36" s="362" t="str">
        <f>IF(SUM('A1'!I36,'A1'!L36:P36)=0,"",SUM('A1'!I36,'A1'!L36:P36))</f>
        <v/>
      </c>
      <c r="R36" s="453"/>
    </row>
    <row r="37" spans="1:18" ht="15" customHeight="1" x14ac:dyDescent="0.25">
      <c r="A37" s="219" t="str">
        <f>IF(ISBLANK('A1'!A37),"",'A1'!A37)</f>
        <v/>
      </c>
      <c r="B37" s="35" t="str">
        <f>IF(ISBLANK('A1'!B37),"",'A1'!B37)</f>
        <v/>
      </c>
      <c r="C37" s="36" t="str">
        <f>IF(ISBLANK('A1'!D37),"",'A1'!D37)</f>
        <v/>
      </c>
      <c r="D37" s="37" t="str">
        <f>IF(ISBLANK('A1'!G37),"",'A1'!G37)</f>
        <v/>
      </c>
      <c r="E37" s="220" t="str">
        <f>IF(ISBLANK('A1'!H37),"",'A1'!H37)</f>
        <v/>
      </c>
      <c r="F37" s="195"/>
      <c r="G37" s="196"/>
      <c r="H37" s="197"/>
      <c r="I37" s="197"/>
      <c r="J37" s="197"/>
      <c r="K37" s="197"/>
      <c r="L37" s="198"/>
      <c r="M37" s="199"/>
      <c r="N37" s="198"/>
      <c r="O37" s="198"/>
      <c r="P37" s="200"/>
      <c r="Q37" s="362" t="str">
        <f>IF(SUM('A1'!I37,'A1'!L37:P37)=0,"",SUM('A1'!I37,'A1'!L37:P37))</f>
        <v/>
      </c>
      <c r="R37" s="453"/>
    </row>
    <row r="38" spans="1:18" ht="15" customHeight="1" x14ac:dyDescent="0.25">
      <c r="A38" s="219" t="str">
        <f>IF(ISBLANK('A1'!A38),"",'A1'!A38)</f>
        <v/>
      </c>
      <c r="B38" s="35" t="str">
        <f>IF(ISBLANK('A1'!B38),"",'A1'!B38)</f>
        <v/>
      </c>
      <c r="C38" s="36" t="str">
        <f>IF(ISBLANK('A1'!D38),"",'A1'!D38)</f>
        <v/>
      </c>
      <c r="D38" s="37" t="str">
        <f>IF(ISBLANK('A1'!G38),"",'A1'!G38)</f>
        <v/>
      </c>
      <c r="E38" s="220" t="str">
        <f>IF(ISBLANK('A1'!H38),"",'A1'!H38)</f>
        <v/>
      </c>
      <c r="F38" s="195"/>
      <c r="G38" s="196"/>
      <c r="H38" s="197"/>
      <c r="I38" s="197"/>
      <c r="J38" s="197"/>
      <c r="K38" s="197"/>
      <c r="L38" s="198"/>
      <c r="M38" s="199"/>
      <c r="N38" s="198"/>
      <c r="O38" s="198"/>
      <c r="P38" s="200"/>
      <c r="Q38" s="362" t="str">
        <f>IF(SUM('A1'!I38,'A1'!L38:P38)=0,"",SUM('A1'!I38,'A1'!L38:P38))</f>
        <v/>
      </c>
      <c r="R38" s="453"/>
    </row>
    <row r="39" spans="1:18" ht="15" customHeight="1" x14ac:dyDescent="0.25">
      <c r="A39" s="219" t="str">
        <f>IF(ISBLANK('A1'!A39),"",'A1'!A39)</f>
        <v/>
      </c>
      <c r="B39" s="35" t="str">
        <f>IF(ISBLANK('A1'!B39),"",'A1'!B39)</f>
        <v/>
      </c>
      <c r="C39" s="36" t="str">
        <f>IF(ISBLANK('A1'!D39),"",'A1'!D39)</f>
        <v/>
      </c>
      <c r="D39" s="37" t="str">
        <f>IF(ISBLANK('A1'!G39),"",'A1'!G39)</f>
        <v/>
      </c>
      <c r="E39" s="220" t="str">
        <f>IF(ISBLANK('A1'!H39),"",'A1'!H39)</f>
        <v/>
      </c>
      <c r="F39" s="195"/>
      <c r="G39" s="196"/>
      <c r="H39" s="197"/>
      <c r="I39" s="197"/>
      <c r="J39" s="197"/>
      <c r="K39" s="197"/>
      <c r="L39" s="198"/>
      <c r="M39" s="199"/>
      <c r="N39" s="198"/>
      <c r="O39" s="198"/>
      <c r="P39" s="200"/>
      <c r="Q39" s="362" t="str">
        <f>IF(SUM('A1'!I39,'A1'!L39:P39)=0,"",SUM('A1'!I39,'A1'!L39:P39))</f>
        <v/>
      </c>
      <c r="R39" s="453"/>
    </row>
    <row r="40" spans="1:18" ht="15" customHeight="1" x14ac:dyDescent="0.25">
      <c r="A40" s="219" t="str">
        <f>IF(ISBLANK('A1'!A40),"",'A1'!A40)</f>
        <v/>
      </c>
      <c r="B40" s="35" t="str">
        <f>IF(ISBLANK('A1'!B40),"",'A1'!B40)</f>
        <v/>
      </c>
      <c r="C40" s="36" t="str">
        <f>IF(ISBLANK('A1'!D40),"",'A1'!D40)</f>
        <v/>
      </c>
      <c r="D40" s="37" t="str">
        <f>IF(ISBLANK('A1'!G40),"",'A1'!G40)</f>
        <v/>
      </c>
      <c r="E40" s="220" t="str">
        <f>IF(ISBLANK('A1'!H40),"",'A1'!H40)</f>
        <v/>
      </c>
      <c r="F40" s="195"/>
      <c r="G40" s="196"/>
      <c r="H40" s="197"/>
      <c r="I40" s="197"/>
      <c r="J40" s="197"/>
      <c r="K40" s="197"/>
      <c r="L40" s="198"/>
      <c r="M40" s="199"/>
      <c r="N40" s="198"/>
      <c r="O40" s="198"/>
      <c r="P40" s="200"/>
      <c r="Q40" s="362" t="str">
        <f>IF(SUM('A1'!I40,'A1'!L40:P40)=0,"",SUM('A1'!I40,'A1'!L40:P40))</f>
        <v/>
      </c>
      <c r="R40" s="453"/>
    </row>
    <row r="41" spans="1:18" ht="15" customHeight="1" x14ac:dyDescent="0.25">
      <c r="A41" s="219" t="str">
        <f>IF(ISBLANK('A1'!A41),"",'A1'!A41)</f>
        <v/>
      </c>
      <c r="B41" s="35" t="str">
        <f>IF(ISBLANK('A1'!B41),"",'A1'!B41)</f>
        <v/>
      </c>
      <c r="C41" s="36" t="str">
        <f>IF(ISBLANK('A1'!D41),"",'A1'!D41)</f>
        <v/>
      </c>
      <c r="D41" s="37" t="str">
        <f>IF(ISBLANK('A1'!G41),"",'A1'!G41)</f>
        <v/>
      </c>
      <c r="E41" s="220" t="str">
        <f>IF(ISBLANK('A1'!H41),"",'A1'!H41)</f>
        <v/>
      </c>
      <c r="F41" s="195"/>
      <c r="G41" s="196"/>
      <c r="H41" s="197"/>
      <c r="I41" s="197"/>
      <c r="J41" s="197"/>
      <c r="K41" s="197"/>
      <c r="L41" s="198"/>
      <c r="M41" s="199"/>
      <c r="N41" s="198"/>
      <c r="O41" s="198"/>
      <c r="P41" s="200"/>
      <c r="Q41" s="362" t="str">
        <f>IF(SUM('A1'!I41,'A1'!L41:P41)=0,"",SUM('A1'!I41,'A1'!L41:P41))</f>
        <v/>
      </c>
      <c r="R41" s="453"/>
    </row>
    <row r="42" spans="1:18" ht="15" customHeight="1" x14ac:dyDescent="0.25">
      <c r="A42" s="219" t="str">
        <f>IF(ISBLANK('A1'!A42),"",'A1'!A42)</f>
        <v/>
      </c>
      <c r="B42" s="35" t="str">
        <f>IF(ISBLANK('A1'!B42),"",'A1'!B42)</f>
        <v/>
      </c>
      <c r="C42" s="36" t="str">
        <f>IF(ISBLANK('A1'!D42),"",'A1'!D42)</f>
        <v/>
      </c>
      <c r="D42" s="37" t="str">
        <f>IF(ISBLANK('A1'!G42),"",'A1'!G42)</f>
        <v/>
      </c>
      <c r="E42" s="220" t="str">
        <f>IF(ISBLANK('A1'!H42),"",'A1'!H42)</f>
        <v/>
      </c>
      <c r="F42" s="195"/>
      <c r="G42" s="196"/>
      <c r="H42" s="197"/>
      <c r="I42" s="197"/>
      <c r="J42" s="197"/>
      <c r="K42" s="197"/>
      <c r="L42" s="198"/>
      <c r="M42" s="199"/>
      <c r="N42" s="198"/>
      <c r="O42" s="198"/>
      <c r="P42" s="200"/>
      <c r="Q42" s="362" t="str">
        <f>IF(SUM('A1'!I42,'A1'!L42:P42)=0,"",SUM('A1'!I42,'A1'!L42:P42))</f>
        <v/>
      </c>
      <c r="R42" s="453"/>
    </row>
    <row r="43" spans="1:18" ht="15" customHeight="1" x14ac:dyDescent="0.25">
      <c r="A43" s="219" t="str">
        <f>IF(ISBLANK('A1'!A43),"",'A1'!A43)</f>
        <v/>
      </c>
      <c r="B43" s="35" t="str">
        <f>IF(ISBLANK('A1'!B43),"",'A1'!B43)</f>
        <v/>
      </c>
      <c r="C43" s="36" t="str">
        <f>IF(ISBLANK('A1'!D43),"",'A1'!D43)</f>
        <v/>
      </c>
      <c r="D43" s="37" t="str">
        <f>IF(ISBLANK('A1'!G43),"",'A1'!G43)</f>
        <v/>
      </c>
      <c r="E43" s="220" t="str">
        <f>IF(ISBLANK('A1'!H43),"",'A1'!H43)</f>
        <v/>
      </c>
      <c r="F43" s="195"/>
      <c r="G43" s="196"/>
      <c r="H43" s="197"/>
      <c r="I43" s="197"/>
      <c r="J43" s="197"/>
      <c r="K43" s="197"/>
      <c r="L43" s="198"/>
      <c r="M43" s="199"/>
      <c r="N43" s="198"/>
      <c r="O43" s="198"/>
      <c r="P43" s="200"/>
      <c r="Q43" s="362" t="str">
        <f>IF(SUM('A1'!I43,'A1'!L43:P43)=0,"",SUM('A1'!I43,'A1'!L43:P43))</f>
        <v/>
      </c>
      <c r="R43" s="453"/>
    </row>
    <row r="44" spans="1:18" ht="15" customHeight="1" x14ac:dyDescent="0.25">
      <c r="A44" s="219" t="str">
        <f>IF(ISBLANK('A1'!A44),"",'A1'!A44)</f>
        <v/>
      </c>
      <c r="B44" s="35" t="str">
        <f>IF(ISBLANK('A1'!B44),"",'A1'!B44)</f>
        <v/>
      </c>
      <c r="C44" s="36" t="str">
        <f>IF(ISBLANK('A1'!D44),"",'A1'!D44)</f>
        <v/>
      </c>
      <c r="D44" s="37" t="str">
        <f>IF(ISBLANK('A1'!G44),"",'A1'!G44)</f>
        <v/>
      </c>
      <c r="E44" s="220" t="str">
        <f>IF(ISBLANK('A1'!H44),"",'A1'!H44)</f>
        <v/>
      </c>
      <c r="F44" s="195"/>
      <c r="G44" s="196"/>
      <c r="H44" s="197"/>
      <c r="I44" s="197"/>
      <c r="J44" s="197"/>
      <c r="K44" s="197"/>
      <c r="L44" s="198"/>
      <c r="M44" s="199"/>
      <c r="N44" s="198"/>
      <c r="O44" s="198"/>
      <c r="P44" s="200"/>
      <c r="Q44" s="362" t="str">
        <f>IF(SUM('A1'!I44,'A1'!L44:P44)=0,"",SUM('A1'!I44,'A1'!L44:P44))</f>
        <v/>
      </c>
      <c r="R44" s="453"/>
    </row>
    <row r="45" spans="1:18" ht="15" customHeight="1" x14ac:dyDescent="0.25">
      <c r="A45" s="219" t="str">
        <f>IF(ISBLANK('A1'!A45),"",'A1'!A45)</f>
        <v/>
      </c>
      <c r="B45" s="35" t="str">
        <f>IF(ISBLANK('A1'!B45),"",'A1'!B45)</f>
        <v/>
      </c>
      <c r="C45" s="36" t="str">
        <f>IF(ISBLANK('A1'!D45),"",'A1'!D45)</f>
        <v/>
      </c>
      <c r="D45" s="37" t="str">
        <f>IF(ISBLANK('A1'!G45),"",'A1'!G45)</f>
        <v/>
      </c>
      <c r="E45" s="220" t="str">
        <f>IF(ISBLANK('A1'!H45),"",'A1'!H45)</f>
        <v/>
      </c>
      <c r="F45" s="195"/>
      <c r="G45" s="196"/>
      <c r="H45" s="197"/>
      <c r="I45" s="197"/>
      <c r="J45" s="197"/>
      <c r="K45" s="197"/>
      <c r="L45" s="198"/>
      <c r="M45" s="199"/>
      <c r="N45" s="198"/>
      <c r="O45" s="198"/>
      <c r="P45" s="200"/>
      <c r="Q45" s="362" t="str">
        <f>IF(SUM('A1'!I45,'A1'!L45:P45)=0,"",SUM('A1'!I45,'A1'!L45:P45))</f>
        <v/>
      </c>
      <c r="R45" s="453"/>
    </row>
    <row r="46" spans="1:18" ht="15" customHeight="1" x14ac:dyDescent="0.25">
      <c r="A46" s="219" t="str">
        <f>IF(ISBLANK('A1'!A46),"",'A1'!A46)</f>
        <v/>
      </c>
      <c r="B46" s="35" t="str">
        <f>IF(ISBLANK('A1'!B46),"",'A1'!B46)</f>
        <v/>
      </c>
      <c r="C46" s="36" t="str">
        <f>IF(ISBLANK('A1'!D46),"",'A1'!D46)</f>
        <v/>
      </c>
      <c r="D46" s="37" t="str">
        <f>IF(ISBLANK('A1'!G46),"",'A1'!G46)</f>
        <v/>
      </c>
      <c r="E46" s="220" t="str">
        <f>IF(ISBLANK('A1'!H46),"",'A1'!H46)</f>
        <v/>
      </c>
      <c r="F46" s="195"/>
      <c r="G46" s="196"/>
      <c r="H46" s="197"/>
      <c r="I46" s="197"/>
      <c r="J46" s="197"/>
      <c r="K46" s="197"/>
      <c r="L46" s="198"/>
      <c r="M46" s="199"/>
      <c r="N46" s="198"/>
      <c r="O46" s="198"/>
      <c r="P46" s="200"/>
      <c r="Q46" s="362" t="str">
        <f>IF(SUM('A1'!I46,'A1'!L46:P46)=0,"",SUM('A1'!I46,'A1'!L46:P46))</f>
        <v/>
      </c>
      <c r="R46" s="453"/>
    </row>
    <row r="47" spans="1:18" ht="15" customHeight="1" x14ac:dyDescent="0.25">
      <c r="A47" s="219" t="str">
        <f>IF(ISBLANK('A1'!A47),"",'A1'!A47)</f>
        <v/>
      </c>
      <c r="B47" s="35" t="str">
        <f>IF(ISBLANK('A1'!B47),"",'A1'!B47)</f>
        <v/>
      </c>
      <c r="C47" s="36" t="str">
        <f>IF(ISBLANK('A1'!D47),"",'A1'!D47)</f>
        <v/>
      </c>
      <c r="D47" s="37" t="str">
        <f>IF(ISBLANK('A1'!G47),"",'A1'!G47)</f>
        <v/>
      </c>
      <c r="E47" s="220" t="str">
        <f>IF(ISBLANK('A1'!H47),"",'A1'!H47)</f>
        <v/>
      </c>
      <c r="F47" s="195"/>
      <c r="G47" s="196"/>
      <c r="H47" s="197"/>
      <c r="I47" s="197"/>
      <c r="J47" s="197"/>
      <c r="K47" s="197"/>
      <c r="L47" s="198"/>
      <c r="M47" s="199"/>
      <c r="N47" s="198"/>
      <c r="O47" s="198"/>
      <c r="P47" s="200"/>
      <c r="Q47" s="362" t="str">
        <f>IF(SUM('A1'!I47,'A1'!L47:P47)=0,"",SUM('A1'!I47,'A1'!L47:P47))</f>
        <v/>
      </c>
      <c r="R47" s="453"/>
    </row>
    <row r="48" spans="1:18" ht="15" customHeight="1" x14ac:dyDescent="0.25">
      <c r="A48" s="219" t="str">
        <f>IF(ISBLANK('A1'!A48),"",'A1'!A48)</f>
        <v/>
      </c>
      <c r="B48" s="35" t="str">
        <f>IF(ISBLANK('A1'!B48),"",'A1'!B48)</f>
        <v/>
      </c>
      <c r="C48" s="36" t="str">
        <f>IF(ISBLANK('A1'!D48),"",'A1'!D48)</f>
        <v/>
      </c>
      <c r="D48" s="37" t="str">
        <f>IF(ISBLANK('A1'!G48),"",'A1'!G48)</f>
        <v/>
      </c>
      <c r="E48" s="220" t="str">
        <f>IF(ISBLANK('A1'!H48),"",'A1'!H48)</f>
        <v/>
      </c>
      <c r="F48" s="195"/>
      <c r="G48" s="196"/>
      <c r="H48" s="197"/>
      <c r="I48" s="197"/>
      <c r="J48" s="197"/>
      <c r="K48" s="197"/>
      <c r="L48" s="198"/>
      <c r="M48" s="199"/>
      <c r="N48" s="198"/>
      <c r="O48" s="198"/>
      <c r="P48" s="200"/>
      <c r="Q48" s="362" t="str">
        <f>IF(SUM('A1'!I48,'A1'!L48:P48)=0,"",SUM('A1'!I48,'A1'!L48:P48))</f>
        <v/>
      </c>
      <c r="R48" s="453"/>
    </row>
    <row r="49" spans="1:18" ht="15" customHeight="1" x14ac:dyDescent="0.25">
      <c r="A49" s="219" t="str">
        <f>IF(ISBLANK('A1'!A49),"",'A1'!A49)</f>
        <v/>
      </c>
      <c r="B49" s="35" t="str">
        <f>IF(ISBLANK('A1'!B49),"",'A1'!B49)</f>
        <v/>
      </c>
      <c r="C49" s="36" t="str">
        <f>IF(ISBLANK('A1'!D49),"",'A1'!D49)</f>
        <v/>
      </c>
      <c r="D49" s="37" t="str">
        <f>IF(ISBLANK('A1'!G49),"",'A1'!G49)</f>
        <v/>
      </c>
      <c r="E49" s="220" t="str">
        <f>IF(ISBLANK('A1'!H49),"",'A1'!H49)</f>
        <v/>
      </c>
      <c r="F49" s="195"/>
      <c r="G49" s="196"/>
      <c r="H49" s="197"/>
      <c r="I49" s="197"/>
      <c r="J49" s="197"/>
      <c r="K49" s="197"/>
      <c r="L49" s="198"/>
      <c r="M49" s="199"/>
      <c r="N49" s="198"/>
      <c r="O49" s="198"/>
      <c r="P49" s="200"/>
      <c r="Q49" s="362" t="str">
        <f>IF(SUM('A1'!I49,'A1'!L49:P49)=0,"",SUM('A1'!I49,'A1'!L49:P49))</f>
        <v/>
      </c>
      <c r="R49" s="453"/>
    </row>
    <row r="50" spans="1:18" ht="15" customHeight="1" x14ac:dyDescent="0.25">
      <c r="A50" s="219" t="str">
        <f>IF(ISBLANK('A1'!A50),"",'A1'!A50)</f>
        <v/>
      </c>
      <c r="B50" s="35" t="str">
        <f>IF(ISBLANK('A1'!B50),"",'A1'!B50)</f>
        <v/>
      </c>
      <c r="C50" s="36" t="str">
        <f>IF(ISBLANK('A1'!D50),"",'A1'!D50)</f>
        <v/>
      </c>
      <c r="D50" s="37" t="str">
        <f>IF(ISBLANK('A1'!G50),"",'A1'!G50)</f>
        <v/>
      </c>
      <c r="E50" s="220" t="str">
        <f>IF(ISBLANK('A1'!H50),"",'A1'!H50)</f>
        <v/>
      </c>
      <c r="F50" s="195"/>
      <c r="G50" s="196"/>
      <c r="H50" s="197"/>
      <c r="I50" s="197"/>
      <c r="J50" s="197"/>
      <c r="K50" s="197"/>
      <c r="L50" s="198"/>
      <c r="M50" s="199"/>
      <c r="N50" s="198"/>
      <c r="O50" s="198"/>
      <c r="P50" s="200"/>
      <c r="Q50" s="362" t="str">
        <f>IF(SUM('A1'!I50,'A1'!L50:P50)=0,"",SUM('A1'!I50,'A1'!L50:P50))</f>
        <v/>
      </c>
      <c r="R50" s="453"/>
    </row>
    <row r="51" spans="1:18" ht="15" customHeight="1" x14ac:dyDescent="0.25">
      <c r="A51" s="219" t="str">
        <f>IF(ISBLANK('A1'!A51),"",'A1'!A51)</f>
        <v/>
      </c>
      <c r="B51" s="35" t="str">
        <f>IF(ISBLANK('A1'!B51),"",'A1'!B51)</f>
        <v/>
      </c>
      <c r="C51" s="36" t="str">
        <f>IF(ISBLANK('A1'!D51),"",'A1'!D51)</f>
        <v/>
      </c>
      <c r="D51" s="37" t="str">
        <f>IF(ISBLANK('A1'!G51),"",'A1'!G51)</f>
        <v/>
      </c>
      <c r="E51" s="220" t="str">
        <f>IF(ISBLANK('A1'!H51),"",'A1'!H51)</f>
        <v/>
      </c>
      <c r="F51" s="195"/>
      <c r="G51" s="196"/>
      <c r="H51" s="197"/>
      <c r="I51" s="197"/>
      <c r="J51" s="197"/>
      <c r="K51" s="197"/>
      <c r="L51" s="198"/>
      <c r="M51" s="199"/>
      <c r="N51" s="198"/>
      <c r="O51" s="198"/>
      <c r="P51" s="200"/>
      <c r="Q51" s="362" t="str">
        <f>IF(SUM('A1'!I51,'A1'!L51:P51)=0,"",SUM('A1'!I51,'A1'!L51:P51))</f>
        <v/>
      </c>
      <c r="R51" s="453"/>
    </row>
    <row r="52" spans="1:18" ht="15" customHeight="1" x14ac:dyDescent="0.25">
      <c r="A52" s="219" t="str">
        <f>IF(ISBLANK('A1'!A52),"",'A1'!A52)</f>
        <v/>
      </c>
      <c r="B52" s="35" t="str">
        <f>IF(ISBLANK('A1'!B52),"",'A1'!B52)</f>
        <v/>
      </c>
      <c r="C52" s="36" t="str">
        <f>IF(ISBLANK('A1'!D52),"",'A1'!D52)</f>
        <v/>
      </c>
      <c r="D52" s="37" t="str">
        <f>IF(ISBLANK('A1'!G52),"",'A1'!G52)</f>
        <v/>
      </c>
      <c r="E52" s="220" t="str">
        <f>IF(ISBLANK('A1'!H52),"",'A1'!H52)</f>
        <v/>
      </c>
      <c r="F52" s="195"/>
      <c r="G52" s="196"/>
      <c r="H52" s="197"/>
      <c r="I52" s="197"/>
      <c r="J52" s="197"/>
      <c r="K52" s="197"/>
      <c r="L52" s="198"/>
      <c r="M52" s="199"/>
      <c r="N52" s="198"/>
      <c r="O52" s="198"/>
      <c r="P52" s="200"/>
      <c r="Q52" s="362" t="str">
        <f>IF(SUM('A1'!I52,'A1'!L52:P52)=0,"",SUM('A1'!I52,'A1'!L52:P52))</f>
        <v/>
      </c>
      <c r="R52" s="453"/>
    </row>
    <row r="53" spans="1:18" ht="15" customHeight="1" x14ac:dyDescent="0.25">
      <c r="A53" s="219" t="str">
        <f>IF(ISBLANK('A1'!A53),"",'A1'!A53)</f>
        <v/>
      </c>
      <c r="B53" s="35" t="str">
        <f>IF(ISBLANK('A1'!B53),"",'A1'!B53)</f>
        <v/>
      </c>
      <c r="C53" s="36" t="str">
        <f>IF(ISBLANK('A1'!D53),"",'A1'!D53)</f>
        <v/>
      </c>
      <c r="D53" s="37" t="str">
        <f>IF(ISBLANK('A1'!G53),"",'A1'!G53)</f>
        <v/>
      </c>
      <c r="E53" s="220" t="str">
        <f>IF(ISBLANK('A1'!H53),"",'A1'!H53)</f>
        <v/>
      </c>
      <c r="F53" s="195"/>
      <c r="G53" s="196"/>
      <c r="H53" s="197"/>
      <c r="I53" s="197"/>
      <c r="J53" s="197"/>
      <c r="K53" s="197"/>
      <c r="L53" s="198"/>
      <c r="M53" s="199"/>
      <c r="N53" s="198"/>
      <c r="O53" s="198"/>
      <c r="P53" s="200"/>
      <c r="Q53" s="362" t="str">
        <f>IF(SUM('A1'!I53,'A1'!L53:P53)=0,"",SUM('A1'!I53,'A1'!L53:P53))</f>
        <v/>
      </c>
      <c r="R53" s="453"/>
    </row>
    <row r="54" spans="1:18" ht="15" customHeight="1" x14ac:dyDescent="0.25">
      <c r="A54" s="219" t="str">
        <f>IF(ISBLANK('A1'!A54),"",'A1'!A54)</f>
        <v/>
      </c>
      <c r="B54" s="35" t="str">
        <f>IF(ISBLANK('A1'!B54),"",'A1'!B54)</f>
        <v/>
      </c>
      <c r="C54" s="36" t="str">
        <f>IF(ISBLANK('A1'!D54),"",'A1'!D54)</f>
        <v/>
      </c>
      <c r="D54" s="37" t="str">
        <f>IF(ISBLANK('A1'!G54),"",'A1'!G54)</f>
        <v/>
      </c>
      <c r="E54" s="220" t="str">
        <f>IF(ISBLANK('A1'!H54),"",'A1'!H54)</f>
        <v/>
      </c>
      <c r="F54" s="195"/>
      <c r="G54" s="196"/>
      <c r="H54" s="197"/>
      <c r="I54" s="197"/>
      <c r="J54" s="197"/>
      <c r="K54" s="197"/>
      <c r="L54" s="198"/>
      <c r="M54" s="199"/>
      <c r="N54" s="198"/>
      <c r="O54" s="198"/>
      <c r="P54" s="200"/>
      <c r="Q54" s="362" t="str">
        <f>IF(SUM('A1'!I54,'A1'!L54:P54)=0,"",SUM('A1'!I54,'A1'!L54:P54))</f>
        <v/>
      </c>
      <c r="R54" s="453"/>
    </row>
    <row r="55" spans="1:18" ht="15" customHeight="1" x14ac:dyDescent="0.25">
      <c r="A55" s="219" t="str">
        <f>IF(ISBLANK('A1'!A55),"",'A1'!A55)</f>
        <v/>
      </c>
      <c r="B55" s="35" t="str">
        <f>IF(ISBLANK('A1'!B55),"",'A1'!B55)</f>
        <v/>
      </c>
      <c r="C55" s="36" t="str">
        <f>IF(ISBLANK('A1'!D55),"",'A1'!D55)</f>
        <v/>
      </c>
      <c r="D55" s="37" t="str">
        <f>IF(ISBLANK('A1'!G55),"",'A1'!G55)</f>
        <v/>
      </c>
      <c r="E55" s="220" t="str">
        <f>IF(ISBLANK('A1'!H55),"",'A1'!H55)</f>
        <v/>
      </c>
      <c r="F55" s="195"/>
      <c r="G55" s="196"/>
      <c r="H55" s="197"/>
      <c r="I55" s="197"/>
      <c r="J55" s="197"/>
      <c r="K55" s="197"/>
      <c r="L55" s="198"/>
      <c r="M55" s="199"/>
      <c r="N55" s="198"/>
      <c r="O55" s="198"/>
      <c r="P55" s="200"/>
      <c r="Q55" s="362" t="str">
        <f>IF(SUM('A1'!I55,'A1'!L55:P55)=0,"",SUM('A1'!I55,'A1'!L55:P55))</f>
        <v/>
      </c>
      <c r="R55" s="453"/>
    </row>
    <row r="56" spans="1:18" ht="15" customHeight="1" x14ac:dyDescent="0.25">
      <c r="A56" s="219" t="str">
        <f>IF(ISBLANK('A1'!A56),"",'A1'!A56)</f>
        <v/>
      </c>
      <c r="B56" s="35" t="str">
        <f>IF(ISBLANK('A1'!B56),"",'A1'!B56)</f>
        <v/>
      </c>
      <c r="C56" s="36" t="str">
        <f>IF(ISBLANK('A1'!D56),"",'A1'!D56)</f>
        <v/>
      </c>
      <c r="D56" s="37" t="str">
        <f>IF(ISBLANK('A1'!G56),"",'A1'!G56)</f>
        <v/>
      </c>
      <c r="E56" s="220" t="str">
        <f>IF(ISBLANK('A1'!H56),"",'A1'!H56)</f>
        <v/>
      </c>
      <c r="F56" s="195"/>
      <c r="G56" s="196"/>
      <c r="H56" s="197"/>
      <c r="I56" s="197"/>
      <c r="J56" s="197"/>
      <c r="K56" s="197"/>
      <c r="L56" s="198"/>
      <c r="M56" s="199"/>
      <c r="N56" s="198"/>
      <c r="O56" s="198"/>
      <c r="P56" s="200"/>
      <c r="Q56" s="362" t="str">
        <f>IF(SUM('A1'!I56,'A1'!L56:P56)=0,"",SUM('A1'!I56,'A1'!L56:P56))</f>
        <v/>
      </c>
      <c r="R56" s="453"/>
    </row>
    <row r="57" spans="1:18" ht="15" customHeight="1" x14ac:dyDescent="0.25">
      <c r="A57" s="219" t="str">
        <f>IF(ISBLANK('A1'!A57),"",'A1'!A57)</f>
        <v/>
      </c>
      <c r="B57" s="35" t="str">
        <f>IF(ISBLANK('A1'!B57),"",'A1'!B57)</f>
        <v/>
      </c>
      <c r="C57" s="36" t="str">
        <f>IF(ISBLANK('A1'!D57),"",'A1'!D57)</f>
        <v/>
      </c>
      <c r="D57" s="37" t="str">
        <f>IF(ISBLANK('A1'!G57),"",'A1'!G57)</f>
        <v/>
      </c>
      <c r="E57" s="220" t="str">
        <f>IF(ISBLANK('A1'!H57),"",'A1'!H57)</f>
        <v/>
      </c>
      <c r="F57" s="195"/>
      <c r="G57" s="196"/>
      <c r="H57" s="197"/>
      <c r="I57" s="197"/>
      <c r="J57" s="197"/>
      <c r="K57" s="197"/>
      <c r="L57" s="198"/>
      <c r="M57" s="199"/>
      <c r="N57" s="198"/>
      <c r="O57" s="198"/>
      <c r="P57" s="200"/>
      <c r="Q57" s="362" t="str">
        <f>IF(SUM('A1'!I57,'A1'!L57:P57)=0,"",SUM('A1'!I57,'A1'!L57:P57))</f>
        <v/>
      </c>
      <c r="R57" s="453"/>
    </row>
    <row r="58" spans="1:18" ht="15" customHeight="1" x14ac:dyDescent="0.25">
      <c r="A58" s="219" t="str">
        <f>IF(ISBLANK('A1'!A58),"",'A1'!A58)</f>
        <v/>
      </c>
      <c r="B58" s="35" t="str">
        <f>IF(ISBLANK('A1'!B58),"",'A1'!B58)</f>
        <v/>
      </c>
      <c r="C58" s="36" t="str">
        <f>IF(ISBLANK('A1'!D58),"",'A1'!D58)</f>
        <v/>
      </c>
      <c r="D58" s="37" t="str">
        <f>IF(ISBLANK('A1'!G58),"",'A1'!G58)</f>
        <v/>
      </c>
      <c r="E58" s="220" t="str">
        <f>IF(ISBLANK('A1'!H58),"",'A1'!H58)</f>
        <v/>
      </c>
      <c r="F58" s="195"/>
      <c r="G58" s="196"/>
      <c r="H58" s="197"/>
      <c r="I58" s="197"/>
      <c r="J58" s="197"/>
      <c r="K58" s="197"/>
      <c r="L58" s="198"/>
      <c r="M58" s="199"/>
      <c r="N58" s="198"/>
      <c r="O58" s="198"/>
      <c r="P58" s="200"/>
      <c r="Q58" s="362" t="str">
        <f>IF(SUM('A1'!I58,'A1'!L58:P58)=0,"",SUM('A1'!I58,'A1'!L58:P58))</f>
        <v/>
      </c>
      <c r="R58" s="453"/>
    </row>
    <row r="59" spans="1:18" ht="15" customHeight="1" x14ac:dyDescent="0.25">
      <c r="A59" s="219" t="str">
        <f>IF(ISBLANK('A1'!A59),"",'A1'!A59)</f>
        <v/>
      </c>
      <c r="B59" s="35" t="str">
        <f>IF(ISBLANK('A1'!B59),"",'A1'!B59)</f>
        <v/>
      </c>
      <c r="C59" s="36" t="str">
        <f>IF(ISBLANK('A1'!D59),"",'A1'!D59)</f>
        <v/>
      </c>
      <c r="D59" s="37" t="str">
        <f>IF(ISBLANK('A1'!G59),"",'A1'!G59)</f>
        <v/>
      </c>
      <c r="E59" s="220" t="str">
        <f>IF(ISBLANK('A1'!H59),"",'A1'!H59)</f>
        <v/>
      </c>
      <c r="F59" s="195"/>
      <c r="G59" s="196"/>
      <c r="H59" s="197"/>
      <c r="I59" s="197"/>
      <c r="J59" s="197"/>
      <c r="K59" s="197"/>
      <c r="L59" s="198"/>
      <c r="M59" s="199"/>
      <c r="N59" s="198"/>
      <c r="O59" s="198"/>
      <c r="P59" s="200"/>
      <c r="Q59" s="362" t="str">
        <f>IF(SUM('A1'!I59,'A1'!L59:P59)=0,"",SUM('A1'!I59,'A1'!L59:P59))</f>
        <v/>
      </c>
      <c r="R59" s="453"/>
    </row>
    <row r="60" spans="1:18" ht="15" customHeight="1" x14ac:dyDescent="0.25">
      <c r="A60" s="219" t="str">
        <f>IF(ISBLANK('A1'!A60),"",'A1'!A60)</f>
        <v/>
      </c>
      <c r="B60" s="35" t="str">
        <f>IF(ISBLANK('A1'!B60),"",'A1'!B60)</f>
        <v/>
      </c>
      <c r="C60" s="36" t="str">
        <f>IF(ISBLANK('A1'!D60),"",'A1'!D60)</f>
        <v/>
      </c>
      <c r="D60" s="37" t="str">
        <f>IF(ISBLANK('A1'!G60),"",'A1'!G60)</f>
        <v/>
      </c>
      <c r="E60" s="220" t="str">
        <f>IF(ISBLANK('A1'!H60),"",'A1'!H60)</f>
        <v/>
      </c>
      <c r="F60" s="195"/>
      <c r="G60" s="196"/>
      <c r="H60" s="197"/>
      <c r="I60" s="197"/>
      <c r="J60" s="197"/>
      <c r="K60" s="197"/>
      <c r="L60" s="198"/>
      <c r="M60" s="199"/>
      <c r="N60" s="198"/>
      <c r="O60" s="198"/>
      <c r="P60" s="200"/>
      <c r="Q60" s="362" t="str">
        <f>IF(SUM('A1'!I60,'A1'!L60:P60)=0,"",SUM('A1'!I60,'A1'!L60:P60))</f>
        <v/>
      </c>
      <c r="R60" s="453"/>
    </row>
    <row r="61" spans="1:18" ht="15" customHeight="1" x14ac:dyDescent="0.25">
      <c r="A61" s="219" t="str">
        <f>IF(ISBLANK('A1'!A61),"",'A1'!A61)</f>
        <v/>
      </c>
      <c r="B61" s="35" t="str">
        <f>IF(ISBLANK('A1'!B61),"",'A1'!B61)</f>
        <v/>
      </c>
      <c r="C61" s="36" t="str">
        <f>IF(ISBLANK('A1'!D61),"",'A1'!D61)</f>
        <v/>
      </c>
      <c r="D61" s="37" t="str">
        <f>IF(ISBLANK('A1'!G61),"",'A1'!G61)</f>
        <v/>
      </c>
      <c r="E61" s="220" t="str">
        <f>IF(ISBLANK('A1'!H61),"",'A1'!H61)</f>
        <v/>
      </c>
      <c r="F61" s="195"/>
      <c r="G61" s="196"/>
      <c r="H61" s="197"/>
      <c r="I61" s="197"/>
      <c r="J61" s="197"/>
      <c r="K61" s="197"/>
      <c r="L61" s="198"/>
      <c r="M61" s="199"/>
      <c r="N61" s="198"/>
      <c r="O61" s="198"/>
      <c r="P61" s="200"/>
      <c r="Q61" s="362" t="str">
        <f>IF(SUM('A1'!I61,'A1'!L61:P61)=0,"",SUM('A1'!I61,'A1'!L61:P61))</f>
        <v/>
      </c>
      <c r="R61" s="453"/>
    </row>
    <row r="62" spans="1:18" ht="15" customHeight="1" x14ac:dyDescent="0.25">
      <c r="A62" s="219" t="str">
        <f>IF(ISBLANK('A1'!A62),"",'A1'!A62)</f>
        <v/>
      </c>
      <c r="B62" s="35" t="str">
        <f>IF(ISBLANK('A1'!B62),"",'A1'!B62)</f>
        <v/>
      </c>
      <c r="C62" s="36" t="str">
        <f>IF(ISBLANK('A1'!D62),"",'A1'!D62)</f>
        <v/>
      </c>
      <c r="D62" s="37" t="str">
        <f>IF(ISBLANK('A1'!G62),"",'A1'!G62)</f>
        <v/>
      </c>
      <c r="E62" s="220" t="str">
        <f>IF(ISBLANK('A1'!H62),"",'A1'!H62)</f>
        <v/>
      </c>
      <c r="F62" s="195"/>
      <c r="G62" s="196"/>
      <c r="H62" s="197"/>
      <c r="I62" s="197"/>
      <c r="J62" s="197"/>
      <c r="K62" s="197"/>
      <c r="L62" s="198"/>
      <c r="M62" s="199"/>
      <c r="N62" s="198"/>
      <c r="O62" s="198"/>
      <c r="P62" s="200"/>
      <c r="Q62" s="362" t="str">
        <f>IF(SUM('A1'!I62,'A1'!L62:P62)=0,"",SUM('A1'!I62,'A1'!L62:P62))</f>
        <v/>
      </c>
      <c r="R62" s="453"/>
    </row>
    <row r="63" spans="1:18" ht="15" customHeight="1" x14ac:dyDescent="0.25">
      <c r="A63" s="219" t="str">
        <f>IF(ISBLANK('A1'!A63),"",'A1'!A63)</f>
        <v/>
      </c>
      <c r="B63" s="35" t="str">
        <f>IF(ISBLANK('A1'!B63),"",'A1'!B63)</f>
        <v/>
      </c>
      <c r="C63" s="36" t="str">
        <f>IF(ISBLANK('A1'!D63),"",'A1'!D63)</f>
        <v/>
      </c>
      <c r="D63" s="37" t="str">
        <f>IF(ISBLANK('A1'!G63),"",'A1'!G63)</f>
        <v/>
      </c>
      <c r="E63" s="220" t="str">
        <f>IF(ISBLANK('A1'!H63),"",'A1'!H63)</f>
        <v/>
      </c>
      <c r="F63" s="195"/>
      <c r="G63" s="196"/>
      <c r="H63" s="197"/>
      <c r="I63" s="197"/>
      <c r="J63" s="197"/>
      <c r="K63" s="197"/>
      <c r="L63" s="198"/>
      <c r="M63" s="199"/>
      <c r="N63" s="198"/>
      <c r="O63" s="198"/>
      <c r="P63" s="200"/>
      <c r="Q63" s="362" t="str">
        <f>IF(SUM('A1'!I63,'A1'!L63:P63)=0,"",SUM('A1'!I63,'A1'!L63:P63))</f>
        <v/>
      </c>
      <c r="R63" s="453"/>
    </row>
    <row r="64" spans="1:18" ht="15" customHeight="1" x14ac:dyDescent="0.25">
      <c r="A64" s="219" t="str">
        <f>IF(ISBLANK('A1'!A64),"",'A1'!A64)</f>
        <v/>
      </c>
      <c r="B64" s="35" t="str">
        <f>IF(ISBLANK('A1'!B64),"",'A1'!B64)</f>
        <v/>
      </c>
      <c r="C64" s="36" t="str">
        <f>IF(ISBLANK('A1'!D64),"",'A1'!D64)</f>
        <v/>
      </c>
      <c r="D64" s="37" t="str">
        <f>IF(ISBLANK('A1'!G64),"",'A1'!G64)</f>
        <v/>
      </c>
      <c r="E64" s="220" t="str">
        <f>IF(ISBLANK('A1'!H64),"",'A1'!H64)</f>
        <v/>
      </c>
      <c r="F64" s="195"/>
      <c r="G64" s="196"/>
      <c r="H64" s="197"/>
      <c r="I64" s="197"/>
      <c r="J64" s="197"/>
      <c r="K64" s="197"/>
      <c r="L64" s="198"/>
      <c r="M64" s="199"/>
      <c r="N64" s="198"/>
      <c r="O64" s="198"/>
      <c r="P64" s="200"/>
      <c r="Q64" s="362" t="str">
        <f>IF(SUM('A1'!I64,'A1'!L64:P64)=0,"",SUM('A1'!I64,'A1'!L64:P64))</f>
        <v/>
      </c>
      <c r="R64" s="453"/>
    </row>
    <row r="65" spans="1:18" ht="15" customHeight="1" x14ac:dyDescent="0.25">
      <c r="A65" s="219" t="str">
        <f>IF(ISBLANK('A1'!A65),"",'A1'!A65)</f>
        <v/>
      </c>
      <c r="B65" s="35" t="str">
        <f>IF(ISBLANK('A1'!B65),"",'A1'!B65)</f>
        <v/>
      </c>
      <c r="C65" s="36" t="str">
        <f>IF(ISBLANK('A1'!D65),"",'A1'!D65)</f>
        <v/>
      </c>
      <c r="D65" s="37" t="str">
        <f>IF(ISBLANK('A1'!G65),"",'A1'!G65)</f>
        <v/>
      </c>
      <c r="E65" s="220" t="str">
        <f>IF(ISBLANK('A1'!H65),"",'A1'!H65)</f>
        <v/>
      </c>
      <c r="F65" s="195"/>
      <c r="G65" s="196"/>
      <c r="H65" s="197"/>
      <c r="I65" s="197"/>
      <c r="J65" s="197"/>
      <c r="K65" s="197"/>
      <c r="L65" s="198"/>
      <c r="M65" s="199"/>
      <c r="N65" s="198"/>
      <c r="O65" s="198"/>
      <c r="P65" s="200"/>
      <c r="Q65" s="362" t="str">
        <f>IF(SUM('A1'!I65,'A1'!L65:P65)=0,"",SUM('A1'!I65,'A1'!L65:P65))</f>
        <v/>
      </c>
      <c r="R65" s="453"/>
    </row>
    <row r="66" spans="1:18" ht="15" customHeight="1" x14ac:dyDescent="0.25">
      <c r="A66" s="219" t="str">
        <f>IF(ISBLANK('A1'!A66),"",'A1'!A66)</f>
        <v/>
      </c>
      <c r="B66" s="35" t="str">
        <f>IF(ISBLANK('A1'!B66),"",'A1'!B66)</f>
        <v/>
      </c>
      <c r="C66" s="36" t="str">
        <f>IF(ISBLANK('A1'!D66),"",'A1'!D66)</f>
        <v/>
      </c>
      <c r="D66" s="37" t="str">
        <f>IF(ISBLANK('A1'!G66),"",'A1'!G66)</f>
        <v/>
      </c>
      <c r="E66" s="220" t="str">
        <f>IF(ISBLANK('A1'!H66),"",'A1'!H66)</f>
        <v/>
      </c>
      <c r="F66" s="195"/>
      <c r="G66" s="196"/>
      <c r="H66" s="197"/>
      <c r="I66" s="197"/>
      <c r="J66" s="197"/>
      <c r="K66" s="197"/>
      <c r="L66" s="198"/>
      <c r="M66" s="199"/>
      <c r="N66" s="198"/>
      <c r="O66" s="198"/>
      <c r="P66" s="200"/>
      <c r="Q66" s="362" t="str">
        <f>IF(SUM('A1'!I66,'A1'!L66:P66)=0,"",SUM('A1'!I66,'A1'!L66:P66))</f>
        <v/>
      </c>
      <c r="R66" s="453"/>
    </row>
    <row r="67" spans="1:18" ht="15" customHeight="1" x14ac:dyDescent="0.25">
      <c r="A67" s="219" t="str">
        <f>IF(ISBLANK('A1'!A67),"",'A1'!A67)</f>
        <v/>
      </c>
      <c r="B67" s="35" t="str">
        <f>IF(ISBLANK('A1'!B67),"",'A1'!B67)</f>
        <v/>
      </c>
      <c r="C67" s="36" t="str">
        <f>IF(ISBLANK('A1'!D67),"",'A1'!D67)</f>
        <v/>
      </c>
      <c r="D67" s="37" t="str">
        <f>IF(ISBLANK('A1'!G67),"",'A1'!G67)</f>
        <v/>
      </c>
      <c r="E67" s="220" t="str">
        <f>IF(ISBLANK('A1'!H67),"",'A1'!H67)</f>
        <v/>
      </c>
      <c r="F67" s="195"/>
      <c r="G67" s="196"/>
      <c r="H67" s="197"/>
      <c r="I67" s="197"/>
      <c r="J67" s="197"/>
      <c r="K67" s="197"/>
      <c r="L67" s="198"/>
      <c r="M67" s="199"/>
      <c r="N67" s="198"/>
      <c r="O67" s="198"/>
      <c r="P67" s="200"/>
      <c r="Q67" s="362" t="str">
        <f>IF(SUM('A1'!I67,'A1'!L67:P67)=0,"",SUM('A1'!I67,'A1'!L67:P67))</f>
        <v/>
      </c>
      <c r="R67" s="453"/>
    </row>
    <row r="68" spans="1:18" ht="15" customHeight="1" x14ac:dyDescent="0.25">
      <c r="A68" s="219" t="str">
        <f>IF(ISBLANK('A1'!A68),"",'A1'!A68)</f>
        <v/>
      </c>
      <c r="B68" s="35" t="str">
        <f>IF(ISBLANK('A1'!B68),"",'A1'!B68)</f>
        <v/>
      </c>
      <c r="C68" s="36" t="str">
        <f>IF(ISBLANK('A1'!D68),"",'A1'!D68)</f>
        <v/>
      </c>
      <c r="D68" s="37" t="str">
        <f>IF(ISBLANK('A1'!G68),"",'A1'!G68)</f>
        <v/>
      </c>
      <c r="E68" s="220" t="str">
        <f>IF(ISBLANK('A1'!H68),"",'A1'!H68)</f>
        <v/>
      </c>
      <c r="F68" s="195"/>
      <c r="G68" s="196"/>
      <c r="H68" s="197"/>
      <c r="I68" s="197"/>
      <c r="J68" s="197"/>
      <c r="K68" s="197"/>
      <c r="L68" s="198"/>
      <c r="M68" s="199"/>
      <c r="N68" s="198"/>
      <c r="O68" s="198"/>
      <c r="P68" s="200"/>
      <c r="Q68" s="362" t="str">
        <f>IF(SUM('A1'!I68,'A1'!L68:P68)=0,"",SUM('A1'!I68,'A1'!L68:P68))</f>
        <v/>
      </c>
      <c r="R68" s="453"/>
    </row>
    <row r="69" spans="1:18" ht="15" customHeight="1" x14ac:dyDescent="0.25">
      <c r="A69" s="219" t="str">
        <f>IF(ISBLANK('A1'!A69),"",'A1'!A69)</f>
        <v/>
      </c>
      <c r="B69" s="35" t="str">
        <f>IF(ISBLANK('A1'!B69),"",'A1'!B69)</f>
        <v/>
      </c>
      <c r="C69" s="36" t="str">
        <f>IF(ISBLANK('A1'!D69),"",'A1'!D69)</f>
        <v/>
      </c>
      <c r="D69" s="37" t="str">
        <f>IF(ISBLANK('A1'!G69),"",'A1'!G69)</f>
        <v/>
      </c>
      <c r="E69" s="220" t="str">
        <f>IF(ISBLANK('A1'!H69),"",'A1'!H69)</f>
        <v/>
      </c>
      <c r="F69" s="195"/>
      <c r="G69" s="196"/>
      <c r="H69" s="197"/>
      <c r="I69" s="197"/>
      <c r="J69" s="197"/>
      <c r="K69" s="197"/>
      <c r="L69" s="198"/>
      <c r="M69" s="199"/>
      <c r="N69" s="198"/>
      <c r="O69" s="198"/>
      <c r="P69" s="200"/>
      <c r="Q69" s="362" t="str">
        <f>IF(SUM('A1'!I69,'A1'!L69:P69)=0,"",SUM('A1'!I69,'A1'!L69:P69))</f>
        <v/>
      </c>
      <c r="R69" s="453"/>
    </row>
    <row r="70" spans="1:18" ht="15" customHeight="1" x14ac:dyDescent="0.25">
      <c r="A70" s="219" t="str">
        <f>IF(ISBLANK('A1'!A70),"",'A1'!A70)</f>
        <v/>
      </c>
      <c r="B70" s="35" t="str">
        <f>IF(ISBLANK('A1'!B70),"",'A1'!B70)</f>
        <v/>
      </c>
      <c r="C70" s="36" t="str">
        <f>IF(ISBLANK('A1'!D70),"",'A1'!D70)</f>
        <v/>
      </c>
      <c r="D70" s="37" t="str">
        <f>IF(ISBLANK('A1'!G70),"",'A1'!G70)</f>
        <v/>
      </c>
      <c r="E70" s="220" t="str">
        <f>IF(ISBLANK('A1'!H70),"",'A1'!H70)</f>
        <v/>
      </c>
      <c r="F70" s="195"/>
      <c r="G70" s="196"/>
      <c r="H70" s="197"/>
      <c r="I70" s="197"/>
      <c r="J70" s="197"/>
      <c r="K70" s="197"/>
      <c r="L70" s="198"/>
      <c r="M70" s="199"/>
      <c r="N70" s="198"/>
      <c r="O70" s="198"/>
      <c r="P70" s="200"/>
      <c r="Q70" s="362" t="str">
        <f>IF(SUM('A1'!I70,'A1'!L70:P70)=0,"",SUM('A1'!I70,'A1'!L70:P70))</f>
        <v/>
      </c>
      <c r="R70" s="453"/>
    </row>
    <row r="71" spans="1:18" ht="15" customHeight="1" x14ac:dyDescent="0.25">
      <c r="A71" s="219" t="str">
        <f>IF(ISBLANK('A1'!A71),"",'A1'!A71)</f>
        <v/>
      </c>
      <c r="B71" s="35" t="str">
        <f>IF(ISBLANK('A1'!B71),"",'A1'!B71)</f>
        <v/>
      </c>
      <c r="C71" s="36" t="str">
        <f>IF(ISBLANK('A1'!D71),"",'A1'!D71)</f>
        <v/>
      </c>
      <c r="D71" s="37" t="str">
        <f>IF(ISBLANK('A1'!G71),"",'A1'!G71)</f>
        <v/>
      </c>
      <c r="E71" s="220" t="str">
        <f>IF(ISBLANK('A1'!H71),"",'A1'!H71)</f>
        <v/>
      </c>
      <c r="F71" s="195"/>
      <c r="G71" s="196"/>
      <c r="H71" s="197"/>
      <c r="I71" s="197"/>
      <c r="J71" s="197"/>
      <c r="K71" s="197"/>
      <c r="L71" s="198"/>
      <c r="M71" s="199"/>
      <c r="N71" s="198"/>
      <c r="O71" s="198"/>
      <c r="P71" s="200"/>
      <c r="Q71" s="362" t="str">
        <f>IF(SUM('A1'!I71,'A1'!L71:P71)=0,"",SUM('A1'!I71,'A1'!L71:P71))</f>
        <v/>
      </c>
      <c r="R71" s="453"/>
    </row>
    <row r="72" spans="1:18" ht="15" customHeight="1" x14ac:dyDescent="0.25">
      <c r="A72" s="219" t="str">
        <f>IF(ISBLANK('A1'!A72),"",'A1'!A72)</f>
        <v/>
      </c>
      <c r="B72" s="35" t="str">
        <f>IF(ISBLANK('A1'!B72),"",'A1'!B72)</f>
        <v/>
      </c>
      <c r="C72" s="36" t="str">
        <f>IF(ISBLANK('A1'!D72),"",'A1'!D72)</f>
        <v/>
      </c>
      <c r="D72" s="37" t="str">
        <f>IF(ISBLANK('A1'!G72),"",'A1'!G72)</f>
        <v/>
      </c>
      <c r="E72" s="220" t="str">
        <f>IF(ISBLANK('A1'!H72),"",'A1'!H72)</f>
        <v/>
      </c>
      <c r="F72" s="195"/>
      <c r="G72" s="196"/>
      <c r="H72" s="197"/>
      <c r="I72" s="197"/>
      <c r="J72" s="197"/>
      <c r="K72" s="197"/>
      <c r="L72" s="198"/>
      <c r="M72" s="199"/>
      <c r="N72" s="198"/>
      <c r="O72" s="198"/>
      <c r="P72" s="200"/>
      <c r="Q72" s="362" t="str">
        <f>IF(SUM('A1'!I72,'A1'!L72:P72)=0,"",SUM('A1'!I72,'A1'!L72:P72))</f>
        <v/>
      </c>
      <c r="R72" s="453"/>
    </row>
    <row r="73" spans="1:18" ht="15" customHeight="1" x14ac:dyDescent="0.25">
      <c r="A73" s="219" t="str">
        <f>IF(ISBLANK('A1'!A73),"",'A1'!A73)</f>
        <v/>
      </c>
      <c r="B73" s="35" t="str">
        <f>IF(ISBLANK('A1'!B73),"",'A1'!B73)</f>
        <v/>
      </c>
      <c r="C73" s="36" t="str">
        <f>IF(ISBLANK('A1'!D73),"",'A1'!D73)</f>
        <v/>
      </c>
      <c r="D73" s="37" t="str">
        <f>IF(ISBLANK('A1'!G73),"",'A1'!G73)</f>
        <v/>
      </c>
      <c r="E73" s="220" t="str">
        <f>IF(ISBLANK('A1'!H73),"",'A1'!H73)</f>
        <v/>
      </c>
      <c r="F73" s="195"/>
      <c r="G73" s="196"/>
      <c r="H73" s="197"/>
      <c r="I73" s="197"/>
      <c r="J73" s="197"/>
      <c r="K73" s="197"/>
      <c r="L73" s="198"/>
      <c r="M73" s="199"/>
      <c r="N73" s="198"/>
      <c r="O73" s="198"/>
      <c r="P73" s="200"/>
      <c r="Q73" s="362" t="str">
        <f>IF(SUM('A1'!I73,'A1'!L73:P73)=0,"",SUM('A1'!I73,'A1'!L73:P73))</f>
        <v/>
      </c>
      <c r="R73" s="453"/>
    </row>
    <row r="74" spans="1:18" ht="15" customHeight="1" x14ac:dyDescent="0.25">
      <c r="A74" s="219" t="str">
        <f>IF(ISBLANK('A1'!A74),"",'A1'!A74)</f>
        <v/>
      </c>
      <c r="B74" s="35" t="str">
        <f>IF(ISBLANK('A1'!B74),"",'A1'!B74)</f>
        <v/>
      </c>
      <c r="C74" s="36" t="str">
        <f>IF(ISBLANK('A1'!D74),"",'A1'!D74)</f>
        <v/>
      </c>
      <c r="D74" s="37" t="str">
        <f>IF(ISBLANK('A1'!G74),"",'A1'!G74)</f>
        <v/>
      </c>
      <c r="E74" s="220" t="str">
        <f>IF(ISBLANK('A1'!H74),"",'A1'!H74)</f>
        <v/>
      </c>
      <c r="F74" s="195"/>
      <c r="G74" s="196"/>
      <c r="H74" s="197"/>
      <c r="I74" s="197"/>
      <c r="J74" s="197"/>
      <c r="K74" s="197"/>
      <c r="L74" s="198"/>
      <c r="M74" s="199"/>
      <c r="N74" s="198"/>
      <c r="O74" s="198"/>
      <c r="P74" s="200"/>
      <c r="Q74" s="362" t="str">
        <f>IF(SUM('A1'!I74,'A1'!L74:P74)=0,"",SUM('A1'!I74,'A1'!L74:P74))</f>
        <v/>
      </c>
      <c r="R74" s="453"/>
    </row>
    <row r="75" spans="1:18" ht="15" customHeight="1" x14ac:dyDescent="0.25">
      <c r="A75" s="219" t="str">
        <f>IF(ISBLANK('A1'!A75),"",'A1'!A75)</f>
        <v/>
      </c>
      <c r="B75" s="35" t="str">
        <f>IF(ISBLANK('A1'!B75),"",'A1'!B75)</f>
        <v/>
      </c>
      <c r="C75" s="36" t="str">
        <f>IF(ISBLANK('A1'!D75),"",'A1'!D75)</f>
        <v/>
      </c>
      <c r="D75" s="37" t="str">
        <f>IF(ISBLANK('A1'!G75),"",'A1'!G75)</f>
        <v/>
      </c>
      <c r="E75" s="220" t="str">
        <f>IF(ISBLANK('A1'!H75),"",'A1'!H75)</f>
        <v/>
      </c>
      <c r="F75" s="195"/>
      <c r="G75" s="196"/>
      <c r="H75" s="197"/>
      <c r="I75" s="197"/>
      <c r="J75" s="197"/>
      <c r="K75" s="197"/>
      <c r="L75" s="198"/>
      <c r="M75" s="199"/>
      <c r="N75" s="198"/>
      <c r="O75" s="198"/>
      <c r="P75" s="200"/>
      <c r="Q75" s="362" t="str">
        <f>IF(SUM('A1'!I75,'A1'!L75:P75)=0,"",SUM('A1'!I75,'A1'!L75:P75))</f>
        <v/>
      </c>
      <c r="R75" s="453"/>
    </row>
    <row r="76" spans="1:18" ht="15" customHeight="1" x14ac:dyDescent="0.25">
      <c r="A76" s="219" t="str">
        <f>IF(ISBLANK('A1'!A76),"",'A1'!A76)</f>
        <v/>
      </c>
      <c r="B76" s="35" t="str">
        <f>IF(ISBLANK('A1'!B76),"",'A1'!B76)</f>
        <v/>
      </c>
      <c r="C76" s="36" t="str">
        <f>IF(ISBLANK('A1'!D76),"",'A1'!D76)</f>
        <v/>
      </c>
      <c r="D76" s="37" t="str">
        <f>IF(ISBLANK('A1'!G76),"",'A1'!G76)</f>
        <v/>
      </c>
      <c r="E76" s="220" t="str">
        <f>IF(ISBLANK('A1'!H76),"",'A1'!H76)</f>
        <v/>
      </c>
      <c r="F76" s="195"/>
      <c r="G76" s="196"/>
      <c r="H76" s="197"/>
      <c r="I76" s="197"/>
      <c r="J76" s="197"/>
      <c r="K76" s="197"/>
      <c r="L76" s="198"/>
      <c r="M76" s="199"/>
      <c r="N76" s="198"/>
      <c r="O76" s="198"/>
      <c r="P76" s="200"/>
      <c r="Q76" s="362" t="str">
        <f>IF(SUM('A1'!I76,'A1'!L76:P76)=0,"",SUM('A1'!I76,'A1'!L76:P76))</f>
        <v/>
      </c>
      <c r="R76" s="453"/>
    </row>
    <row r="77" spans="1:18" ht="15" customHeight="1" x14ac:dyDescent="0.25">
      <c r="A77" s="219" t="str">
        <f>IF(ISBLANK('A1'!A77),"",'A1'!A77)</f>
        <v/>
      </c>
      <c r="B77" s="35" t="str">
        <f>IF(ISBLANK('A1'!B77),"",'A1'!B77)</f>
        <v/>
      </c>
      <c r="C77" s="36" t="str">
        <f>IF(ISBLANK('A1'!D77),"",'A1'!D77)</f>
        <v/>
      </c>
      <c r="D77" s="37" t="str">
        <f>IF(ISBLANK('A1'!G77),"",'A1'!G77)</f>
        <v/>
      </c>
      <c r="E77" s="220" t="str">
        <f>IF(ISBLANK('A1'!H77),"",'A1'!H77)</f>
        <v/>
      </c>
      <c r="F77" s="195"/>
      <c r="G77" s="196"/>
      <c r="H77" s="197"/>
      <c r="I77" s="197"/>
      <c r="J77" s="197"/>
      <c r="K77" s="197"/>
      <c r="L77" s="198"/>
      <c r="M77" s="199"/>
      <c r="N77" s="198"/>
      <c r="O77" s="198"/>
      <c r="P77" s="200"/>
      <c r="Q77" s="362" t="str">
        <f>IF(SUM('A1'!I77,'A1'!L77:P77)=0,"",SUM('A1'!I77,'A1'!L77:P77))</f>
        <v/>
      </c>
      <c r="R77" s="453"/>
    </row>
    <row r="78" spans="1:18" ht="15" customHeight="1" x14ac:dyDescent="0.25">
      <c r="A78" s="219" t="str">
        <f>IF(ISBLANK('A1'!A78),"",'A1'!A78)</f>
        <v/>
      </c>
      <c r="B78" s="35" t="str">
        <f>IF(ISBLANK('A1'!B78),"",'A1'!B78)</f>
        <v/>
      </c>
      <c r="C78" s="36" t="str">
        <f>IF(ISBLANK('A1'!D78),"",'A1'!D78)</f>
        <v/>
      </c>
      <c r="D78" s="37" t="str">
        <f>IF(ISBLANK('A1'!G78),"",'A1'!G78)</f>
        <v/>
      </c>
      <c r="E78" s="220" t="str">
        <f>IF(ISBLANK('A1'!H78),"",'A1'!H78)</f>
        <v/>
      </c>
      <c r="F78" s="195"/>
      <c r="G78" s="196"/>
      <c r="H78" s="197"/>
      <c r="I78" s="197"/>
      <c r="J78" s="197"/>
      <c r="K78" s="197"/>
      <c r="L78" s="198"/>
      <c r="M78" s="199"/>
      <c r="N78" s="198"/>
      <c r="O78" s="198"/>
      <c r="P78" s="200"/>
      <c r="Q78" s="362" t="str">
        <f>IF(SUM('A1'!I78,'A1'!L78:P78)=0,"",SUM('A1'!I78,'A1'!L78:P78))</f>
        <v/>
      </c>
      <c r="R78" s="453"/>
    </row>
    <row r="79" spans="1:18" ht="15" customHeight="1" x14ac:dyDescent="0.25">
      <c r="A79" s="219" t="str">
        <f>IF(ISBLANK('A1'!A79),"",'A1'!A79)</f>
        <v/>
      </c>
      <c r="B79" s="35" t="str">
        <f>IF(ISBLANK('A1'!B79),"",'A1'!B79)</f>
        <v/>
      </c>
      <c r="C79" s="36" t="str">
        <f>IF(ISBLANK('A1'!D79),"",'A1'!D79)</f>
        <v/>
      </c>
      <c r="D79" s="37" t="str">
        <f>IF(ISBLANK('A1'!G79),"",'A1'!G79)</f>
        <v/>
      </c>
      <c r="E79" s="220" t="str">
        <f>IF(ISBLANK('A1'!H79),"",'A1'!H79)</f>
        <v/>
      </c>
      <c r="F79" s="195"/>
      <c r="G79" s="196"/>
      <c r="H79" s="197"/>
      <c r="I79" s="197"/>
      <c r="J79" s="197"/>
      <c r="K79" s="197"/>
      <c r="L79" s="198"/>
      <c r="M79" s="199"/>
      <c r="N79" s="198"/>
      <c r="O79" s="198"/>
      <c r="P79" s="200"/>
      <c r="Q79" s="362" t="str">
        <f>IF(SUM('A1'!I79,'A1'!L79:P79)=0,"",SUM('A1'!I79,'A1'!L79:P79))</f>
        <v/>
      </c>
      <c r="R79" s="453"/>
    </row>
    <row r="80" spans="1:18" ht="15" customHeight="1" x14ac:dyDescent="0.25">
      <c r="A80" s="219" t="str">
        <f>IF(ISBLANK('A1'!A80),"",'A1'!A80)</f>
        <v/>
      </c>
      <c r="B80" s="35" t="str">
        <f>IF(ISBLANK('A1'!B80),"",'A1'!B80)</f>
        <v/>
      </c>
      <c r="C80" s="36" t="str">
        <f>IF(ISBLANK('A1'!D80),"",'A1'!D80)</f>
        <v/>
      </c>
      <c r="D80" s="37" t="str">
        <f>IF(ISBLANK('A1'!G80),"",'A1'!G80)</f>
        <v/>
      </c>
      <c r="E80" s="220" t="str">
        <f>IF(ISBLANK('A1'!H80),"",'A1'!H80)</f>
        <v/>
      </c>
      <c r="F80" s="195"/>
      <c r="G80" s="196"/>
      <c r="H80" s="197"/>
      <c r="I80" s="197"/>
      <c r="J80" s="197"/>
      <c r="K80" s="197"/>
      <c r="L80" s="198"/>
      <c r="M80" s="199"/>
      <c r="N80" s="198"/>
      <c r="O80" s="198"/>
      <c r="P80" s="200"/>
      <c r="Q80" s="362" t="str">
        <f>IF(SUM('A1'!I80,'A1'!L80:P80)=0,"",SUM('A1'!I80,'A1'!L80:P80))</f>
        <v/>
      </c>
      <c r="R80" s="453"/>
    </row>
    <row r="81" spans="1:18" ht="15" customHeight="1" x14ac:dyDescent="0.25">
      <c r="A81" s="219" t="str">
        <f>IF(ISBLANK('A1'!A81),"",'A1'!A81)</f>
        <v/>
      </c>
      <c r="B81" s="35" t="str">
        <f>IF(ISBLANK('A1'!B81),"",'A1'!B81)</f>
        <v/>
      </c>
      <c r="C81" s="36" t="str">
        <f>IF(ISBLANK('A1'!D81),"",'A1'!D81)</f>
        <v/>
      </c>
      <c r="D81" s="37" t="str">
        <f>IF(ISBLANK('A1'!G81),"",'A1'!G81)</f>
        <v/>
      </c>
      <c r="E81" s="220" t="str">
        <f>IF(ISBLANK('A1'!H81),"",'A1'!H81)</f>
        <v/>
      </c>
      <c r="F81" s="195"/>
      <c r="G81" s="196"/>
      <c r="H81" s="197"/>
      <c r="I81" s="197"/>
      <c r="J81" s="197"/>
      <c r="K81" s="197"/>
      <c r="L81" s="198"/>
      <c r="M81" s="199"/>
      <c r="N81" s="198"/>
      <c r="O81" s="198"/>
      <c r="P81" s="200"/>
      <c r="Q81" s="362" t="str">
        <f>IF(SUM('A1'!I81,'A1'!L81:P81)=0,"",SUM('A1'!I81,'A1'!L81:P81))</f>
        <v/>
      </c>
      <c r="R81" s="453"/>
    </row>
    <row r="82" spans="1:18" ht="15" customHeight="1" x14ac:dyDescent="0.25">
      <c r="A82" s="219" t="str">
        <f>IF(ISBLANK('A1'!A82),"",'A1'!A82)</f>
        <v/>
      </c>
      <c r="B82" s="35" t="str">
        <f>IF(ISBLANK('A1'!B82),"",'A1'!B82)</f>
        <v/>
      </c>
      <c r="C82" s="36" t="str">
        <f>IF(ISBLANK('A1'!D82),"",'A1'!D82)</f>
        <v/>
      </c>
      <c r="D82" s="37" t="str">
        <f>IF(ISBLANK('A1'!G82),"",'A1'!G82)</f>
        <v/>
      </c>
      <c r="E82" s="220" t="str">
        <f>IF(ISBLANK('A1'!H82),"",'A1'!H82)</f>
        <v/>
      </c>
      <c r="F82" s="195"/>
      <c r="G82" s="196"/>
      <c r="H82" s="197"/>
      <c r="I82" s="197"/>
      <c r="J82" s="197"/>
      <c r="K82" s="197"/>
      <c r="L82" s="198"/>
      <c r="M82" s="199"/>
      <c r="N82" s="198"/>
      <c r="O82" s="198"/>
      <c r="P82" s="200"/>
      <c r="Q82" s="362" t="str">
        <f>IF(SUM('A1'!I82,'A1'!L82:P82)=0,"",SUM('A1'!I82,'A1'!L82:P82))</f>
        <v/>
      </c>
      <c r="R82" s="453"/>
    </row>
    <row r="83" spans="1:18" ht="15" customHeight="1" x14ac:dyDescent="0.25">
      <c r="A83" s="219" t="str">
        <f>IF(ISBLANK('A1'!A83),"",'A1'!A83)</f>
        <v/>
      </c>
      <c r="B83" s="35" t="str">
        <f>IF(ISBLANK('A1'!B83),"",'A1'!B83)</f>
        <v/>
      </c>
      <c r="C83" s="36" t="str">
        <f>IF(ISBLANK('A1'!D83),"",'A1'!D83)</f>
        <v/>
      </c>
      <c r="D83" s="37" t="str">
        <f>IF(ISBLANK('A1'!G83),"",'A1'!G83)</f>
        <v/>
      </c>
      <c r="E83" s="220" t="str">
        <f>IF(ISBLANK('A1'!H83),"",'A1'!H83)</f>
        <v/>
      </c>
      <c r="F83" s="195"/>
      <c r="G83" s="196"/>
      <c r="H83" s="197"/>
      <c r="I83" s="197"/>
      <c r="J83" s="197"/>
      <c r="K83" s="197"/>
      <c r="L83" s="198"/>
      <c r="M83" s="199"/>
      <c r="N83" s="198"/>
      <c r="O83" s="198"/>
      <c r="P83" s="200"/>
      <c r="Q83" s="362" t="str">
        <f>IF(SUM('A1'!I83,'A1'!L83:P83)=0,"",SUM('A1'!I83,'A1'!L83:P83))</f>
        <v/>
      </c>
      <c r="R83" s="453"/>
    </row>
    <row r="84" spans="1:18" ht="15" customHeight="1" x14ac:dyDescent="0.25">
      <c r="A84" s="219" t="str">
        <f>IF(ISBLANK('A1'!A84),"",'A1'!A84)</f>
        <v/>
      </c>
      <c r="B84" s="35" t="str">
        <f>IF(ISBLANK('A1'!B84),"",'A1'!B84)</f>
        <v/>
      </c>
      <c r="C84" s="36" t="str">
        <f>IF(ISBLANK('A1'!D84),"",'A1'!D84)</f>
        <v/>
      </c>
      <c r="D84" s="37" t="str">
        <f>IF(ISBLANK('A1'!G84),"",'A1'!G84)</f>
        <v/>
      </c>
      <c r="E84" s="220" t="str">
        <f>IF(ISBLANK('A1'!H84),"",'A1'!H84)</f>
        <v/>
      </c>
      <c r="F84" s="195"/>
      <c r="G84" s="196"/>
      <c r="H84" s="197"/>
      <c r="I84" s="197"/>
      <c r="J84" s="197"/>
      <c r="K84" s="197"/>
      <c r="L84" s="198"/>
      <c r="M84" s="199"/>
      <c r="N84" s="198"/>
      <c r="O84" s="198"/>
      <c r="P84" s="200"/>
      <c r="Q84" s="362" t="str">
        <f>IF(SUM('A1'!I84,'A1'!L84:P84)=0,"",SUM('A1'!I84,'A1'!L84:P84))</f>
        <v/>
      </c>
      <c r="R84" s="453"/>
    </row>
    <row r="85" spans="1:18" ht="15" customHeight="1" x14ac:dyDescent="0.25">
      <c r="A85" s="219" t="str">
        <f>IF(ISBLANK('A1'!A85),"",'A1'!A85)</f>
        <v/>
      </c>
      <c r="B85" s="35" t="str">
        <f>IF(ISBLANK('A1'!B85),"",'A1'!B85)</f>
        <v/>
      </c>
      <c r="C85" s="36" t="str">
        <f>IF(ISBLANK('A1'!D85),"",'A1'!D85)</f>
        <v/>
      </c>
      <c r="D85" s="37" t="str">
        <f>IF(ISBLANK('A1'!G85),"",'A1'!G85)</f>
        <v/>
      </c>
      <c r="E85" s="220" t="str">
        <f>IF(ISBLANK('A1'!H85),"",'A1'!H85)</f>
        <v/>
      </c>
      <c r="F85" s="195"/>
      <c r="G85" s="196"/>
      <c r="H85" s="197"/>
      <c r="I85" s="197"/>
      <c r="J85" s="197"/>
      <c r="K85" s="197"/>
      <c r="L85" s="198"/>
      <c r="M85" s="199"/>
      <c r="N85" s="198"/>
      <c r="O85" s="198"/>
      <c r="P85" s="200"/>
      <c r="Q85" s="362" t="str">
        <f>IF(SUM('A1'!I85,'A1'!L85:P85)=0,"",SUM('A1'!I85,'A1'!L85:P85))</f>
        <v/>
      </c>
      <c r="R85" s="453"/>
    </row>
    <row r="86" spans="1:18" ht="15" customHeight="1" x14ac:dyDescent="0.25">
      <c r="A86" s="219" t="str">
        <f>IF(ISBLANK('A1'!A86),"",'A1'!A86)</f>
        <v/>
      </c>
      <c r="B86" s="35" t="str">
        <f>IF(ISBLANK('A1'!B86),"",'A1'!B86)</f>
        <v/>
      </c>
      <c r="C86" s="36" t="str">
        <f>IF(ISBLANK('A1'!D86),"",'A1'!D86)</f>
        <v/>
      </c>
      <c r="D86" s="37" t="str">
        <f>IF(ISBLANK('A1'!G86),"",'A1'!G86)</f>
        <v/>
      </c>
      <c r="E86" s="220" t="str">
        <f>IF(ISBLANK('A1'!H86),"",'A1'!H86)</f>
        <v/>
      </c>
      <c r="F86" s="195"/>
      <c r="G86" s="196"/>
      <c r="H86" s="197"/>
      <c r="I86" s="197"/>
      <c r="J86" s="197"/>
      <c r="K86" s="197"/>
      <c r="L86" s="198"/>
      <c r="M86" s="199"/>
      <c r="N86" s="198"/>
      <c r="O86" s="198"/>
      <c r="P86" s="200"/>
      <c r="Q86" s="362" t="str">
        <f>IF(SUM('A1'!I86,'A1'!L86:P86)=0,"",SUM('A1'!I86,'A1'!L86:P86))</f>
        <v/>
      </c>
      <c r="R86" s="453"/>
    </row>
    <row r="87" spans="1:18" ht="15" customHeight="1" x14ac:dyDescent="0.25">
      <c r="A87" s="219" t="str">
        <f>IF(ISBLANK('A1'!A87),"",'A1'!A87)</f>
        <v/>
      </c>
      <c r="B87" s="35" t="str">
        <f>IF(ISBLANK('A1'!B87),"",'A1'!B87)</f>
        <v/>
      </c>
      <c r="C87" s="36" t="str">
        <f>IF(ISBLANK('A1'!D87),"",'A1'!D87)</f>
        <v/>
      </c>
      <c r="D87" s="37" t="str">
        <f>IF(ISBLANK('A1'!G87),"",'A1'!G87)</f>
        <v/>
      </c>
      <c r="E87" s="220" t="str">
        <f>IF(ISBLANK('A1'!H87),"",'A1'!H87)</f>
        <v/>
      </c>
      <c r="F87" s="195"/>
      <c r="G87" s="196"/>
      <c r="H87" s="197"/>
      <c r="I87" s="197"/>
      <c r="J87" s="197"/>
      <c r="K87" s="197"/>
      <c r="L87" s="198"/>
      <c r="M87" s="199"/>
      <c r="N87" s="198"/>
      <c r="O87" s="198"/>
      <c r="P87" s="200"/>
      <c r="Q87" s="362" t="str">
        <f>IF(SUM('A1'!I87,'A1'!L87:P87)=0,"",SUM('A1'!I87,'A1'!L87:P87))</f>
        <v/>
      </c>
      <c r="R87" s="453"/>
    </row>
    <row r="88" spans="1:18" ht="15" customHeight="1" x14ac:dyDescent="0.25">
      <c r="A88" s="219" t="str">
        <f>IF(ISBLANK('A1'!A88),"",'A1'!A88)</f>
        <v/>
      </c>
      <c r="B88" s="35" t="str">
        <f>IF(ISBLANK('A1'!B88),"",'A1'!B88)</f>
        <v/>
      </c>
      <c r="C88" s="36" t="str">
        <f>IF(ISBLANK('A1'!D88),"",'A1'!D88)</f>
        <v/>
      </c>
      <c r="D88" s="37" t="str">
        <f>IF(ISBLANK('A1'!G88),"",'A1'!G88)</f>
        <v/>
      </c>
      <c r="E88" s="220" t="str">
        <f>IF(ISBLANK('A1'!H88),"",'A1'!H88)</f>
        <v/>
      </c>
      <c r="F88" s="195"/>
      <c r="G88" s="196"/>
      <c r="H88" s="197"/>
      <c r="I88" s="197"/>
      <c r="J88" s="197"/>
      <c r="K88" s="197"/>
      <c r="L88" s="198"/>
      <c r="M88" s="199"/>
      <c r="N88" s="198"/>
      <c r="O88" s="198"/>
      <c r="P88" s="200"/>
      <c r="Q88" s="362" t="str">
        <f>IF(SUM('A1'!I88,'A1'!L88:P88)=0,"",SUM('A1'!I88,'A1'!L88:P88))</f>
        <v/>
      </c>
      <c r="R88" s="453"/>
    </row>
    <row r="89" spans="1:18" ht="15" customHeight="1" x14ac:dyDescent="0.25">
      <c r="A89" s="219" t="str">
        <f>IF(ISBLANK('A1'!A89),"",'A1'!A89)</f>
        <v/>
      </c>
      <c r="B89" s="35" t="str">
        <f>IF(ISBLANK('A1'!B89),"",'A1'!B89)</f>
        <v/>
      </c>
      <c r="C89" s="36" t="str">
        <f>IF(ISBLANK('A1'!D89),"",'A1'!D89)</f>
        <v/>
      </c>
      <c r="D89" s="37" t="str">
        <f>IF(ISBLANK('A1'!G89),"",'A1'!G89)</f>
        <v/>
      </c>
      <c r="E89" s="220" t="str">
        <f>IF(ISBLANK('A1'!H89),"",'A1'!H89)</f>
        <v/>
      </c>
      <c r="F89" s="195"/>
      <c r="G89" s="196"/>
      <c r="H89" s="197"/>
      <c r="I89" s="197"/>
      <c r="J89" s="197"/>
      <c r="K89" s="197"/>
      <c r="L89" s="198"/>
      <c r="M89" s="199"/>
      <c r="N89" s="198"/>
      <c r="O89" s="198"/>
      <c r="P89" s="200"/>
      <c r="Q89" s="362" t="str">
        <f>IF(SUM('A1'!I89,'A1'!L89:P89)=0,"",SUM('A1'!I89,'A1'!L89:P89))</f>
        <v/>
      </c>
      <c r="R89" s="453"/>
    </row>
    <row r="90" spans="1:18" ht="15" customHeight="1" x14ac:dyDescent="0.25">
      <c r="A90" s="219" t="str">
        <f>IF(ISBLANK('A1'!A90),"",'A1'!A90)</f>
        <v/>
      </c>
      <c r="B90" s="35" t="str">
        <f>IF(ISBLANK('A1'!B90),"",'A1'!B90)</f>
        <v/>
      </c>
      <c r="C90" s="36" t="str">
        <f>IF(ISBLANK('A1'!D90),"",'A1'!D90)</f>
        <v/>
      </c>
      <c r="D90" s="37" t="str">
        <f>IF(ISBLANK('A1'!G90),"",'A1'!G90)</f>
        <v/>
      </c>
      <c r="E90" s="220" t="str">
        <f>IF(ISBLANK('A1'!H90),"",'A1'!H90)</f>
        <v/>
      </c>
      <c r="F90" s="195"/>
      <c r="G90" s="196"/>
      <c r="H90" s="197"/>
      <c r="I90" s="197"/>
      <c r="J90" s="197"/>
      <c r="K90" s="197"/>
      <c r="L90" s="198"/>
      <c r="M90" s="199"/>
      <c r="N90" s="198"/>
      <c r="O90" s="198"/>
      <c r="P90" s="200"/>
      <c r="Q90" s="362" t="str">
        <f>IF(SUM('A1'!I90,'A1'!L90:P90)=0,"",SUM('A1'!I90,'A1'!L90:P90))</f>
        <v/>
      </c>
      <c r="R90" s="453"/>
    </row>
    <row r="91" spans="1:18" ht="15" customHeight="1" x14ac:dyDescent="0.25">
      <c r="A91" s="219" t="str">
        <f>IF(ISBLANK('A1'!A91),"",'A1'!A91)</f>
        <v/>
      </c>
      <c r="B91" s="35" t="str">
        <f>IF(ISBLANK('A1'!B91),"",'A1'!B91)</f>
        <v/>
      </c>
      <c r="C91" s="36" t="str">
        <f>IF(ISBLANK('A1'!D91),"",'A1'!D91)</f>
        <v/>
      </c>
      <c r="D91" s="37" t="str">
        <f>IF(ISBLANK('A1'!G91),"",'A1'!G91)</f>
        <v/>
      </c>
      <c r="E91" s="220" t="str">
        <f>IF(ISBLANK('A1'!H91),"",'A1'!H91)</f>
        <v/>
      </c>
      <c r="F91" s="195"/>
      <c r="G91" s="196"/>
      <c r="H91" s="197"/>
      <c r="I91" s="197"/>
      <c r="J91" s="197"/>
      <c r="K91" s="197"/>
      <c r="L91" s="198"/>
      <c r="M91" s="199"/>
      <c r="N91" s="198"/>
      <c r="O91" s="198"/>
      <c r="P91" s="200"/>
      <c r="Q91" s="362" t="str">
        <f>IF(SUM('A1'!I91,'A1'!L91:P91)=0,"",SUM('A1'!I91,'A1'!L91:P91))</f>
        <v/>
      </c>
      <c r="R91" s="453"/>
    </row>
    <row r="92" spans="1:18" ht="15" customHeight="1" x14ac:dyDescent="0.25">
      <c r="A92" s="219" t="str">
        <f>IF(ISBLANK('A1'!A92),"",'A1'!A92)</f>
        <v/>
      </c>
      <c r="B92" s="35" t="str">
        <f>IF(ISBLANK('A1'!B92),"",'A1'!B92)</f>
        <v/>
      </c>
      <c r="C92" s="36" t="str">
        <f>IF(ISBLANK('A1'!D92),"",'A1'!D92)</f>
        <v/>
      </c>
      <c r="D92" s="37" t="str">
        <f>IF(ISBLANK('A1'!G92),"",'A1'!G92)</f>
        <v/>
      </c>
      <c r="E92" s="220" t="str">
        <f>IF(ISBLANK('A1'!H92),"",'A1'!H92)</f>
        <v/>
      </c>
      <c r="F92" s="195"/>
      <c r="G92" s="196"/>
      <c r="H92" s="197"/>
      <c r="I92" s="197"/>
      <c r="J92" s="197"/>
      <c r="K92" s="197"/>
      <c r="L92" s="198"/>
      <c r="M92" s="199"/>
      <c r="N92" s="198"/>
      <c r="O92" s="198"/>
      <c r="P92" s="200"/>
      <c r="Q92" s="362" t="str">
        <f>IF(SUM('A1'!I92,'A1'!L92:P92)=0,"",SUM('A1'!I92,'A1'!L92:P92))</f>
        <v/>
      </c>
      <c r="R92" s="453"/>
    </row>
    <row r="93" spans="1:18" ht="15" customHeight="1" x14ac:dyDescent="0.25">
      <c r="A93" s="219" t="str">
        <f>IF(ISBLANK('A1'!A93),"",'A1'!A93)</f>
        <v/>
      </c>
      <c r="B93" s="35" t="str">
        <f>IF(ISBLANK('A1'!B93),"",'A1'!B93)</f>
        <v/>
      </c>
      <c r="C93" s="36" t="str">
        <f>IF(ISBLANK('A1'!D93),"",'A1'!D93)</f>
        <v/>
      </c>
      <c r="D93" s="37" t="str">
        <f>IF(ISBLANK('A1'!G93),"",'A1'!G93)</f>
        <v/>
      </c>
      <c r="E93" s="220" t="str">
        <f>IF(ISBLANK('A1'!H93),"",'A1'!H93)</f>
        <v/>
      </c>
      <c r="F93" s="195"/>
      <c r="G93" s="196"/>
      <c r="H93" s="197"/>
      <c r="I93" s="197"/>
      <c r="J93" s="197"/>
      <c r="K93" s="197"/>
      <c r="L93" s="198"/>
      <c r="M93" s="199"/>
      <c r="N93" s="198"/>
      <c r="O93" s="198"/>
      <c r="P93" s="200"/>
      <c r="Q93" s="362" t="str">
        <f>IF(SUM('A1'!I93,'A1'!L93:P93)=0,"",SUM('A1'!I93,'A1'!L93:P93))</f>
        <v/>
      </c>
      <c r="R93" s="453"/>
    </row>
    <row r="94" spans="1:18" ht="15" customHeight="1" x14ac:dyDescent="0.25">
      <c r="A94" s="219" t="str">
        <f>IF(ISBLANK('A1'!A94),"",'A1'!A94)</f>
        <v/>
      </c>
      <c r="B94" s="35" t="str">
        <f>IF(ISBLANK('A1'!B94),"",'A1'!B94)</f>
        <v/>
      </c>
      <c r="C94" s="36" t="str">
        <f>IF(ISBLANK('A1'!D94),"",'A1'!D94)</f>
        <v/>
      </c>
      <c r="D94" s="37" t="str">
        <f>IF(ISBLANK('A1'!G94),"",'A1'!G94)</f>
        <v/>
      </c>
      <c r="E94" s="220" t="str">
        <f>IF(ISBLANK('A1'!H94),"",'A1'!H94)</f>
        <v/>
      </c>
      <c r="F94" s="195"/>
      <c r="G94" s="196"/>
      <c r="H94" s="197"/>
      <c r="I94" s="197"/>
      <c r="J94" s="197"/>
      <c r="K94" s="197"/>
      <c r="L94" s="198"/>
      <c r="M94" s="199"/>
      <c r="N94" s="198"/>
      <c r="O94" s="198"/>
      <c r="P94" s="200"/>
      <c r="Q94" s="362" t="str">
        <f>IF(SUM('A1'!I94,'A1'!L94:P94)=0,"",SUM('A1'!I94,'A1'!L94:P94))</f>
        <v/>
      </c>
      <c r="R94" s="453"/>
    </row>
    <row r="95" spans="1:18" ht="15" customHeight="1" x14ac:dyDescent="0.25">
      <c r="A95" s="219" t="str">
        <f>IF(ISBLANK('A1'!A95),"",'A1'!A95)</f>
        <v/>
      </c>
      <c r="B95" s="35" t="str">
        <f>IF(ISBLANK('A1'!B95),"",'A1'!B95)</f>
        <v/>
      </c>
      <c r="C95" s="36" t="str">
        <f>IF(ISBLANK('A1'!D95),"",'A1'!D95)</f>
        <v/>
      </c>
      <c r="D95" s="37" t="str">
        <f>IF(ISBLANK('A1'!G95),"",'A1'!G95)</f>
        <v/>
      </c>
      <c r="E95" s="220" t="str">
        <f>IF(ISBLANK('A1'!H95),"",'A1'!H95)</f>
        <v/>
      </c>
      <c r="F95" s="195"/>
      <c r="G95" s="196"/>
      <c r="H95" s="197"/>
      <c r="I95" s="197"/>
      <c r="J95" s="197"/>
      <c r="K95" s="197"/>
      <c r="L95" s="198"/>
      <c r="M95" s="199"/>
      <c r="N95" s="198"/>
      <c r="O95" s="198"/>
      <c r="P95" s="200"/>
      <c r="Q95" s="362" t="str">
        <f>IF(SUM('A1'!I95,'A1'!L95:P95)=0,"",SUM('A1'!I95,'A1'!L95:P95))</f>
        <v/>
      </c>
      <c r="R95" s="453"/>
    </row>
    <row r="96" spans="1:18" ht="15" customHeight="1" x14ac:dyDescent="0.25">
      <c r="A96" s="219" t="str">
        <f>IF(ISBLANK('A1'!A96),"",'A1'!A96)</f>
        <v/>
      </c>
      <c r="B96" s="35" t="str">
        <f>IF(ISBLANK('A1'!B96),"",'A1'!B96)</f>
        <v/>
      </c>
      <c r="C96" s="36" t="str">
        <f>IF(ISBLANK('A1'!D96),"",'A1'!D96)</f>
        <v/>
      </c>
      <c r="D96" s="37" t="str">
        <f>IF(ISBLANK('A1'!G96),"",'A1'!G96)</f>
        <v/>
      </c>
      <c r="E96" s="220" t="str">
        <f>IF(ISBLANK('A1'!H96),"",'A1'!H96)</f>
        <v/>
      </c>
      <c r="F96" s="195"/>
      <c r="G96" s="196"/>
      <c r="H96" s="197"/>
      <c r="I96" s="197"/>
      <c r="J96" s="197"/>
      <c r="K96" s="197"/>
      <c r="L96" s="198"/>
      <c r="M96" s="199"/>
      <c r="N96" s="198"/>
      <c r="O96" s="198"/>
      <c r="P96" s="200"/>
      <c r="Q96" s="362" t="str">
        <f>IF(SUM('A1'!I96,'A1'!L96:P96)=0,"",SUM('A1'!I96,'A1'!L96:P96))</f>
        <v/>
      </c>
      <c r="R96" s="453"/>
    </row>
    <row r="97" spans="1:18" ht="15" customHeight="1" x14ac:dyDescent="0.25">
      <c r="A97" s="219" t="str">
        <f>IF(ISBLANK('A1'!A97),"",'A1'!A97)</f>
        <v/>
      </c>
      <c r="B97" s="35" t="str">
        <f>IF(ISBLANK('A1'!B97),"",'A1'!B97)</f>
        <v/>
      </c>
      <c r="C97" s="36" t="str">
        <f>IF(ISBLANK('A1'!D97),"",'A1'!D97)</f>
        <v/>
      </c>
      <c r="D97" s="37" t="str">
        <f>IF(ISBLANK('A1'!G97),"",'A1'!G97)</f>
        <v/>
      </c>
      <c r="E97" s="220" t="str">
        <f>IF(ISBLANK('A1'!H97),"",'A1'!H97)</f>
        <v/>
      </c>
      <c r="F97" s="195"/>
      <c r="G97" s="196"/>
      <c r="H97" s="197"/>
      <c r="I97" s="197"/>
      <c r="J97" s="197"/>
      <c r="K97" s="197"/>
      <c r="L97" s="198"/>
      <c r="M97" s="199"/>
      <c r="N97" s="198"/>
      <c r="O97" s="198"/>
      <c r="P97" s="200"/>
      <c r="Q97" s="362" t="str">
        <f>IF(SUM('A1'!I97,'A1'!L97:P97)=0,"",SUM('A1'!I97,'A1'!L97:P97))</f>
        <v/>
      </c>
      <c r="R97" s="453"/>
    </row>
    <row r="98" spans="1:18" ht="15" customHeight="1" x14ac:dyDescent="0.25">
      <c r="A98" s="219" t="str">
        <f>IF(ISBLANK('A1'!A98),"",'A1'!A98)</f>
        <v/>
      </c>
      <c r="B98" s="35" t="str">
        <f>IF(ISBLANK('A1'!B98),"",'A1'!B98)</f>
        <v/>
      </c>
      <c r="C98" s="36" t="str">
        <f>IF(ISBLANK('A1'!D98),"",'A1'!D98)</f>
        <v/>
      </c>
      <c r="D98" s="37" t="str">
        <f>IF(ISBLANK('A1'!G98),"",'A1'!G98)</f>
        <v/>
      </c>
      <c r="E98" s="220" t="str">
        <f>IF(ISBLANK('A1'!H98),"",'A1'!H98)</f>
        <v/>
      </c>
      <c r="F98" s="195"/>
      <c r="G98" s="196"/>
      <c r="H98" s="197"/>
      <c r="I98" s="197"/>
      <c r="J98" s="197"/>
      <c r="K98" s="197"/>
      <c r="L98" s="198"/>
      <c r="M98" s="199"/>
      <c r="N98" s="198"/>
      <c r="O98" s="198"/>
      <c r="P98" s="200"/>
      <c r="Q98" s="362" t="str">
        <f>IF(SUM('A1'!I98,'A1'!L98:P98)=0,"",SUM('A1'!I98,'A1'!L98:P98))</f>
        <v/>
      </c>
      <c r="R98" s="453"/>
    </row>
    <row r="99" spans="1:18" ht="15" customHeight="1" x14ac:dyDescent="0.25">
      <c r="A99" s="219" t="str">
        <f>IF(ISBLANK('A1'!A99),"",'A1'!A99)</f>
        <v/>
      </c>
      <c r="B99" s="35" t="str">
        <f>IF(ISBLANK('A1'!B99),"",'A1'!B99)</f>
        <v/>
      </c>
      <c r="C99" s="36" t="str">
        <f>IF(ISBLANK('A1'!D99),"",'A1'!D99)</f>
        <v/>
      </c>
      <c r="D99" s="37" t="str">
        <f>IF(ISBLANK('A1'!G99),"",'A1'!G99)</f>
        <v/>
      </c>
      <c r="E99" s="220" t="str">
        <f>IF(ISBLANK('A1'!H99),"",'A1'!H99)</f>
        <v/>
      </c>
      <c r="F99" s="195"/>
      <c r="G99" s="196"/>
      <c r="H99" s="197"/>
      <c r="I99" s="197"/>
      <c r="J99" s="197"/>
      <c r="K99" s="197"/>
      <c r="L99" s="198"/>
      <c r="M99" s="199"/>
      <c r="N99" s="198"/>
      <c r="O99" s="198"/>
      <c r="P99" s="200"/>
      <c r="Q99" s="362" t="str">
        <f>IF(SUM('A1'!I99,'A1'!L99:P99)=0,"",SUM('A1'!I99,'A1'!L99:P99))</f>
        <v/>
      </c>
      <c r="R99" s="453"/>
    </row>
    <row r="100" spans="1:18" ht="15" customHeight="1" x14ac:dyDescent="0.25">
      <c r="A100" s="219" t="str">
        <f>IF(ISBLANK('A1'!A100),"",'A1'!A100)</f>
        <v/>
      </c>
      <c r="B100" s="35" t="str">
        <f>IF(ISBLANK('A1'!B100),"",'A1'!B100)</f>
        <v/>
      </c>
      <c r="C100" s="36" t="str">
        <f>IF(ISBLANK('A1'!D100),"",'A1'!D100)</f>
        <v/>
      </c>
      <c r="D100" s="37" t="str">
        <f>IF(ISBLANK('A1'!G100),"",'A1'!G100)</f>
        <v/>
      </c>
      <c r="E100" s="220" t="str">
        <f>IF(ISBLANK('A1'!H100),"",'A1'!H100)</f>
        <v/>
      </c>
      <c r="F100" s="195"/>
      <c r="G100" s="196"/>
      <c r="H100" s="197"/>
      <c r="I100" s="197"/>
      <c r="J100" s="197"/>
      <c r="K100" s="197"/>
      <c r="L100" s="198"/>
      <c r="M100" s="199"/>
      <c r="N100" s="198"/>
      <c r="O100" s="198"/>
      <c r="P100" s="200"/>
      <c r="Q100" s="362" t="str">
        <f>IF(SUM('A1'!I100,'A1'!L100:P100)=0,"",SUM('A1'!I100,'A1'!L100:P100))</f>
        <v/>
      </c>
      <c r="R100" s="453"/>
    </row>
    <row r="101" spans="1:18" ht="15" customHeight="1" x14ac:dyDescent="0.25">
      <c r="A101" s="219" t="str">
        <f>IF(ISBLANK('A1'!A101),"",'A1'!A101)</f>
        <v/>
      </c>
      <c r="B101" s="35" t="str">
        <f>IF(ISBLANK('A1'!B101),"",'A1'!B101)</f>
        <v/>
      </c>
      <c r="C101" s="36" t="str">
        <f>IF(ISBLANK('A1'!D101),"",'A1'!D101)</f>
        <v/>
      </c>
      <c r="D101" s="37" t="str">
        <f>IF(ISBLANK('A1'!G101),"",'A1'!G101)</f>
        <v/>
      </c>
      <c r="E101" s="220" t="str">
        <f>IF(ISBLANK('A1'!H101),"",'A1'!H101)</f>
        <v/>
      </c>
      <c r="F101" s="195"/>
      <c r="G101" s="196"/>
      <c r="H101" s="197"/>
      <c r="I101" s="197"/>
      <c r="J101" s="197"/>
      <c r="K101" s="197"/>
      <c r="L101" s="198"/>
      <c r="M101" s="199"/>
      <c r="N101" s="198"/>
      <c r="O101" s="198"/>
      <c r="P101" s="200"/>
      <c r="Q101" s="362" t="str">
        <f>IF(SUM('A1'!I101,'A1'!L101:P101)=0,"",SUM('A1'!I101,'A1'!L101:P101))</f>
        <v/>
      </c>
      <c r="R101" s="453"/>
    </row>
    <row r="102" spans="1:18" ht="15" customHeight="1" x14ac:dyDescent="0.25">
      <c r="A102" s="219" t="str">
        <f>IF(ISBLANK('A1'!A102),"",'A1'!A102)</f>
        <v/>
      </c>
      <c r="B102" s="35" t="str">
        <f>IF(ISBLANK('A1'!B102),"",'A1'!B102)</f>
        <v/>
      </c>
      <c r="C102" s="36" t="str">
        <f>IF(ISBLANK('A1'!D102),"",'A1'!D102)</f>
        <v/>
      </c>
      <c r="D102" s="37" t="str">
        <f>IF(ISBLANK('A1'!G102),"",'A1'!G102)</f>
        <v/>
      </c>
      <c r="E102" s="220" t="str">
        <f>IF(ISBLANK('A1'!H102),"",'A1'!H102)</f>
        <v/>
      </c>
      <c r="F102" s="195"/>
      <c r="G102" s="196"/>
      <c r="H102" s="197"/>
      <c r="I102" s="197"/>
      <c r="J102" s="197"/>
      <c r="K102" s="197"/>
      <c r="L102" s="198"/>
      <c r="M102" s="199"/>
      <c r="N102" s="198"/>
      <c r="O102" s="198"/>
      <c r="P102" s="200"/>
      <c r="Q102" s="362" t="str">
        <f>IF(SUM('A1'!I102,'A1'!L102:P102)=0,"",SUM('A1'!I102,'A1'!L102:P102))</f>
        <v/>
      </c>
      <c r="R102" s="453"/>
    </row>
    <row r="103" spans="1:18" ht="15" customHeight="1" x14ac:dyDescent="0.25">
      <c r="A103" s="219" t="str">
        <f>IF(ISBLANK('A1'!A103),"",'A1'!A103)</f>
        <v/>
      </c>
      <c r="B103" s="35" t="str">
        <f>IF(ISBLANK('A1'!B103),"",'A1'!B103)</f>
        <v/>
      </c>
      <c r="C103" s="36" t="str">
        <f>IF(ISBLANK('A1'!D103),"",'A1'!D103)</f>
        <v/>
      </c>
      <c r="D103" s="37" t="str">
        <f>IF(ISBLANK('A1'!G103),"",'A1'!G103)</f>
        <v/>
      </c>
      <c r="E103" s="220" t="str">
        <f>IF(ISBLANK('A1'!H103),"",'A1'!H103)</f>
        <v/>
      </c>
      <c r="F103" s="195"/>
      <c r="G103" s="196"/>
      <c r="H103" s="197"/>
      <c r="I103" s="197"/>
      <c r="J103" s="197"/>
      <c r="K103" s="197"/>
      <c r="L103" s="198"/>
      <c r="M103" s="199"/>
      <c r="N103" s="198"/>
      <c r="O103" s="198"/>
      <c r="P103" s="200"/>
      <c r="Q103" s="362" t="str">
        <f>IF(SUM('A1'!I103,'A1'!L103:P103)=0,"",SUM('A1'!I103,'A1'!L103:P103))</f>
        <v/>
      </c>
      <c r="R103" s="453"/>
    </row>
    <row r="104" spans="1:18" ht="15" customHeight="1" x14ac:dyDescent="0.25">
      <c r="A104" s="219" t="str">
        <f>IF(ISBLANK('A1'!A104),"",'A1'!A104)</f>
        <v/>
      </c>
      <c r="B104" s="35" t="str">
        <f>IF(ISBLANK('A1'!B104),"",'A1'!B104)</f>
        <v/>
      </c>
      <c r="C104" s="36" t="str">
        <f>IF(ISBLANK('A1'!D104),"",'A1'!D104)</f>
        <v/>
      </c>
      <c r="D104" s="37" t="str">
        <f>IF(ISBLANK('A1'!G104),"",'A1'!G104)</f>
        <v/>
      </c>
      <c r="E104" s="220" t="str">
        <f>IF(ISBLANK('A1'!H104),"",'A1'!H104)</f>
        <v/>
      </c>
      <c r="F104" s="195"/>
      <c r="G104" s="196"/>
      <c r="H104" s="197"/>
      <c r="I104" s="197"/>
      <c r="J104" s="197"/>
      <c r="K104" s="197"/>
      <c r="L104" s="198"/>
      <c r="M104" s="199"/>
      <c r="N104" s="198"/>
      <c r="O104" s="198"/>
      <c r="P104" s="200"/>
      <c r="Q104" s="362" t="str">
        <f>IF(SUM('A1'!I104,'A1'!L104:P104)=0,"",SUM('A1'!I104,'A1'!L104:P104))</f>
        <v/>
      </c>
      <c r="R104" s="453"/>
    </row>
    <row r="105" spans="1:18" ht="15" customHeight="1" x14ac:dyDescent="0.25">
      <c r="A105" s="219" t="str">
        <f>IF(ISBLANK('A1'!A105),"",'A1'!A105)</f>
        <v/>
      </c>
      <c r="B105" s="35" t="str">
        <f>IF(ISBLANK('A1'!B105),"",'A1'!B105)</f>
        <v/>
      </c>
      <c r="C105" s="36" t="str">
        <f>IF(ISBLANK('A1'!D105),"",'A1'!D105)</f>
        <v/>
      </c>
      <c r="D105" s="37" t="str">
        <f>IF(ISBLANK('A1'!G105),"",'A1'!G105)</f>
        <v/>
      </c>
      <c r="E105" s="220" t="str">
        <f>IF(ISBLANK('A1'!H105),"",'A1'!H105)</f>
        <v/>
      </c>
      <c r="F105" s="195"/>
      <c r="G105" s="196"/>
      <c r="H105" s="197"/>
      <c r="I105" s="197"/>
      <c r="J105" s="197"/>
      <c r="K105" s="197"/>
      <c r="L105" s="198"/>
      <c r="M105" s="199"/>
      <c r="N105" s="198"/>
      <c r="O105" s="198"/>
      <c r="P105" s="200"/>
      <c r="Q105" s="362" t="str">
        <f>IF(SUM('A1'!I105,'A1'!L105:P105)=0,"",SUM('A1'!I105,'A1'!L105:P105))</f>
        <v/>
      </c>
      <c r="R105" s="453"/>
    </row>
    <row r="106" spans="1:18" ht="15" customHeight="1" x14ac:dyDescent="0.25">
      <c r="A106" s="219" t="str">
        <f>IF(ISBLANK('A1'!A106),"",'A1'!A106)</f>
        <v/>
      </c>
      <c r="B106" s="35" t="str">
        <f>IF(ISBLANK('A1'!B106),"",'A1'!B106)</f>
        <v/>
      </c>
      <c r="C106" s="36" t="str">
        <f>IF(ISBLANK('A1'!D106),"",'A1'!D106)</f>
        <v/>
      </c>
      <c r="D106" s="37" t="str">
        <f>IF(ISBLANK('A1'!G106),"",'A1'!G106)</f>
        <v/>
      </c>
      <c r="E106" s="220" t="str">
        <f>IF(ISBLANK('A1'!H106),"",'A1'!H106)</f>
        <v/>
      </c>
      <c r="F106" s="195"/>
      <c r="G106" s="196"/>
      <c r="H106" s="197"/>
      <c r="I106" s="197"/>
      <c r="J106" s="197"/>
      <c r="K106" s="197"/>
      <c r="L106" s="198"/>
      <c r="M106" s="199"/>
      <c r="N106" s="198"/>
      <c r="O106" s="198"/>
      <c r="P106" s="200"/>
      <c r="Q106" s="362" t="str">
        <f>IF(SUM('A1'!I106,'A1'!L106:P106)=0,"",SUM('A1'!I106,'A1'!L106:P106))</f>
        <v/>
      </c>
      <c r="R106" s="453"/>
    </row>
    <row r="107" spans="1:18" ht="15" customHeight="1" x14ac:dyDescent="0.25">
      <c r="A107" s="219" t="str">
        <f>IF(ISBLANK('A1'!A107),"",'A1'!A107)</f>
        <v/>
      </c>
      <c r="B107" s="35" t="str">
        <f>IF(ISBLANK('A1'!B107),"",'A1'!B107)</f>
        <v/>
      </c>
      <c r="C107" s="36" t="str">
        <f>IF(ISBLANK('A1'!D107),"",'A1'!D107)</f>
        <v/>
      </c>
      <c r="D107" s="37" t="str">
        <f>IF(ISBLANK('A1'!G107),"",'A1'!G107)</f>
        <v/>
      </c>
      <c r="E107" s="220" t="str">
        <f>IF(ISBLANK('A1'!H107),"",'A1'!H107)</f>
        <v/>
      </c>
      <c r="F107" s="195"/>
      <c r="G107" s="196"/>
      <c r="H107" s="197"/>
      <c r="I107" s="197"/>
      <c r="J107" s="197"/>
      <c r="K107" s="197"/>
      <c r="L107" s="198"/>
      <c r="M107" s="199"/>
      <c r="N107" s="198"/>
      <c r="O107" s="198"/>
      <c r="P107" s="200"/>
      <c r="Q107" s="362" t="str">
        <f>IF(SUM('A1'!I107,'A1'!L107:P107)=0,"",SUM('A1'!I107,'A1'!L107:P107))</f>
        <v/>
      </c>
      <c r="R107" s="453"/>
    </row>
    <row r="108" spans="1:18" ht="15" customHeight="1" x14ac:dyDescent="0.25">
      <c r="A108" s="219" t="str">
        <f>IF(ISBLANK('A1'!A108),"",'A1'!A108)</f>
        <v/>
      </c>
      <c r="B108" s="35" t="str">
        <f>IF(ISBLANK('A1'!B108),"",'A1'!B108)</f>
        <v/>
      </c>
      <c r="C108" s="36" t="str">
        <f>IF(ISBLANK('A1'!D108),"",'A1'!D108)</f>
        <v/>
      </c>
      <c r="D108" s="37" t="str">
        <f>IF(ISBLANK('A1'!G108),"",'A1'!G108)</f>
        <v/>
      </c>
      <c r="E108" s="220" t="str">
        <f>IF(ISBLANK('A1'!H108),"",'A1'!H108)</f>
        <v/>
      </c>
      <c r="F108" s="195"/>
      <c r="G108" s="196"/>
      <c r="H108" s="197"/>
      <c r="I108" s="197"/>
      <c r="J108" s="197"/>
      <c r="K108" s="197"/>
      <c r="L108" s="198"/>
      <c r="M108" s="199"/>
      <c r="N108" s="198"/>
      <c r="O108" s="198"/>
      <c r="P108" s="200"/>
      <c r="Q108" s="362" t="str">
        <f>IF(SUM('A1'!I108,'A1'!L108:P108)=0,"",SUM('A1'!I108,'A1'!L108:P108))</f>
        <v/>
      </c>
      <c r="R108" s="453"/>
    </row>
    <row r="109" spans="1:18" ht="15" customHeight="1" x14ac:dyDescent="0.25">
      <c r="A109" s="219" t="str">
        <f>IF(ISBLANK('A1'!A109),"",'A1'!A109)</f>
        <v/>
      </c>
      <c r="B109" s="35" t="str">
        <f>IF(ISBLANK('A1'!B109),"",'A1'!B109)</f>
        <v/>
      </c>
      <c r="C109" s="36" t="str">
        <f>IF(ISBLANK('A1'!D109),"",'A1'!D109)</f>
        <v/>
      </c>
      <c r="D109" s="37" t="str">
        <f>IF(ISBLANK('A1'!G109),"",'A1'!G109)</f>
        <v/>
      </c>
      <c r="E109" s="220" t="str">
        <f>IF(ISBLANK('A1'!H109),"",'A1'!H109)</f>
        <v/>
      </c>
      <c r="F109" s="195"/>
      <c r="G109" s="196"/>
      <c r="H109" s="197"/>
      <c r="I109" s="197"/>
      <c r="J109" s="197"/>
      <c r="K109" s="197"/>
      <c r="L109" s="198"/>
      <c r="M109" s="199"/>
      <c r="N109" s="198"/>
      <c r="O109" s="198"/>
      <c r="P109" s="200"/>
      <c r="Q109" s="362" t="str">
        <f>IF(SUM('A1'!I109,'A1'!L109:P109)=0,"",SUM('A1'!I109,'A1'!L109:P109))</f>
        <v/>
      </c>
      <c r="R109" s="453"/>
    </row>
    <row r="110" spans="1:18" ht="15" customHeight="1" x14ac:dyDescent="0.25">
      <c r="A110" s="219" t="str">
        <f>IF(ISBLANK('A1'!A110),"",'A1'!A110)</f>
        <v/>
      </c>
      <c r="B110" s="35" t="str">
        <f>IF(ISBLANK('A1'!B110),"",'A1'!B110)</f>
        <v/>
      </c>
      <c r="C110" s="36" t="str">
        <f>IF(ISBLANK('A1'!D110),"",'A1'!D110)</f>
        <v/>
      </c>
      <c r="D110" s="37" t="str">
        <f>IF(ISBLANK('A1'!G110),"",'A1'!G110)</f>
        <v/>
      </c>
      <c r="E110" s="220" t="str">
        <f>IF(ISBLANK('A1'!H110),"",'A1'!H110)</f>
        <v/>
      </c>
      <c r="F110" s="195"/>
      <c r="G110" s="196"/>
      <c r="H110" s="197"/>
      <c r="I110" s="197"/>
      <c r="J110" s="197"/>
      <c r="K110" s="197"/>
      <c r="L110" s="198"/>
      <c r="M110" s="199"/>
      <c r="N110" s="198"/>
      <c r="O110" s="198"/>
      <c r="P110" s="200"/>
      <c r="Q110" s="362" t="str">
        <f>IF(SUM('A1'!I110,'A1'!L110:P110)=0,"",SUM('A1'!I110,'A1'!L110:P110))</f>
        <v/>
      </c>
      <c r="R110" s="453"/>
    </row>
    <row r="111" spans="1:18" ht="15" customHeight="1" x14ac:dyDescent="0.25">
      <c r="A111" s="219" t="str">
        <f>IF(ISBLANK('A1'!A111),"",'A1'!A111)</f>
        <v/>
      </c>
      <c r="B111" s="35" t="str">
        <f>IF(ISBLANK('A1'!B111),"",'A1'!B111)</f>
        <v/>
      </c>
      <c r="C111" s="36" t="str">
        <f>IF(ISBLANK('A1'!D111),"",'A1'!D111)</f>
        <v/>
      </c>
      <c r="D111" s="37" t="str">
        <f>IF(ISBLANK('A1'!G111),"",'A1'!G111)</f>
        <v/>
      </c>
      <c r="E111" s="220" t="str">
        <f>IF(ISBLANK('A1'!H111),"",'A1'!H111)</f>
        <v/>
      </c>
      <c r="F111" s="195"/>
      <c r="G111" s="196"/>
      <c r="H111" s="197"/>
      <c r="I111" s="197"/>
      <c r="J111" s="197"/>
      <c r="K111" s="197"/>
      <c r="L111" s="198"/>
      <c r="M111" s="199"/>
      <c r="N111" s="198"/>
      <c r="O111" s="198"/>
      <c r="P111" s="200"/>
      <c r="Q111" s="362" t="str">
        <f>IF(SUM('A1'!I111,'A1'!L111:P111)=0,"",SUM('A1'!I111,'A1'!L111:P111))</f>
        <v/>
      </c>
      <c r="R111" s="453"/>
    </row>
    <row r="112" spans="1:18" ht="15" customHeight="1" x14ac:dyDescent="0.25">
      <c r="A112" s="219" t="str">
        <f>IF(ISBLANK('A1'!A112),"",'A1'!A112)</f>
        <v/>
      </c>
      <c r="B112" s="35" t="str">
        <f>IF(ISBLANK('A1'!B112),"",'A1'!B112)</f>
        <v/>
      </c>
      <c r="C112" s="36" t="str">
        <f>IF(ISBLANK('A1'!D112),"",'A1'!D112)</f>
        <v/>
      </c>
      <c r="D112" s="37" t="str">
        <f>IF(ISBLANK('A1'!G112),"",'A1'!G112)</f>
        <v/>
      </c>
      <c r="E112" s="220" t="str">
        <f>IF(ISBLANK('A1'!H112),"",'A1'!H112)</f>
        <v/>
      </c>
      <c r="F112" s="195"/>
      <c r="G112" s="196"/>
      <c r="H112" s="197"/>
      <c r="I112" s="197"/>
      <c r="J112" s="197"/>
      <c r="K112" s="197"/>
      <c r="L112" s="198"/>
      <c r="M112" s="199"/>
      <c r="N112" s="198"/>
      <c r="O112" s="198"/>
      <c r="P112" s="200"/>
      <c r="Q112" s="362" t="str">
        <f>IF(SUM('A1'!I112,'A1'!L112:P112)=0,"",SUM('A1'!I112,'A1'!L112:P112))</f>
        <v/>
      </c>
      <c r="R112" s="453"/>
    </row>
    <row r="113" spans="1:18" ht="15" customHeight="1" x14ac:dyDescent="0.25">
      <c r="A113" s="219" t="str">
        <f>IF(ISBLANK('A1'!A113),"",'A1'!A113)</f>
        <v/>
      </c>
      <c r="B113" s="35" t="str">
        <f>IF(ISBLANK('A1'!B113),"",'A1'!B113)</f>
        <v/>
      </c>
      <c r="C113" s="36" t="str">
        <f>IF(ISBLANK('A1'!D113),"",'A1'!D113)</f>
        <v/>
      </c>
      <c r="D113" s="37" t="str">
        <f>IF(ISBLANK('A1'!G113),"",'A1'!G113)</f>
        <v/>
      </c>
      <c r="E113" s="220" t="str">
        <f>IF(ISBLANK('A1'!H113),"",'A1'!H113)</f>
        <v/>
      </c>
      <c r="F113" s="195"/>
      <c r="G113" s="196"/>
      <c r="H113" s="197"/>
      <c r="I113" s="197"/>
      <c r="J113" s="197"/>
      <c r="K113" s="197"/>
      <c r="L113" s="198"/>
      <c r="M113" s="199"/>
      <c r="N113" s="198"/>
      <c r="O113" s="198"/>
      <c r="P113" s="200"/>
      <c r="Q113" s="362" t="str">
        <f>IF(SUM('A1'!I113,'A1'!L113:P113)=0,"",SUM('A1'!I113,'A1'!L113:P113))</f>
        <v/>
      </c>
      <c r="R113" s="453"/>
    </row>
    <row r="114" spans="1:18" ht="15" customHeight="1" x14ac:dyDescent="0.25">
      <c r="A114" s="219" t="str">
        <f>IF(ISBLANK('A1'!A114),"",'A1'!A114)</f>
        <v/>
      </c>
      <c r="B114" s="35" t="str">
        <f>IF(ISBLANK('A1'!B114),"",'A1'!B114)</f>
        <v/>
      </c>
      <c r="C114" s="36" t="str">
        <f>IF(ISBLANK('A1'!D114),"",'A1'!D114)</f>
        <v/>
      </c>
      <c r="D114" s="37" t="str">
        <f>IF(ISBLANK('A1'!G114),"",'A1'!G114)</f>
        <v/>
      </c>
      <c r="E114" s="220" t="str">
        <f>IF(ISBLANK('A1'!H114),"",'A1'!H114)</f>
        <v/>
      </c>
      <c r="F114" s="195"/>
      <c r="G114" s="196"/>
      <c r="H114" s="197"/>
      <c r="I114" s="197"/>
      <c r="J114" s="197"/>
      <c r="K114" s="197"/>
      <c r="L114" s="198"/>
      <c r="M114" s="199"/>
      <c r="N114" s="198"/>
      <c r="O114" s="198"/>
      <c r="P114" s="200"/>
      <c r="Q114" s="362" t="str">
        <f>IF(SUM('A1'!I114,'A1'!L114:P114)=0,"",SUM('A1'!I114,'A1'!L114:P114))</f>
        <v/>
      </c>
      <c r="R114" s="453"/>
    </row>
    <row r="115" spans="1:18" ht="15" customHeight="1" x14ac:dyDescent="0.25">
      <c r="A115" s="219" t="str">
        <f>IF(ISBLANK('A1'!A115),"",'A1'!A115)</f>
        <v/>
      </c>
      <c r="B115" s="35" t="str">
        <f>IF(ISBLANK('A1'!B115),"",'A1'!B115)</f>
        <v/>
      </c>
      <c r="C115" s="36" t="str">
        <f>IF(ISBLANK('A1'!D115),"",'A1'!D115)</f>
        <v/>
      </c>
      <c r="D115" s="37" t="str">
        <f>IF(ISBLANK('A1'!G115),"",'A1'!G115)</f>
        <v/>
      </c>
      <c r="E115" s="220" t="str">
        <f>IF(ISBLANK('A1'!H115),"",'A1'!H115)</f>
        <v/>
      </c>
      <c r="F115" s="195"/>
      <c r="G115" s="196"/>
      <c r="H115" s="197"/>
      <c r="I115" s="197"/>
      <c r="J115" s="197"/>
      <c r="K115" s="197"/>
      <c r="L115" s="198"/>
      <c r="M115" s="199"/>
      <c r="N115" s="198"/>
      <c r="O115" s="198"/>
      <c r="P115" s="200"/>
      <c r="Q115" s="362" t="str">
        <f>IF(SUM('A1'!I115,'A1'!L115:P115)=0,"",SUM('A1'!I115,'A1'!L115:P115))</f>
        <v/>
      </c>
      <c r="R115" s="453"/>
    </row>
    <row r="116" spans="1:18" ht="15" customHeight="1" x14ac:dyDescent="0.25">
      <c r="A116" s="219" t="str">
        <f>IF(ISBLANK('A1'!A116),"",'A1'!A116)</f>
        <v/>
      </c>
      <c r="B116" s="35" t="str">
        <f>IF(ISBLANK('A1'!B116),"",'A1'!B116)</f>
        <v/>
      </c>
      <c r="C116" s="36" t="str">
        <f>IF(ISBLANK('A1'!D116),"",'A1'!D116)</f>
        <v/>
      </c>
      <c r="D116" s="37" t="str">
        <f>IF(ISBLANK('A1'!G116),"",'A1'!G116)</f>
        <v/>
      </c>
      <c r="E116" s="220" t="str">
        <f>IF(ISBLANK('A1'!H116),"",'A1'!H116)</f>
        <v/>
      </c>
      <c r="F116" s="195"/>
      <c r="G116" s="196"/>
      <c r="H116" s="197"/>
      <c r="I116" s="197"/>
      <c r="J116" s="197"/>
      <c r="K116" s="197"/>
      <c r="L116" s="198"/>
      <c r="M116" s="199"/>
      <c r="N116" s="198"/>
      <c r="O116" s="198"/>
      <c r="P116" s="200"/>
      <c r="Q116" s="362" t="str">
        <f>IF(SUM('A1'!I116,'A1'!L116:P116)=0,"",SUM('A1'!I116,'A1'!L116:P116))</f>
        <v/>
      </c>
      <c r="R116" s="453"/>
    </row>
    <row r="117" spans="1:18" ht="15" customHeight="1" x14ac:dyDescent="0.25">
      <c r="A117" s="219" t="str">
        <f>IF(ISBLANK('A1'!A117),"",'A1'!A117)</f>
        <v/>
      </c>
      <c r="B117" s="35" t="str">
        <f>IF(ISBLANK('A1'!B117),"",'A1'!B117)</f>
        <v/>
      </c>
      <c r="C117" s="36" t="str">
        <f>IF(ISBLANK('A1'!D117),"",'A1'!D117)</f>
        <v/>
      </c>
      <c r="D117" s="37" t="str">
        <f>IF(ISBLANK('A1'!G117),"",'A1'!G117)</f>
        <v/>
      </c>
      <c r="E117" s="220" t="str">
        <f>IF(ISBLANK('A1'!H117),"",'A1'!H117)</f>
        <v/>
      </c>
      <c r="F117" s="195"/>
      <c r="G117" s="196"/>
      <c r="H117" s="197"/>
      <c r="I117" s="197"/>
      <c r="J117" s="197"/>
      <c r="K117" s="197"/>
      <c r="L117" s="198"/>
      <c r="M117" s="199"/>
      <c r="N117" s="198"/>
      <c r="O117" s="198"/>
      <c r="P117" s="200"/>
      <c r="Q117" s="362" t="str">
        <f>IF(SUM('A1'!I117,'A1'!L117:P117)=0,"",SUM('A1'!I117,'A1'!L117:P117))</f>
        <v/>
      </c>
      <c r="R117" s="453"/>
    </row>
    <row r="118" spans="1:18" ht="15" customHeight="1" x14ac:dyDescent="0.25">
      <c r="A118" s="219" t="str">
        <f>IF(ISBLANK('A1'!A118),"",'A1'!A118)</f>
        <v/>
      </c>
      <c r="B118" s="35" t="str">
        <f>IF(ISBLANK('A1'!B118),"",'A1'!B118)</f>
        <v/>
      </c>
      <c r="C118" s="36" t="str">
        <f>IF(ISBLANK('A1'!D118),"",'A1'!D118)</f>
        <v/>
      </c>
      <c r="D118" s="37" t="str">
        <f>IF(ISBLANK('A1'!G118),"",'A1'!G118)</f>
        <v/>
      </c>
      <c r="E118" s="220" t="str">
        <f>IF(ISBLANK('A1'!H118),"",'A1'!H118)</f>
        <v/>
      </c>
      <c r="F118" s="195"/>
      <c r="G118" s="196"/>
      <c r="H118" s="197"/>
      <c r="I118" s="197"/>
      <c r="J118" s="197"/>
      <c r="K118" s="197"/>
      <c r="L118" s="198"/>
      <c r="M118" s="199"/>
      <c r="N118" s="198"/>
      <c r="O118" s="198"/>
      <c r="P118" s="200"/>
      <c r="Q118" s="362" t="str">
        <f>IF(SUM('A1'!I118,'A1'!L118:P118)=0,"",SUM('A1'!I118,'A1'!L118:P118))</f>
        <v/>
      </c>
      <c r="R118" s="453"/>
    </row>
    <row r="119" spans="1:18" ht="15" customHeight="1" x14ac:dyDescent="0.25">
      <c r="A119" s="219" t="str">
        <f>IF(ISBLANK('A1'!A119),"",'A1'!A119)</f>
        <v/>
      </c>
      <c r="B119" s="35" t="str">
        <f>IF(ISBLANK('A1'!B119),"",'A1'!B119)</f>
        <v/>
      </c>
      <c r="C119" s="36" t="str">
        <f>IF(ISBLANK('A1'!D119),"",'A1'!D119)</f>
        <v/>
      </c>
      <c r="D119" s="37" t="str">
        <f>IF(ISBLANK('A1'!G119),"",'A1'!G119)</f>
        <v/>
      </c>
      <c r="E119" s="220" t="str">
        <f>IF(ISBLANK('A1'!H119),"",'A1'!H119)</f>
        <v/>
      </c>
      <c r="F119" s="195"/>
      <c r="G119" s="196"/>
      <c r="H119" s="197"/>
      <c r="I119" s="197"/>
      <c r="J119" s="197"/>
      <c r="K119" s="197"/>
      <c r="L119" s="198"/>
      <c r="M119" s="199"/>
      <c r="N119" s="198"/>
      <c r="O119" s="198"/>
      <c r="P119" s="200"/>
      <c r="Q119" s="362" t="str">
        <f>IF(SUM('A1'!I119,'A1'!L119:P119)=0,"",SUM('A1'!I119,'A1'!L119:P119))</f>
        <v/>
      </c>
      <c r="R119" s="453"/>
    </row>
    <row r="120" spans="1:18" ht="15" customHeight="1" x14ac:dyDescent="0.25">
      <c r="A120" s="219" t="str">
        <f>IF(ISBLANK('A1'!A120),"",'A1'!A120)</f>
        <v/>
      </c>
      <c r="B120" s="35" t="str">
        <f>IF(ISBLANK('A1'!B120),"",'A1'!B120)</f>
        <v/>
      </c>
      <c r="C120" s="36" t="str">
        <f>IF(ISBLANK('A1'!D120),"",'A1'!D120)</f>
        <v/>
      </c>
      <c r="D120" s="37" t="str">
        <f>IF(ISBLANK('A1'!G120),"",'A1'!G120)</f>
        <v/>
      </c>
      <c r="E120" s="220" t="str">
        <f>IF(ISBLANK('A1'!H120),"",'A1'!H120)</f>
        <v/>
      </c>
      <c r="F120" s="195"/>
      <c r="G120" s="196"/>
      <c r="H120" s="197"/>
      <c r="I120" s="197"/>
      <c r="J120" s="197"/>
      <c r="K120" s="197"/>
      <c r="L120" s="198"/>
      <c r="M120" s="199"/>
      <c r="N120" s="198"/>
      <c r="O120" s="198"/>
      <c r="P120" s="200"/>
      <c r="Q120" s="362" t="str">
        <f>IF(SUM('A1'!I120,'A1'!L120:P120)=0,"",SUM('A1'!I120,'A1'!L120:P120))</f>
        <v/>
      </c>
      <c r="R120" s="453"/>
    </row>
    <row r="121" spans="1:18" ht="15" customHeight="1" x14ac:dyDescent="0.25">
      <c r="A121" s="219" t="str">
        <f>IF(ISBLANK('A1'!A121),"",'A1'!A121)</f>
        <v/>
      </c>
      <c r="B121" s="35" t="str">
        <f>IF(ISBLANK('A1'!B121),"",'A1'!B121)</f>
        <v/>
      </c>
      <c r="C121" s="36" t="str">
        <f>IF(ISBLANK('A1'!D121),"",'A1'!D121)</f>
        <v/>
      </c>
      <c r="D121" s="37" t="str">
        <f>IF(ISBLANK('A1'!G121),"",'A1'!G121)</f>
        <v/>
      </c>
      <c r="E121" s="220" t="str">
        <f>IF(ISBLANK('A1'!H121),"",'A1'!H121)</f>
        <v/>
      </c>
      <c r="F121" s="195"/>
      <c r="G121" s="196"/>
      <c r="H121" s="197"/>
      <c r="I121" s="197"/>
      <c r="J121" s="197"/>
      <c r="K121" s="197"/>
      <c r="L121" s="198"/>
      <c r="M121" s="199"/>
      <c r="N121" s="198"/>
      <c r="O121" s="198"/>
      <c r="P121" s="200"/>
      <c r="Q121" s="362" t="str">
        <f>IF(SUM('A1'!I121,'A1'!L121:P121)=0,"",SUM('A1'!I121,'A1'!L121:P121))</f>
        <v/>
      </c>
      <c r="R121" s="453"/>
    </row>
    <row r="122" spans="1:18" ht="15" customHeight="1" x14ac:dyDescent="0.25">
      <c r="A122" s="219" t="str">
        <f>IF(ISBLANK('A1'!A122),"",'A1'!A122)</f>
        <v/>
      </c>
      <c r="B122" s="35" t="str">
        <f>IF(ISBLANK('A1'!B122),"",'A1'!B122)</f>
        <v/>
      </c>
      <c r="C122" s="36" t="str">
        <f>IF(ISBLANK('A1'!D122),"",'A1'!D122)</f>
        <v/>
      </c>
      <c r="D122" s="37" t="str">
        <f>IF(ISBLANK('A1'!G122),"",'A1'!G122)</f>
        <v/>
      </c>
      <c r="E122" s="220" t="str">
        <f>IF(ISBLANK('A1'!H122),"",'A1'!H122)</f>
        <v/>
      </c>
      <c r="F122" s="195"/>
      <c r="G122" s="196"/>
      <c r="H122" s="197"/>
      <c r="I122" s="197"/>
      <c r="J122" s="197"/>
      <c r="K122" s="197"/>
      <c r="L122" s="198"/>
      <c r="M122" s="199"/>
      <c r="N122" s="198"/>
      <c r="O122" s="198"/>
      <c r="P122" s="200"/>
      <c r="Q122" s="362" t="str">
        <f>IF(SUM('A1'!I122,'A1'!L122:P122)=0,"",SUM('A1'!I122,'A1'!L122:P122))</f>
        <v/>
      </c>
      <c r="R122" s="453"/>
    </row>
    <row r="123" spans="1:18" ht="15" customHeight="1" x14ac:dyDescent="0.25">
      <c r="A123" s="219" t="str">
        <f>IF(ISBLANK('A1'!A123),"",'A1'!A123)</f>
        <v/>
      </c>
      <c r="B123" s="35" t="str">
        <f>IF(ISBLANK('A1'!B123),"",'A1'!B123)</f>
        <v/>
      </c>
      <c r="C123" s="36" t="str">
        <f>IF(ISBLANK('A1'!D123),"",'A1'!D123)</f>
        <v/>
      </c>
      <c r="D123" s="37" t="str">
        <f>IF(ISBLANK('A1'!G123),"",'A1'!G123)</f>
        <v/>
      </c>
      <c r="E123" s="220" t="str">
        <f>IF(ISBLANK('A1'!H123),"",'A1'!H123)</f>
        <v/>
      </c>
      <c r="F123" s="195"/>
      <c r="G123" s="196"/>
      <c r="H123" s="197"/>
      <c r="I123" s="197"/>
      <c r="J123" s="197"/>
      <c r="K123" s="197"/>
      <c r="L123" s="198"/>
      <c r="M123" s="199"/>
      <c r="N123" s="198"/>
      <c r="O123" s="198"/>
      <c r="P123" s="200"/>
      <c r="Q123" s="362" t="str">
        <f>IF(SUM('A1'!I123,'A1'!L123:P123)=0,"",SUM('A1'!I123,'A1'!L123:P123))</f>
        <v/>
      </c>
      <c r="R123" s="453"/>
    </row>
    <row r="124" spans="1:18" ht="15" customHeight="1" x14ac:dyDescent="0.25">
      <c r="A124" s="219" t="str">
        <f>IF(ISBLANK('A1'!A124),"",'A1'!A124)</f>
        <v/>
      </c>
      <c r="B124" s="35" t="str">
        <f>IF(ISBLANK('A1'!B124),"",'A1'!B124)</f>
        <v/>
      </c>
      <c r="C124" s="36" t="str">
        <f>IF(ISBLANK('A1'!D124),"",'A1'!D124)</f>
        <v/>
      </c>
      <c r="D124" s="37" t="str">
        <f>IF(ISBLANK('A1'!G124),"",'A1'!G124)</f>
        <v/>
      </c>
      <c r="E124" s="220" t="str">
        <f>IF(ISBLANK('A1'!H124),"",'A1'!H124)</f>
        <v/>
      </c>
      <c r="F124" s="195"/>
      <c r="G124" s="196"/>
      <c r="H124" s="197"/>
      <c r="I124" s="197"/>
      <c r="J124" s="197"/>
      <c r="K124" s="197"/>
      <c r="L124" s="198"/>
      <c r="M124" s="199"/>
      <c r="N124" s="198"/>
      <c r="O124" s="198"/>
      <c r="P124" s="200"/>
      <c r="Q124" s="362" t="str">
        <f>IF(SUM('A1'!I124,'A1'!L124:P124)=0,"",SUM('A1'!I124,'A1'!L124:P124))</f>
        <v/>
      </c>
      <c r="R124" s="453"/>
    </row>
    <row r="125" spans="1:18" ht="15" customHeight="1" x14ac:dyDescent="0.25">
      <c r="A125" s="219" t="str">
        <f>IF(ISBLANK('A1'!A125),"",'A1'!A125)</f>
        <v/>
      </c>
      <c r="B125" s="35" t="str">
        <f>IF(ISBLANK('A1'!B125),"",'A1'!B125)</f>
        <v/>
      </c>
      <c r="C125" s="36" t="str">
        <f>IF(ISBLANK('A1'!D125),"",'A1'!D125)</f>
        <v/>
      </c>
      <c r="D125" s="37" t="str">
        <f>IF(ISBLANK('A1'!G125),"",'A1'!G125)</f>
        <v/>
      </c>
      <c r="E125" s="220" t="str">
        <f>IF(ISBLANK('A1'!H125),"",'A1'!H125)</f>
        <v/>
      </c>
      <c r="F125" s="195"/>
      <c r="G125" s="196"/>
      <c r="H125" s="197"/>
      <c r="I125" s="197"/>
      <c r="J125" s="197"/>
      <c r="K125" s="197"/>
      <c r="L125" s="198"/>
      <c r="M125" s="199"/>
      <c r="N125" s="198"/>
      <c r="O125" s="198"/>
      <c r="P125" s="200"/>
      <c r="Q125" s="362" t="str">
        <f>IF(SUM('A1'!I125,'A1'!L125:P125)=0,"",SUM('A1'!I125,'A1'!L125:P125))</f>
        <v/>
      </c>
      <c r="R125" s="453"/>
    </row>
    <row r="126" spans="1:18" ht="15" customHeight="1" x14ac:dyDescent="0.25">
      <c r="A126" s="219" t="str">
        <f>IF(ISBLANK('A1'!A126),"",'A1'!A126)</f>
        <v/>
      </c>
      <c r="B126" s="35" t="str">
        <f>IF(ISBLANK('A1'!B126),"",'A1'!B126)</f>
        <v/>
      </c>
      <c r="C126" s="36" t="str">
        <f>IF(ISBLANK('A1'!D126),"",'A1'!D126)</f>
        <v/>
      </c>
      <c r="D126" s="37" t="str">
        <f>IF(ISBLANK('A1'!G126),"",'A1'!G126)</f>
        <v/>
      </c>
      <c r="E126" s="220" t="str">
        <f>IF(ISBLANK('A1'!H126),"",'A1'!H126)</f>
        <v/>
      </c>
      <c r="F126" s="195"/>
      <c r="G126" s="196"/>
      <c r="H126" s="197"/>
      <c r="I126" s="197"/>
      <c r="J126" s="197"/>
      <c r="K126" s="197"/>
      <c r="L126" s="198"/>
      <c r="M126" s="199"/>
      <c r="N126" s="198"/>
      <c r="O126" s="198"/>
      <c r="P126" s="200"/>
      <c r="Q126" s="362" t="str">
        <f>IF(SUM('A1'!I126,'A1'!L126:P126)=0,"",SUM('A1'!I126,'A1'!L126:P126))</f>
        <v/>
      </c>
      <c r="R126" s="453"/>
    </row>
    <row r="127" spans="1:18" ht="15" customHeight="1" x14ac:dyDescent="0.25">
      <c r="A127" s="219" t="str">
        <f>IF(ISBLANK('A1'!A127),"",'A1'!A127)</f>
        <v/>
      </c>
      <c r="B127" s="35" t="str">
        <f>IF(ISBLANK('A1'!B127),"",'A1'!B127)</f>
        <v/>
      </c>
      <c r="C127" s="36" t="str">
        <f>IF(ISBLANK('A1'!D127),"",'A1'!D127)</f>
        <v/>
      </c>
      <c r="D127" s="37" t="str">
        <f>IF(ISBLANK('A1'!G127),"",'A1'!G127)</f>
        <v/>
      </c>
      <c r="E127" s="220" t="str">
        <f>IF(ISBLANK('A1'!H127),"",'A1'!H127)</f>
        <v/>
      </c>
      <c r="F127" s="195"/>
      <c r="G127" s="196"/>
      <c r="H127" s="197"/>
      <c r="I127" s="197"/>
      <c r="J127" s="197"/>
      <c r="K127" s="197"/>
      <c r="L127" s="198"/>
      <c r="M127" s="199"/>
      <c r="N127" s="198"/>
      <c r="O127" s="198"/>
      <c r="P127" s="200"/>
      <c r="Q127" s="362" t="str">
        <f>IF(SUM('A1'!I127,'A1'!L127:P127)=0,"",SUM('A1'!I127,'A1'!L127:P127))</f>
        <v/>
      </c>
      <c r="R127" s="453"/>
    </row>
    <row r="128" spans="1:18" ht="15" customHeight="1" x14ac:dyDescent="0.25">
      <c r="A128" s="219" t="str">
        <f>IF(ISBLANK('A1'!A128),"",'A1'!A128)</f>
        <v/>
      </c>
      <c r="B128" s="35" t="str">
        <f>IF(ISBLANK('A1'!B128),"",'A1'!B128)</f>
        <v/>
      </c>
      <c r="C128" s="36" t="str">
        <f>IF(ISBLANK('A1'!D128),"",'A1'!D128)</f>
        <v/>
      </c>
      <c r="D128" s="37" t="str">
        <f>IF(ISBLANK('A1'!G128),"",'A1'!G128)</f>
        <v/>
      </c>
      <c r="E128" s="220" t="str">
        <f>IF(ISBLANK('A1'!H128),"",'A1'!H128)</f>
        <v/>
      </c>
      <c r="F128" s="195"/>
      <c r="G128" s="196"/>
      <c r="H128" s="197"/>
      <c r="I128" s="197"/>
      <c r="J128" s="197"/>
      <c r="K128" s="197"/>
      <c r="L128" s="198"/>
      <c r="M128" s="199"/>
      <c r="N128" s="198"/>
      <c r="O128" s="198"/>
      <c r="P128" s="200"/>
      <c r="Q128" s="362" t="str">
        <f>IF(SUM('A1'!I128,'A1'!L128:P128)=0,"",SUM('A1'!I128,'A1'!L128:P128))</f>
        <v/>
      </c>
      <c r="R128" s="453"/>
    </row>
    <row r="129" spans="1:18" ht="15" customHeight="1" x14ac:dyDescent="0.25">
      <c r="A129" s="219" t="str">
        <f>IF(ISBLANK('A1'!A129),"",'A1'!A129)</f>
        <v/>
      </c>
      <c r="B129" s="35" t="str">
        <f>IF(ISBLANK('A1'!B129),"",'A1'!B129)</f>
        <v/>
      </c>
      <c r="C129" s="36" t="str">
        <f>IF(ISBLANK('A1'!D129),"",'A1'!D129)</f>
        <v/>
      </c>
      <c r="D129" s="37" t="str">
        <f>IF(ISBLANK('A1'!G129),"",'A1'!G129)</f>
        <v/>
      </c>
      <c r="E129" s="220" t="str">
        <f>IF(ISBLANK('A1'!H129),"",'A1'!H129)</f>
        <v/>
      </c>
      <c r="F129" s="195"/>
      <c r="G129" s="196"/>
      <c r="H129" s="197"/>
      <c r="I129" s="197"/>
      <c r="J129" s="197"/>
      <c r="K129" s="197"/>
      <c r="L129" s="198"/>
      <c r="M129" s="199"/>
      <c r="N129" s="198"/>
      <c r="O129" s="198"/>
      <c r="P129" s="200"/>
      <c r="Q129" s="362" t="str">
        <f>IF(SUM('A1'!I129,'A1'!L129:P129)=0,"",SUM('A1'!I129,'A1'!L129:P129))</f>
        <v/>
      </c>
      <c r="R129" s="453"/>
    </row>
    <row r="130" spans="1:18" ht="15" customHeight="1" x14ac:dyDescent="0.25">
      <c r="A130" s="219" t="str">
        <f>IF(ISBLANK('A1'!A130),"",'A1'!A130)</f>
        <v/>
      </c>
      <c r="B130" s="35" t="str">
        <f>IF(ISBLANK('A1'!B130),"",'A1'!B130)</f>
        <v/>
      </c>
      <c r="C130" s="36" t="str">
        <f>IF(ISBLANK('A1'!D130),"",'A1'!D130)</f>
        <v/>
      </c>
      <c r="D130" s="37" t="str">
        <f>IF(ISBLANK('A1'!G130),"",'A1'!G130)</f>
        <v/>
      </c>
      <c r="E130" s="220" t="str">
        <f>IF(ISBLANK('A1'!H130),"",'A1'!H130)</f>
        <v/>
      </c>
      <c r="F130" s="195"/>
      <c r="G130" s="196"/>
      <c r="H130" s="197"/>
      <c r="I130" s="197"/>
      <c r="J130" s="197"/>
      <c r="K130" s="197"/>
      <c r="L130" s="198"/>
      <c r="M130" s="199"/>
      <c r="N130" s="198"/>
      <c r="O130" s="198"/>
      <c r="P130" s="200"/>
      <c r="Q130" s="362" t="str">
        <f>IF(SUM('A1'!I130,'A1'!L130:P130)=0,"",SUM('A1'!I130,'A1'!L130:P130))</f>
        <v/>
      </c>
      <c r="R130" s="453"/>
    </row>
    <row r="131" spans="1:18" ht="15" customHeight="1" x14ac:dyDescent="0.25">
      <c r="A131" s="219" t="str">
        <f>IF(ISBLANK('A1'!A131),"",'A1'!A131)</f>
        <v/>
      </c>
      <c r="B131" s="35" t="str">
        <f>IF(ISBLANK('A1'!B131),"",'A1'!B131)</f>
        <v/>
      </c>
      <c r="C131" s="36" t="str">
        <f>IF(ISBLANK('A1'!D131),"",'A1'!D131)</f>
        <v/>
      </c>
      <c r="D131" s="37" t="str">
        <f>IF(ISBLANK('A1'!G131),"",'A1'!G131)</f>
        <v/>
      </c>
      <c r="E131" s="220" t="str">
        <f>IF(ISBLANK('A1'!H131),"",'A1'!H131)</f>
        <v/>
      </c>
      <c r="F131" s="195"/>
      <c r="G131" s="196"/>
      <c r="H131" s="197"/>
      <c r="I131" s="197"/>
      <c r="J131" s="197"/>
      <c r="K131" s="197"/>
      <c r="L131" s="198"/>
      <c r="M131" s="199"/>
      <c r="N131" s="198"/>
      <c r="O131" s="198"/>
      <c r="P131" s="200"/>
      <c r="Q131" s="362" t="str">
        <f>IF(SUM('A1'!I131,'A1'!L131:P131)=0,"",SUM('A1'!I131,'A1'!L131:P131))</f>
        <v/>
      </c>
      <c r="R131" s="453"/>
    </row>
    <row r="132" spans="1:18" ht="15" customHeight="1" x14ac:dyDescent="0.25">
      <c r="A132" s="219" t="str">
        <f>IF(ISBLANK('A1'!A132),"",'A1'!A132)</f>
        <v/>
      </c>
      <c r="B132" s="35" t="str">
        <f>IF(ISBLANK('A1'!B132),"",'A1'!B132)</f>
        <v/>
      </c>
      <c r="C132" s="36" t="str">
        <f>IF(ISBLANK('A1'!D132),"",'A1'!D132)</f>
        <v/>
      </c>
      <c r="D132" s="37" t="str">
        <f>IF(ISBLANK('A1'!G132),"",'A1'!G132)</f>
        <v/>
      </c>
      <c r="E132" s="220" t="str">
        <f>IF(ISBLANK('A1'!H132),"",'A1'!H132)</f>
        <v/>
      </c>
      <c r="F132" s="195"/>
      <c r="G132" s="196"/>
      <c r="H132" s="197"/>
      <c r="I132" s="197"/>
      <c r="J132" s="197"/>
      <c r="K132" s="197"/>
      <c r="L132" s="198"/>
      <c r="M132" s="199"/>
      <c r="N132" s="198"/>
      <c r="O132" s="198"/>
      <c r="P132" s="200"/>
      <c r="Q132" s="362" t="str">
        <f>IF(SUM('A1'!I132,'A1'!L132:P132)=0,"",SUM('A1'!I132,'A1'!L132:P132))</f>
        <v/>
      </c>
      <c r="R132" s="453"/>
    </row>
    <row r="133" spans="1:18" ht="15" customHeight="1" x14ac:dyDescent="0.25">
      <c r="A133" s="219" t="str">
        <f>IF(ISBLANK('A1'!A133),"",'A1'!A133)</f>
        <v/>
      </c>
      <c r="B133" s="35" t="str">
        <f>IF(ISBLANK('A1'!B133),"",'A1'!B133)</f>
        <v/>
      </c>
      <c r="C133" s="36" t="str">
        <f>IF(ISBLANK('A1'!D133),"",'A1'!D133)</f>
        <v/>
      </c>
      <c r="D133" s="37" t="str">
        <f>IF(ISBLANK('A1'!G133),"",'A1'!G133)</f>
        <v/>
      </c>
      <c r="E133" s="220" t="str">
        <f>IF(ISBLANK('A1'!H133),"",'A1'!H133)</f>
        <v/>
      </c>
      <c r="F133" s="195"/>
      <c r="G133" s="196"/>
      <c r="H133" s="197"/>
      <c r="I133" s="197"/>
      <c r="J133" s="197"/>
      <c r="K133" s="197"/>
      <c r="L133" s="198"/>
      <c r="M133" s="199"/>
      <c r="N133" s="198"/>
      <c r="O133" s="198"/>
      <c r="P133" s="200"/>
      <c r="Q133" s="362" t="str">
        <f>IF(SUM('A1'!I133,'A1'!L133:P133)=0,"",SUM('A1'!I133,'A1'!L133:P133))</f>
        <v/>
      </c>
      <c r="R133" s="453"/>
    </row>
    <row r="134" spans="1:18" ht="15" customHeight="1" x14ac:dyDescent="0.25">
      <c r="A134" s="219" t="str">
        <f>IF(ISBLANK('A1'!A134),"",'A1'!A134)</f>
        <v/>
      </c>
      <c r="B134" s="35" t="str">
        <f>IF(ISBLANK('A1'!B134),"",'A1'!B134)</f>
        <v/>
      </c>
      <c r="C134" s="36" t="str">
        <f>IF(ISBLANK('A1'!D134),"",'A1'!D134)</f>
        <v/>
      </c>
      <c r="D134" s="37" t="str">
        <f>IF(ISBLANK('A1'!G134),"",'A1'!G134)</f>
        <v/>
      </c>
      <c r="E134" s="220" t="str">
        <f>IF(ISBLANK('A1'!H134),"",'A1'!H134)</f>
        <v/>
      </c>
      <c r="F134" s="195"/>
      <c r="G134" s="196"/>
      <c r="H134" s="197"/>
      <c r="I134" s="197"/>
      <c r="J134" s="197"/>
      <c r="K134" s="197"/>
      <c r="L134" s="198"/>
      <c r="M134" s="199"/>
      <c r="N134" s="198"/>
      <c r="O134" s="198"/>
      <c r="P134" s="200"/>
      <c r="Q134" s="362" t="str">
        <f>IF(SUM('A1'!I134,'A1'!L134:P134)=0,"",SUM('A1'!I134,'A1'!L134:P134))</f>
        <v/>
      </c>
      <c r="R134" s="453"/>
    </row>
    <row r="135" spans="1:18" ht="15" customHeight="1" x14ac:dyDescent="0.25">
      <c r="A135" s="219" t="str">
        <f>IF(ISBLANK('A1'!A135),"",'A1'!A135)</f>
        <v/>
      </c>
      <c r="B135" s="35" t="str">
        <f>IF(ISBLANK('A1'!B135),"",'A1'!B135)</f>
        <v/>
      </c>
      <c r="C135" s="36" t="str">
        <f>IF(ISBLANK('A1'!D135),"",'A1'!D135)</f>
        <v/>
      </c>
      <c r="D135" s="37" t="str">
        <f>IF(ISBLANK('A1'!G135),"",'A1'!G135)</f>
        <v/>
      </c>
      <c r="E135" s="220" t="str">
        <f>IF(ISBLANK('A1'!H135),"",'A1'!H135)</f>
        <v/>
      </c>
      <c r="F135" s="195"/>
      <c r="G135" s="196"/>
      <c r="H135" s="197"/>
      <c r="I135" s="197"/>
      <c r="J135" s="197"/>
      <c r="K135" s="197"/>
      <c r="L135" s="198"/>
      <c r="M135" s="199"/>
      <c r="N135" s="198"/>
      <c r="O135" s="198"/>
      <c r="P135" s="200"/>
      <c r="Q135" s="362" t="str">
        <f>IF(SUM('A1'!I135,'A1'!L135:P135)=0,"",SUM('A1'!I135,'A1'!L135:P135))</f>
        <v/>
      </c>
      <c r="R135" s="453"/>
    </row>
    <row r="136" spans="1:18" ht="15" customHeight="1" x14ac:dyDescent="0.25">
      <c r="A136" s="219" t="str">
        <f>IF(ISBLANK('A1'!A136),"",'A1'!A136)</f>
        <v/>
      </c>
      <c r="B136" s="35" t="str">
        <f>IF(ISBLANK('A1'!B136),"",'A1'!B136)</f>
        <v/>
      </c>
      <c r="C136" s="36" t="str">
        <f>IF(ISBLANK('A1'!D136),"",'A1'!D136)</f>
        <v/>
      </c>
      <c r="D136" s="37" t="str">
        <f>IF(ISBLANK('A1'!G136),"",'A1'!G136)</f>
        <v/>
      </c>
      <c r="E136" s="220" t="str">
        <f>IF(ISBLANK('A1'!H136),"",'A1'!H136)</f>
        <v/>
      </c>
      <c r="F136" s="195"/>
      <c r="G136" s="196"/>
      <c r="H136" s="197"/>
      <c r="I136" s="197"/>
      <c r="J136" s="197"/>
      <c r="K136" s="197"/>
      <c r="L136" s="198"/>
      <c r="M136" s="199"/>
      <c r="N136" s="198"/>
      <c r="O136" s="198"/>
      <c r="P136" s="200"/>
      <c r="Q136" s="362" t="str">
        <f>IF(SUM('A1'!I136,'A1'!L136:P136)=0,"",SUM('A1'!I136,'A1'!L136:P136))</f>
        <v/>
      </c>
      <c r="R136" s="453"/>
    </row>
    <row r="137" spans="1:18" ht="15" customHeight="1" x14ac:dyDescent="0.25">
      <c r="A137" s="219" t="str">
        <f>IF(ISBLANK('A1'!A137),"",'A1'!A137)</f>
        <v/>
      </c>
      <c r="B137" s="35" t="str">
        <f>IF(ISBLANK('A1'!B137),"",'A1'!B137)</f>
        <v/>
      </c>
      <c r="C137" s="36" t="str">
        <f>IF(ISBLANK('A1'!D137),"",'A1'!D137)</f>
        <v/>
      </c>
      <c r="D137" s="37" t="str">
        <f>IF(ISBLANK('A1'!G137),"",'A1'!G137)</f>
        <v/>
      </c>
      <c r="E137" s="220" t="str">
        <f>IF(ISBLANK('A1'!H137),"",'A1'!H137)</f>
        <v/>
      </c>
      <c r="F137" s="195"/>
      <c r="G137" s="196"/>
      <c r="H137" s="197"/>
      <c r="I137" s="197"/>
      <c r="J137" s="197"/>
      <c r="K137" s="197"/>
      <c r="L137" s="198"/>
      <c r="M137" s="199"/>
      <c r="N137" s="198"/>
      <c r="O137" s="198"/>
      <c r="P137" s="200"/>
      <c r="Q137" s="362" t="str">
        <f>IF(SUM('A1'!I137,'A1'!L137:P137)=0,"",SUM('A1'!I137,'A1'!L137:P137))</f>
        <v/>
      </c>
      <c r="R137" s="453"/>
    </row>
    <row r="138" spans="1:18" ht="15" customHeight="1" x14ac:dyDescent="0.25">
      <c r="A138" s="219" t="str">
        <f>IF(ISBLANK('A1'!A138),"",'A1'!A138)</f>
        <v/>
      </c>
      <c r="B138" s="35" t="str">
        <f>IF(ISBLANK('A1'!B138),"",'A1'!B138)</f>
        <v/>
      </c>
      <c r="C138" s="36" t="str">
        <f>IF(ISBLANK('A1'!D138),"",'A1'!D138)</f>
        <v/>
      </c>
      <c r="D138" s="37" t="str">
        <f>IF(ISBLANK('A1'!G138),"",'A1'!G138)</f>
        <v/>
      </c>
      <c r="E138" s="220" t="str">
        <f>IF(ISBLANK('A1'!H138),"",'A1'!H138)</f>
        <v/>
      </c>
      <c r="F138" s="195"/>
      <c r="G138" s="196"/>
      <c r="H138" s="197"/>
      <c r="I138" s="197"/>
      <c r="J138" s="197"/>
      <c r="K138" s="197"/>
      <c r="L138" s="198"/>
      <c r="M138" s="199"/>
      <c r="N138" s="198"/>
      <c r="O138" s="198"/>
      <c r="P138" s="200"/>
      <c r="Q138" s="362" t="str">
        <f>IF(SUM('A1'!I138,'A1'!L138:P138)=0,"",SUM('A1'!I138,'A1'!L138:P138))</f>
        <v/>
      </c>
      <c r="R138" s="453"/>
    </row>
    <row r="139" spans="1:18" ht="15" customHeight="1" x14ac:dyDescent="0.25">
      <c r="A139" s="219" t="str">
        <f>IF(ISBLANK('A1'!A139),"",'A1'!A139)</f>
        <v/>
      </c>
      <c r="B139" s="35" t="str">
        <f>IF(ISBLANK('A1'!B139),"",'A1'!B139)</f>
        <v/>
      </c>
      <c r="C139" s="36" t="str">
        <f>IF(ISBLANK('A1'!D139),"",'A1'!D139)</f>
        <v/>
      </c>
      <c r="D139" s="37" t="str">
        <f>IF(ISBLANK('A1'!G139),"",'A1'!G139)</f>
        <v/>
      </c>
      <c r="E139" s="220" t="str">
        <f>IF(ISBLANK('A1'!H139),"",'A1'!H139)</f>
        <v/>
      </c>
      <c r="F139" s="195"/>
      <c r="G139" s="196"/>
      <c r="H139" s="197"/>
      <c r="I139" s="197"/>
      <c r="J139" s="197"/>
      <c r="K139" s="197"/>
      <c r="L139" s="198"/>
      <c r="M139" s="199"/>
      <c r="N139" s="198"/>
      <c r="O139" s="198"/>
      <c r="P139" s="200"/>
      <c r="Q139" s="362" t="str">
        <f>IF(SUM('A1'!I139,'A1'!L139:P139)=0,"",SUM('A1'!I139,'A1'!L139:P139))</f>
        <v/>
      </c>
      <c r="R139" s="453"/>
    </row>
    <row r="140" spans="1:18" ht="15" customHeight="1" x14ac:dyDescent="0.25">
      <c r="A140" s="219" t="str">
        <f>IF(ISBLANK('A1'!A140),"",'A1'!A140)</f>
        <v/>
      </c>
      <c r="B140" s="35" t="str">
        <f>IF(ISBLANK('A1'!B140),"",'A1'!B140)</f>
        <v/>
      </c>
      <c r="C140" s="36" t="str">
        <f>IF(ISBLANK('A1'!D140),"",'A1'!D140)</f>
        <v/>
      </c>
      <c r="D140" s="37" t="str">
        <f>IF(ISBLANK('A1'!G140),"",'A1'!G140)</f>
        <v/>
      </c>
      <c r="E140" s="220" t="str">
        <f>IF(ISBLANK('A1'!H140),"",'A1'!H140)</f>
        <v/>
      </c>
      <c r="F140" s="195"/>
      <c r="G140" s="196"/>
      <c r="H140" s="197"/>
      <c r="I140" s="197"/>
      <c r="J140" s="197"/>
      <c r="K140" s="197"/>
      <c r="L140" s="198"/>
      <c r="M140" s="199"/>
      <c r="N140" s="198"/>
      <c r="O140" s="198"/>
      <c r="P140" s="200"/>
      <c r="Q140" s="362" t="str">
        <f>IF(SUM('A1'!I140,'A1'!L140:P140)=0,"",SUM('A1'!I140,'A1'!L140:P140))</f>
        <v/>
      </c>
      <c r="R140" s="453"/>
    </row>
    <row r="141" spans="1:18" ht="15" customHeight="1" x14ac:dyDescent="0.25">
      <c r="A141" s="219" t="str">
        <f>IF(ISBLANK('A1'!A141),"",'A1'!A141)</f>
        <v/>
      </c>
      <c r="B141" s="35" t="str">
        <f>IF(ISBLANK('A1'!B141),"",'A1'!B141)</f>
        <v/>
      </c>
      <c r="C141" s="36" t="str">
        <f>IF(ISBLANK('A1'!D141),"",'A1'!D141)</f>
        <v/>
      </c>
      <c r="D141" s="37" t="str">
        <f>IF(ISBLANK('A1'!G141),"",'A1'!G141)</f>
        <v/>
      </c>
      <c r="E141" s="220" t="str">
        <f>IF(ISBLANK('A1'!H141),"",'A1'!H141)</f>
        <v/>
      </c>
      <c r="F141" s="195"/>
      <c r="G141" s="196"/>
      <c r="H141" s="197"/>
      <c r="I141" s="197"/>
      <c r="J141" s="197"/>
      <c r="K141" s="197"/>
      <c r="L141" s="198"/>
      <c r="M141" s="199"/>
      <c r="N141" s="198"/>
      <c r="O141" s="198"/>
      <c r="P141" s="200"/>
      <c r="Q141" s="362" t="str">
        <f>IF(SUM('A1'!I141,'A1'!L141:P141)=0,"",SUM('A1'!I141,'A1'!L141:P141))</f>
        <v/>
      </c>
      <c r="R141" s="453"/>
    </row>
    <row r="142" spans="1:18" ht="15" customHeight="1" x14ac:dyDescent="0.25">
      <c r="A142" s="219" t="str">
        <f>IF(ISBLANK('A1'!A142),"",'A1'!A142)</f>
        <v/>
      </c>
      <c r="B142" s="35" t="str">
        <f>IF(ISBLANK('A1'!B142),"",'A1'!B142)</f>
        <v/>
      </c>
      <c r="C142" s="36" t="str">
        <f>IF(ISBLANK('A1'!D142),"",'A1'!D142)</f>
        <v/>
      </c>
      <c r="D142" s="37" t="str">
        <f>IF(ISBLANK('A1'!G142),"",'A1'!G142)</f>
        <v/>
      </c>
      <c r="E142" s="220" t="str">
        <f>IF(ISBLANK('A1'!H142),"",'A1'!H142)</f>
        <v/>
      </c>
      <c r="F142" s="195"/>
      <c r="G142" s="196"/>
      <c r="H142" s="197"/>
      <c r="I142" s="197"/>
      <c r="J142" s="197"/>
      <c r="K142" s="197"/>
      <c r="L142" s="198"/>
      <c r="M142" s="199"/>
      <c r="N142" s="198"/>
      <c r="O142" s="198"/>
      <c r="P142" s="200"/>
      <c r="Q142" s="362" t="str">
        <f>IF(SUM('A1'!I142,'A1'!L142:P142)=0,"",SUM('A1'!I142,'A1'!L142:P142))</f>
        <v/>
      </c>
      <c r="R142" s="453"/>
    </row>
    <row r="143" spans="1:18" ht="15" customHeight="1" x14ac:dyDescent="0.25">
      <c r="A143" s="219" t="str">
        <f>IF(ISBLANK('A1'!A143),"",'A1'!A143)</f>
        <v/>
      </c>
      <c r="B143" s="35" t="str">
        <f>IF(ISBLANK('A1'!B143),"",'A1'!B143)</f>
        <v/>
      </c>
      <c r="C143" s="36" t="str">
        <f>IF(ISBLANK('A1'!D143),"",'A1'!D143)</f>
        <v/>
      </c>
      <c r="D143" s="37" t="str">
        <f>IF(ISBLANK('A1'!G143),"",'A1'!G143)</f>
        <v/>
      </c>
      <c r="E143" s="220" t="str">
        <f>IF(ISBLANK('A1'!H143),"",'A1'!H143)</f>
        <v/>
      </c>
      <c r="F143" s="195"/>
      <c r="G143" s="196"/>
      <c r="H143" s="197"/>
      <c r="I143" s="197"/>
      <c r="J143" s="197"/>
      <c r="K143" s="197"/>
      <c r="L143" s="198"/>
      <c r="M143" s="199"/>
      <c r="N143" s="198"/>
      <c r="O143" s="198"/>
      <c r="P143" s="200"/>
      <c r="Q143" s="362" t="str">
        <f>IF(SUM('A1'!I143,'A1'!L143:P143)=0,"",SUM('A1'!I143,'A1'!L143:P143))</f>
        <v/>
      </c>
      <c r="R143" s="453"/>
    </row>
    <row r="144" spans="1:18" ht="15" customHeight="1" x14ac:dyDescent="0.25">
      <c r="A144" s="219" t="str">
        <f>IF(ISBLANK('A1'!A144),"",'A1'!A144)</f>
        <v/>
      </c>
      <c r="B144" s="35" t="str">
        <f>IF(ISBLANK('A1'!B144),"",'A1'!B144)</f>
        <v/>
      </c>
      <c r="C144" s="36" t="str">
        <f>IF(ISBLANK('A1'!D144),"",'A1'!D144)</f>
        <v/>
      </c>
      <c r="D144" s="37" t="str">
        <f>IF(ISBLANK('A1'!G144),"",'A1'!G144)</f>
        <v/>
      </c>
      <c r="E144" s="220" t="str">
        <f>IF(ISBLANK('A1'!H144),"",'A1'!H144)</f>
        <v/>
      </c>
      <c r="F144" s="195"/>
      <c r="G144" s="196"/>
      <c r="H144" s="197"/>
      <c r="I144" s="197"/>
      <c r="J144" s="197"/>
      <c r="K144" s="197"/>
      <c r="L144" s="198"/>
      <c r="M144" s="199"/>
      <c r="N144" s="198"/>
      <c r="O144" s="198"/>
      <c r="P144" s="200"/>
      <c r="Q144" s="362" t="str">
        <f>IF(SUM('A1'!I144,'A1'!L144:P144)=0,"",SUM('A1'!I144,'A1'!L144:P144))</f>
        <v/>
      </c>
      <c r="R144" s="453"/>
    </row>
    <row r="145" spans="1:18" ht="15" customHeight="1" x14ac:dyDescent="0.25">
      <c r="A145" s="219" t="str">
        <f>IF(ISBLANK('A1'!A145),"",'A1'!A145)</f>
        <v/>
      </c>
      <c r="B145" s="35" t="str">
        <f>IF(ISBLANK('A1'!B145),"",'A1'!B145)</f>
        <v/>
      </c>
      <c r="C145" s="36" t="str">
        <f>IF(ISBLANK('A1'!D145),"",'A1'!D145)</f>
        <v/>
      </c>
      <c r="D145" s="37" t="str">
        <f>IF(ISBLANK('A1'!G145),"",'A1'!G145)</f>
        <v/>
      </c>
      <c r="E145" s="220" t="str">
        <f>IF(ISBLANK('A1'!H145),"",'A1'!H145)</f>
        <v/>
      </c>
      <c r="F145" s="195"/>
      <c r="G145" s="196"/>
      <c r="H145" s="197"/>
      <c r="I145" s="197"/>
      <c r="J145" s="197"/>
      <c r="K145" s="197"/>
      <c r="L145" s="198"/>
      <c r="M145" s="199"/>
      <c r="N145" s="198"/>
      <c r="O145" s="198"/>
      <c r="P145" s="200"/>
      <c r="Q145" s="362" t="str">
        <f>IF(SUM('A1'!I145,'A1'!L145:P145)=0,"",SUM('A1'!I145,'A1'!L145:P145))</f>
        <v/>
      </c>
      <c r="R145" s="453"/>
    </row>
    <row r="146" spans="1:18" ht="15" customHeight="1" x14ac:dyDescent="0.25">
      <c r="A146" s="219" t="str">
        <f>IF(ISBLANK('A1'!A146),"",'A1'!A146)</f>
        <v/>
      </c>
      <c r="B146" s="35" t="str">
        <f>IF(ISBLANK('A1'!B146),"",'A1'!B146)</f>
        <v/>
      </c>
      <c r="C146" s="36" t="str">
        <f>IF(ISBLANK('A1'!D146),"",'A1'!D146)</f>
        <v/>
      </c>
      <c r="D146" s="37" t="str">
        <f>IF(ISBLANK('A1'!G146),"",'A1'!G146)</f>
        <v/>
      </c>
      <c r="E146" s="220" t="str">
        <f>IF(ISBLANK('A1'!H146),"",'A1'!H146)</f>
        <v/>
      </c>
      <c r="F146" s="195"/>
      <c r="G146" s="196"/>
      <c r="H146" s="197"/>
      <c r="I146" s="197"/>
      <c r="J146" s="197"/>
      <c r="K146" s="197"/>
      <c r="L146" s="198"/>
      <c r="M146" s="199"/>
      <c r="N146" s="198"/>
      <c r="O146" s="198"/>
      <c r="P146" s="200"/>
      <c r="Q146" s="362" t="str">
        <f>IF(SUM('A1'!I146,'A1'!L146:P146)=0,"",SUM('A1'!I146,'A1'!L146:P146))</f>
        <v/>
      </c>
      <c r="R146" s="453"/>
    </row>
    <row r="147" spans="1:18" ht="15" customHeight="1" x14ac:dyDescent="0.25">
      <c r="A147" s="219" t="str">
        <f>IF(ISBLANK('A1'!A147),"",'A1'!A147)</f>
        <v/>
      </c>
      <c r="B147" s="35" t="str">
        <f>IF(ISBLANK('A1'!B147),"",'A1'!B147)</f>
        <v/>
      </c>
      <c r="C147" s="36" t="str">
        <f>IF(ISBLANK('A1'!D147),"",'A1'!D147)</f>
        <v/>
      </c>
      <c r="D147" s="37" t="str">
        <f>IF(ISBLANK('A1'!G147),"",'A1'!G147)</f>
        <v/>
      </c>
      <c r="E147" s="220" t="str">
        <f>IF(ISBLANK('A1'!H147),"",'A1'!H147)</f>
        <v/>
      </c>
      <c r="F147" s="195"/>
      <c r="G147" s="196"/>
      <c r="H147" s="197"/>
      <c r="I147" s="197"/>
      <c r="J147" s="197"/>
      <c r="K147" s="197"/>
      <c r="L147" s="198"/>
      <c r="M147" s="199"/>
      <c r="N147" s="198"/>
      <c r="O147" s="198"/>
      <c r="P147" s="200"/>
      <c r="Q147" s="362" t="str">
        <f>IF(SUM('A1'!I147,'A1'!L147:P147)=0,"",SUM('A1'!I147,'A1'!L147:P147))</f>
        <v/>
      </c>
      <c r="R147" s="453"/>
    </row>
    <row r="148" spans="1:18" ht="15" customHeight="1" x14ac:dyDescent="0.25">
      <c r="A148" s="219" t="str">
        <f>IF(ISBLANK('A1'!A148),"",'A1'!A148)</f>
        <v/>
      </c>
      <c r="B148" s="35" t="str">
        <f>IF(ISBLANK('A1'!B148),"",'A1'!B148)</f>
        <v/>
      </c>
      <c r="C148" s="36" t="str">
        <f>IF(ISBLANK('A1'!D148),"",'A1'!D148)</f>
        <v/>
      </c>
      <c r="D148" s="37" t="str">
        <f>IF(ISBLANK('A1'!G148),"",'A1'!G148)</f>
        <v/>
      </c>
      <c r="E148" s="220" t="str">
        <f>IF(ISBLANK('A1'!H148),"",'A1'!H148)</f>
        <v/>
      </c>
      <c r="F148" s="195"/>
      <c r="G148" s="196"/>
      <c r="H148" s="197"/>
      <c r="I148" s="197"/>
      <c r="J148" s="197"/>
      <c r="K148" s="197"/>
      <c r="L148" s="198"/>
      <c r="M148" s="199"/>
      <c r="N148" s="198"/>
      <c r="O148" s="198"/>
      <c r="P148" s="200"/>
      <c r="Q148" s="362" t="str">
        <f>IF(SUM('A1'!I148,'A1'!L148:P148)=0,"",SUM('A1'!I148,'A1'!L148:P148))</f>
        <v/>
      </c>
      <c r="R148" s="453"/>
    </row>
    <row r="149" spans="1:18" ht="15" customHeight="1" x14ac:dyDescent="0.25">
      <c r="A149" s="219" t="str">
        <f>IF(ISBLANK('A1'!A149),"",'A1'!A149)</f>
        <v/>
      </c>
      <c r="B149" s="35" t="str">
        <f>IF(ISBLANK('A1'!B149),"",'A1'!B149)</f>
        <v/>
      </c>
      <c r="C149" s="36" t="str">
        <f>IF(ISBLANK('A1'!D149),"",'A1'!D149)</f>
        <v/>
      </c>
      <c r="D149" s="37" t="str">
        <f>IF(ISBLANK('A1'!G149),"",'A1'!G149)</f>
        <v/>
      </c>
      <c r="E149" s="220" t="str">
        <f>IF(ISBLANK('A1'!H149),"",'A1'!H149)</f>
        <v/>
      </c>
      <c r="F149" s="195"/>
      <c r="G149" s="196"/>
      <c r="H149" s="197"/>
      <c r="I149" s="197"/>
      <c r="J149" s="197"/>
      <c r="K149" s="197"/>
      <c r="L149" s="198"/>
      <c r="M149" s="199"/>
      <c r="N149" s="198"/>
      <c r="O149" s="198"/>
      <c r="P149" s="200"/>
      <c r="Q149" s="362" t="str">
        <f>IF(SUM('A1'!I149,'A1'!L149:P149)=0,"",SUM('A1'!I149,'A1'!L149:P149))</f>
        <v/>
      </c>
      <c r="R149" s="453"/>
    </row>
    <row r="150" spans="1:18" ht="15" customHeight="1" x14ac:dyDescent="0.25">
      <c r="A150" s="219" t="str">
        <f>IF(ISBLANK('A1'!A150),"",'A1'!A150)</f>
        <v/>
      </c>
      <c r="B150" s="35" t="str">
        <f>IF(ISBLANK('A1'!B150),"",'A1'!B150)</f>
        <v/>
      </c>
      <c r="C150" s="36" t="str">
        <f>IF(ISBLANK('A1'!D150),"",'A1'!D150)</f>
        <v/>
      </c>
      <c r="D150" s="37" t="str">
        <f>IF(ISBLANK('A1'!G150),"",'A1'!G150)</f>
        <v/>
      </c>
      <c r="E150" s="220" t="str">
        <f>IF(ISBLANK('A1'!H150),"",'A1'!H150)</f>
        <v/>
      </c>
      <c r="F150" s="195"/>
      <c r="G150" s="196"/>
      <c r="H150" s="197"/>
      <c r="I150" s="197"/>
      <c r="J150" s="197"/>
      <c r="K150" s="197"/>
      <c r="L150" s="198"/>
      <c r="M150" s="199"/>
      <c r="N150" s="198"/>
      <c r="O150" s="198"/>
      <c r="P150" s="200"/>
      <c r="Q150" s="362" t="str">
        <f>IF(SUM('A1'!I150,'A1'!L150:P150)=0,"",SUM('A1'!I150,'A1'!L150:P150))</f>
        <v/>
      </c>
      <c r="R150" s="453"/>
    </row>
    <row r="151" spans="1:18" ht="15" customHeight="1" x14ac:dyDescent="0.25">
      <c r="A151" s="219" t="str">
        <f>IF(ISBLANK('A1'!A151),"",'A1'!A151)</f>
        <v/>
      </c>
      <c r="B151" s="35" t="str">
        <f>IF(ISBLANK('A1'!B151),"",'A1'!B151)</f>
        <v/>
      </c>
      <c r="C151" s="36" t="str">
        <f>IF(ISBLANK('A1'!D151),"",'A1'!D151)</f>
        <v/>
      </c>
      <c r="D151" s="37" t="str">
        <f>IF(ISBLANK('A1'!G151),"",'A1'!G151)</f>
        <v/>
      </c>
      <c r="E151" s="220" t="str">
        <f>IF(ISBLANK('A1'!H151),"",'A1'!H151)</f>
        <v/>
      </c>
      <c r="F151" s="195"/>
      <c r="G151" s="196"/>
      <c r="H151" s="197"/>
      <c r="I151" s="197"/>
      <c r="J151" s="197"/>
      <c r="K151" s="197"/>
      <c r="L151" s="198"/>
      <c r="M151" s="199"/>
      <c r="N151" s="198"/>
      <c r="O151" s="198"/>
      <c r="P151" s="200"/>
      <c r="Q151" s="362" t="str">
        <f>IF(SUM('A1'!I151,'A1'!L151:P151)=0,"",SUM('A1'!I151,'A1'!L151:P151))</f>
        <v/>
      </c>
      <c r="R151" s="453"/>
    </row>
    <row r="152" spans="1:18" ht="15" customHeight="1" x14ac:dyDescent="0.25">
      <c r="A152" s="219" t="str">
        <f>IF(ISBLANK('A1'!A152),"",'A1'!A152)</f>
        <v/>
      </c>
      <c r="B152" s="35" t="str">
        <f>IF(ISBLANK('A1'!B152),"",'A1'!B152)</f>
        <v/>
      </c>
      <c r="C152" s="36" t="str">
        <f>IF(ISBLANK('A1'!D152),"",'A1'!D152)</f>
        <v/>
      </c>
      <c r="D152" s="37" t="str">
        <f>IF(ISBLANK('A1'!G152),"",'A1'!G152)</f>
        <v/>
      </c>
      <c r="E152" s="220" t="str">
        <f>IF(ISBLANK('A1'!H152),"",'A1'!H152)</f>
        <v/>
      </c>
      <c r="F152" s="195"/>
      <c r="G152" s="196"/>
      <c r="H152" s="197"/>
      <c r="I152" s="197"/>
      <c r="J152" s="197"/>
      <c r="K152" s="197"/>
      <c r="L152" s="198"/>
      <c r="M152" s="199"/>
      <c r="N152" s="198"/>
      <c r="O152" s="198"/>
      <c r="P152" s="200"/>
      <c r="Q152" s="362" t="str">
        <f>IF(SUM('A1'!I152,'A1'!L152:P152)=0,"",SUM('A1'!I152,'A1'!L152:P152))</f>
        <v/>
      </c>
      <c r="R152" s="453"/>
    </row>
    <row r="153" spans="1:18" ht="15" customHeight="1" x14ac:dyDescent="0.25">
      <c r="A153" s="219" t="str">
        <f>IF(ISBLANK('A1'!A153),"",'A1'!A153)</f>
        <v/>
      </c>
      <c r="B153" s="35" t="str">
        <f>IF(ISBLANK('A1'!B153),"",'A1'!B153)</f>
        <v/>
      </c>
      <c r="C153" s="36" t="str">
        <f>IF(ISBLANK('A1'!D153),"",'A1'!D153)</f>
        <v/>
      </c>
      <c r="D153" s="37" t="str">
        <f>IF(ISBLANK('A1'!G153),"",'A1'!G153)</f>
        <v/>
      </c>
      <c r="E153" s="220" t="str">
        <f>IF(ISBLANK('A1'!H153),"",'A1'!H153)</f>
        <v/>
      </c>
      <c r="F153" s="195"/>
      <c r="G153" s="196"/>
      <c r="H153" s="197"/>
      <c r="I153" s="197"/>
      <c r="J153" s="197"/>
      <c r="K153" s="197"/>
      <c r="L153" s="198"/>
      <c r="M153" s="199"/>
      <c r="N153" s="198"/>
      <c r="O153" s="198"/>
      <c r="P153" s="200"/>
      <c r="Q153" s="362" t="str">
        <f>IF(SUM('A1'!I153,'A1'!L153:P153)=0,"",SUM('A1'!I153,'A1'!L153:P153))</f>
        <v/>
      </c>
      <c r="R153" s="453"/>
    </row>
    <row r="154" spans="1:18" ht="15" customHeight="1" x14ac:dyDescent="0.25">
      <c r="A154" s="219" t="str">
        <f>IF(ISBLANK('A1'!A154),"",'A1'!A154)</f>
        <v/>
      </c>
      <c r="B154" s="35" t="str">
        <f>IF(ISBLANK('A1'!B154),"",'A1'!B154)</f>
        <v/>
      </c>
      <c r="C154" s="36" t="str">
        <f>IF(ISBLANK('A1'!D154),"",'A1'!D154)</f>
        <v/>
      </c>
      <c r="D154" s="37" t="str">
        <f>IF(ISBLANK('A1'!G154),"",'A1'!G154)</f>
        <v/>
      </c>
      <c r="E154" s="220" t="str">
        <f>IF(ISBLANK('A1'!H154),"",'A1'!H154)</f>
        <v/>
      </c>
      <c r="F154" s="195"/>
      <c r="G154" s="196"/>
      <c r="H154" s="197"/>
      <c r="I154" s="197"/>
      <c r="J154" s="197"/>
      <c r="K154" s="197"/>
      <c r="L154" s="198"/>
      <c r="M154" s="199"/>
      <c r="N154" s="198"/>
      <c r="O154" s="198"/>
      <c r="P154" s="200"/>
      <c r="Q154" s="362" t="str">
        <f>IF(SUM('A1'!I154,'A1'!L154:P154)=0,"",SUM('A1'!I154,'A1'!L154:P154))</f>
        <v/>
      </c>
      <c r="R154" s="453"/>
    </row>
    <row r="155" spans="1:18" ht="15" customHeight="1" x14ac:dyDescent="0.25">
      <c r="A155" s="219" t="str">
        <f>IF(ISBLANK('A1'!A155),"",'A1'!A155)</f>
        <v/>
      </c>
      <c r="B155" s="35" t="str">
        <f>IF(ISBLANK('A1'!B155),"",'A1'!B155)</f>
        <v/>
      </c>
      <c r="C155" s="36" t="str">
        <f>IF(ISBLANK('A1'!D155),"",'A1'!D155)</f>
        <v/>
      </c>
      <c r="D155" s="37" t="str">
        <f>IF(ISBLANK('A1'!G155),"",'A1'!G155)</f>
        <v/>
      </c>
      <c r="E155" s="220" t="str">
        <f>IF(ISBLANK('A1'!H155),"",'A1'!H155)</f>
        <v/>
      </c>
      <c r="F155" s="195"/>
      <c r="G155" s="196"/>
      <c r="H155" s="197"/>
      <c r="I155" s="197"/>
      <c r="J155" s="197"/>
      <c r="K155" s="197"/>
      <c r="L155" s="198"/>
      <c r="M155" s="199"/>
      <c r="N155" s="198"/>
      <c r="O155" s="198"/>
      <c r="P155" s="200"/>
      <c r="Q155" s="362" t="str">
        <f>IF(SUM('A1'!I155,'A1'!L155:P155)=0,"",SUM('A1'!I155,'A1'!L155:P155))</f>
        <v/>
      </c>
      <c r="R155" s="453"/>
    </row>
    <row r="156" spans="1:18" ht="15" customHeight="1" x14ac:dyDescent="0.25">
      <c r="A156" s="219" t="str">
        <f>IF(ISBLANK('A1'!A156),"",'A1'!A156)</f>
        <v/>
      </c>
      <c r="B156" s="35" t="str">
        <f>IF(ISBLANK('A1'!B156),"",'A1'!B156)</f>
        <v/>
      </c>
      <c r="C156" s="36" t="str">
        <f>IF(ISBLANK('A1'!D156),"",'A1'!D156)</f>
        <v/>
      </c>
      <c r="D156" s="37" t="str">
        <f>IF(ISBLANK('A1'!G156),"",'A1'!G156)</f>
        <v/>
      </c>
      <c r="E156" s="220" t="str">
        <f>IF(ISBLANK('A1'!H156),"",'A1'!H156)</f>
        <v/>
      </c>
      <c r="F156" s="195"/>
      <c r="G156" s="196"/>
      <c r="H156" s="197"/>
      <c r="I156" s="197"/>
      <c r="J156" s="197"/>
      <c r="K156" s="197"/>
      <c r="L156" s="198"/>
      <c r="M156" s="199"/>
      <c r="N156" s="198"/>
      <c r="O156" s="198"/>
      <c r="P156" s="200"/>
      <c r="Q156" s="362" t="str">
        <f>IF(SUM('A1'!I156,'A1'!L156:P156)=0,"",SUM('A1'!I156,'A1'!L156:P156))</f>
        <v/>
      </c>
      <c r="R156" s="453"/>
    </row>
    <row r="157" spans="1:18" ht="15" customHeight="1" x14ac:dyDescent="0.25">
      <c r="A157" s="219" t="str">
        <f>IF(ISBLANK('A1'!A157),"",'A1'!A157)</f>
        <v/>
      </c>
      <c r="B157" s="35" t="str">
        <f>IF(ISBLANK('A1'!B157),"",'A1'!B157)</f>
        <v/>
      </c>
      <c r="C157" s="36" t="str">
        <f>IF(ISBLANK('A1'!D157),"",'A1'!D157)</f>
        <v/>
      </c>
      <c r="D157" s="37" t="str">
        <f>IF(ISBLANK('A1'!G157),"",'A1'!G157)</f>
        <v/>
      </c>
      <c r="E157" s="220" t="str">
        <f>IF(ISBLANK('A1'!H157),"",'A1'!H157)</f>
        <v/>
      </c>
      <c r="F157" s="195"/>
      <c r="G157" s="196"/>
      <c r="H157" s="197"/>
      <c r="I157" s="197"/>
      <c r="J157" s="197"/>
      <c r="K157" s="197"/>
      <c r="L157" s="198"/>
      <c r="M157" s="199"/>
      <c r="N157" s="198"/>
      <c r="O157" s="198"/>
      <c r="P157" s="200"/>
      <c r="Q157" s="362" t="str">
        <f>IF(SUM('A1'!I157,'A1'!L157:P157)=0,"",SUM('A1'!I157,'A1'!L157:P157))</f>
        <v/>
      </c>
      <c r="R157" s="453"/>
    </row>
    <row r="158" spans="1:18" ht="15" customHeight="1" x14ac:dyDescent="0.25">
      <c r="A158" s="219" t="str">
        <f>IF(ISBLANK('A1'!A158),"",'A1'!A158)</f>
        <v/>
      </c>
      <c r="B158" s="35" t="str">
        <f>IF(ISBLANK('A1'!B158),"",'A1'!B158)</f>
        <v/>
      </c>
      <c r="C158" s="36" t="str">
        <f>IF(ISBLANK('A1'!D158),"",'A1'!D158)</f>
        <v/>
      </c>
      <c r="D158" s="37" t="str">
        <f>IF(ISBLANK('A1'!G158),"",'A1'!G158)</f>
        <v/>
      </c>
      <c r="E158" s="220" t="str">
        <f>IF(ISBLANK('A1'!H158),"",'A1'!H158)</f>
        <v/>
      </c>
      <c r="F158" s="195"/>
      <c r="G158" s="196"/>
      <c r="H158" s="197"/>
      <c r="I158" s="197"/>
      <c r="J158" s="197"/>
      <c r="K158" s="197"/>
      <c r="L158" s="198"/>
      <c r="M158" s="199"/>
      <c r="N158" s="198"/>
      <c r="O158" s="198"/>
      <c r="P158" s="200"/>
      <c r="Q158" s="362" t="str">
        <f>IF(SUM('A1'!I158,'A1'!L158:P158)=0,"",SUM('A1'!I158,'A1'!L158:P158))</f>
        <v/>
      </c>
      <c r="R158" s="453"/>
    </row>
    <row r="159" spans="1:18" ht="15" customHeight="1" x14ac:dyDescent="0.25">
      <c r="A159" s="219" t="str">
        <f>IF(ISBLANK('A1'!A159),"",'A1'!A159)</f>
        <v/>
      </c>
      <c r="B159" s="35" t="str">
        <f>IF(ISBLANK('A1'!B159),"",'A1'!B159)</f>
        <v/>
      </c>
      <c r="C159" s="36" t="str">
        <f>IF(ISBLANK('A1'!D159),"",'A1'!D159)</f>
        <v/>
      </c>
      <c r="D159" s="37" t="str">
        <f>IF(ISBLANK('A1'!G159),"",'A1'!G159)</f>
        <v/>
      </c>
      <c r="E159" s="220" t="str">
        <f>IF(ISBLANK('A1'!H159),"",'A1'!H159)</f>
        <v/>
      </c>
      <c r="F159" s="195"/>
      <c r="G159" s="196"/>
      <c r="H159" s="197"/>
      <c r="I159" s="197"/>
      <c r="J159" s="197"/>
      <c r="K159" s="197"/>
      <c r="L159" s="198"/>
      <c r="M159" s="199"/>
      <c r="N159" s="198"/>
      <c r="O159" s="198"/>
      <c r="P159" s="200"/>
      <c r="Q159" s="362" t="str">
        <f>IF(SUM('A1'!I159,'A1'!L159:P159)=0,"",SUM('A1'!I159,'A1'!L159:P159))</f>
        <v/>
      </c>
      <c r="R159" s="453"/>
    </row>
    <row r="160" spans="1:18" ht="15" customHeight="1" x14ac:dyDescent="0.25">
      <c r="A160" s="219" t="str">
        <f>IF(ISBLANK('A1'!A160),"",'A1'!A160)</f>
        <v/>
      </c>
      <c r="B160" s="35" t="str">
        <f>IF(ISBLANK('A1'!B160),"",'A1'!B160)</f>
        <v/>
      </c>
      <c r="C160" s="36" t="str">
        <f>IF(ISBLANK('A1'!D160),"",'A1'!D160)</f>
        <v/>
      </c>
      <c r="D160" s="37" t="str">
        <f>IF(ISBLANK('A1'!G160),"",'A1'!G160)</f>
        <v/>
      </c>
      <c r="E160" s="220" t="str">
        <f>IF(ISBLANK('A1'!H160),"",'A1'!H160)</f>
        <v/>
      </c>
      <c r="F160" s="195"/>
      <c r="G160" s="196"/>
      <c r="H160" s="197"/>
      <c r="I160" s="197"/>
      <c r="J160" s="197"/>
      <c r="K160" s="197"/>
      <c r="L160" s="198"/>
      <c r="M160" s="199"/>
      <c r="N160" s="198"/>
      <c r="O160" s="198"/>
      <c r="P160" s="200"/>
      <c r="Q160" s="362" t="str">
        <f>IF(SUM('A1'!I160,'A1'!L160:P160)=0,"",SUM('A1'!I160,'A1'!L160:P160))</f>
        <v/>
      </c>
      <c r="R160" s="453"/>
    </row>
    <row r="161" spans="1:18" ht="15" customHeight="1" x14ac:dyDescent="0.25">
      <c r="A161" s="219" t="str">
        <f>IF(ISBLANK('A1'!A161),"",'A1'!A161)</f>
        <v/>
      </c>
      <c r="B161" s="35" t="str">
        <f>IF(ISBLANK('A1'!B161),"",'A1'!B161)</f>
        <v/>
      </c>
      <c r="C161" s="36" t="str">
        <f>IF(ISBLANK('A1'!D161),"",'A1'!D161)</f>
        <v/>
      </c>
      <c r="D161" s="37" t="str">
        <f>IF(ISBLANK('A1'!G161),"",'A1'!G161)</f>
        <v/>
      </c>
      <c r="E161" s="220" t="str">
        <f>IF(ISBLANK('A1'!H161),"",'A1'!H161)</f>
        <v/>
      </c>
      <c r="F161" s="195"/>
      <c r="G161" s="196"/>
      <c r="H161" s="197"/>
      <c r="I161" s="197"/>
      <c r="J161" s="197"/>
      <c r="K161" s="197"/>
      <c r="L161" s="198"/>
      <c r="M161" s="199"/>
      <c r="N161" s="198"/>
      <c r="O161" s="198"/>
      <c r="P161" s="200"/>
      <c r="Q161" s="362" t="str">
        <f>IF(SUM('A1'!I161,'A1'!L161:P161)=0,"",SUM('A1'!I161,'A1'!L161:P161))</f>
        <v/>
      </c>
      <c r="R161" s="453"/>
    </row>
    <row r="162" spans="1:18" ht="15" customHeight="1" x14ac:dyDescent="0.25">
      <c r="A162" s="219" t="str">
        <f>IF(ISBLANK('A1'!A162),"",'A1'!A162)</f>
        <v/>
      </c>
      <c r="B162" s="35" t="str">
        <f>IF(ISBLANK('A1'!B162),"",'A1'!B162)</f>
        <v/>
      </c>
      <c r="C162" s="36" t="str">
        <f>IF(ISBLANK('A1'!D162),"",'A1'!D162)</f>
        <v/>
      </c>
      <c r="D162" s="37" t="str">
        <f>IF(ISBLANK('A1'!G162),"",'A1'!G162)</f>
        <v/>
      </c>
      <c r="E162" s="220" t="str">
        <f>IF(ISBLANK('A1'!H162),"",'A1'!H162)</f>
        <v/>
      </c>
      <c r="F162" s="195"/>
      <c r="G162" s="196"/>
      <c r="H162" s="197"/>
      <c r="I162" s="197"/>
      <c r="J162" s="197"/>
      <c r="K162" s="197"/>
      <c r="L162" s="198"/>
      <c r="M162" s="199"/>
      <c r="N162" s="198"/>
      <c r="O162" s="198"/>
      <c r="P162" s="200"/>
      <c r="Q162" s="362" t="str">
        <f>IF(SUM('A1'!I162,'A1'!L162:P162)=0,"",SUM('A1'!I162,'A1'!L162:P162))</f>
        <v/>
      </c>
      <c r="R162" s="453"/>
    </row>
    <row r="163" spans="1:18" ht="15" customHeight="1" x14ac:dyDescent="0.25">
      <c r="A163" s="219" t="str">
        <f>IF(ISBLANK('A1'!A163),"",'A1'!A163)</f>
        <v/>
      </c>
      <c r="B163" s="35" t="str">
        <f>IF(ISBLANK('A1'!B163),"",'A1'!B163)</f>
        <v/>
      </c>
      <c r="C163" s="36" t="str">
        <f>IF(ISBLANK('A1'!D163),"",'A1'!D163)</f>
        <v/>
      </c>
      <c r="D163" s="37" t="str">
        <f>IF(ISBLANK('A1'!G163),"",'A1'!G163)</f>
        <v/>
      </c>
      <c r="E163" s="220" t="str">
        <f>IF(ISBLANK('A1'!H163),"",'A1'!H163)</f>
        <v/>
      </c>
      <c r="F163" s="195"/>
      <c r="G163" s="196"/>
      <c r="H163" s="197"/>
      <c r="I163" s="197"/>
      <c r="J163" s="197"/>
      <c r="K163" s="197"/>
      <c r="L163" s="198"/>
      <c r="M163" s="199"/>
      <c r="N163" s="198"/>
      <c r="O163" s="198"/>
      <c r="P163" s="200"/>
      <c r="Q163" s="362" t="str">
        <f>IF(SUM('A1'!I163,'A1'!L163:P163)=0,"",SUM('A1'!I163,'A1'!L163:P163))</f>
        <v/>
      </c>
      <c r="R163" s="453"/>
    </row>
    <row r="164" spans="1:18" ht="15" customHeight="1" x14ac:dyDescent="0.25">
      <c r="A164" s="219" t="str">
        <f>IF(ISBLANK('A1'!A164),"",'A1'!A164)</f>
        <v/>
      </c>
      <c r="B164" s="35" t="str">
        <f>IF(ISBLANK('A1'!B164),"",'A1'!B164)</f>
        <v/>
      </c>
      <c r="C164" s="36" t="str">
        <f>IF(ISBLANK('A1'!D164),"",'A1'!D164)</f>
        <v/>
      </c>
      <c r="D164" s="37" t="str">
        <f>IF(ISBLANK('A1'!G164),"",'A1'!G164)</f>
        <v/>
      </c>
      <c r="E164" s="220" t="str">
        <f>IF(ISBLANK('A1'!H164),"",'A1'!H164)</f>
        <v/>
      </c>
      <c r="F164" s="195"/>
      <c r="G164" s="196"/>
      <c r="H164" s="197"/>
      <c r="I164" s="197"/>
      <c r="J164" s="197"/>
      <c r="K164" s="197"/>
      <c r="L164" s="198"/>
      <c r="M164" s="199"/>
      <c r="N164" s="198"/>
      <c r="O164" s="198"/>
      <c r="P164" s="200"/>
      <c r="Q164" s="362" t="str">
        <f>IF(SUM('A1'!I164,'A1'!L164:P164)=0,"",SUM('A1'!I164,'A1'!L164:P164))</f>
        <v/>
      </c>
      <c r="R164" s="453"/>
    </row>
    <row r="165" spans="1:18" ht="15" customHeight="1" x14ac:dyDescent="0.25">
      <c r="A165" s="219" t="str">
        <f>IF(ISBLANK('A1'!A165),"",'A1'!A165)</f>
        <v/>
      </c>
      <c r="B165" s="35" t="str">
        <f>IF(ISBLANK('A1'!B165),"",'A1'!B165)</f>
        <v/>
      </c>
      <c r="C165" s="36" t="str">
        <f>IF(ISBLANK('A1'!D165),"",'A1'!D165)</f>
        <v/>
      </c>
      <c r="D165" s="37" t="str">
        <f>IF(ISBLANK('A1'!G165),"",'A1'!G165)</f>
        <v/>
      </c>
      <c r="E165" s="220" t="str">
        <f>IF(ISBLANK('A1'!H165),"",'A1'!H165)</f>
        <v/>
      </c>
      <c r="F165" s="195"/>
      <c r="G165" s="196"/>
      <c r="H165" s="197"/>
      <c r="I165" s="197"/>
      <c r="J165" s="197"/>
      <c r="K165" s="197"/>
      <c r="L165" s="198"/>
      <c r="M165" s="199"/>
      <c r="N165" s="198"/>
      <c r="O165" s="198"/>
      <c r="P165" s="200"/>
      <c r="Q165" s="362" t="str">
        <f>IF(SUM('A1'!I165,'A1'!L165:P165)=0,"",SUM('A1'!I165,'A1'!L165:P165))</f>
        <v/>
      </c>
      <c r="R165" s="453"/>
    </row>
    <row r="166" spans="1:18" ht="15" customHeight="1" x14ac:dyDescent="0.25">
      <c r="A166" s="219" t="str">
        <f>IF(ISBLANK('A1'!A166),"",'A1'!A166)</f>
        <v/>
      </c>
      <c r="B166" s="35" t="str">
        <f>IF(ISBLANK('A1'!B166),"",'A1'!B166)</f>
        <v/>
      </c>
      <c r="C166" s="36" t="str">
        <f>IF(ISBLANK('A1'!D166),"",'A1'!D166)</f>
        <v/>
      </c>
      <c r="D166" s="37" t="str">
        <f>IF(ISBLANK('A1'!G166),"",'A1'!G166)</f>
        <v/>
      </c>
      <c r="E166" s="220" t="str">
        <f>IF(ISBLANK('A1'!H166),"",'A1'!H166)</f>
        <v/>
      </c>
      <c r="F166" s="195"/>
      <c r="G166" s="196"/>
      <c r="H166" s="197"/>
      <c r="I166" s="197"/>
      <c r="J166" s="197"/>
      <c r="K166" s="197"/>
      <c r="L166" s="198"/>
      <c r="M166" s="199"/>
      <c r="N166" s="198"/>
      <c r="O166" s="198"/>
      <c r="P166" s="200"/>
      <c r="Q166" s="362" t="str">
        <f>IF(SUM('A1'!I166,'A1'!L166:P166)=0,"",SUM('A1'!I166,'A1'!L166:P166))</f>
        <v/>
      </c>
      <c r="R166" s="453"/>
    </row>
    <row r="167" spans="1:18" ht="15" customHeight="1" x14ac:dyDescent="0.25">
      <c r="A167" s="219" t="str">
        <f>IF(ISBLANK('A1'!A167),"",'A1'!A167)</f>
        <v/>
      </c>
      <c r="B167" s="35" t="str">
        <f>IF(ISBLANK('A1'!B167),"",'A1'!B167)</f>
        <v/>
      </c>
      <c r="C167" s="36" t="str">
        <f>IF(ISBLANK('A1'!D167),"",'A1'!D167)</f>
        <v/>
      </c>
      <c r="D167" s="37" t="str">
        <f>IF(ISBLANK('A1'!G167),"",'A1'!G167)</f>
        <v/>
      </c>
      <c r="E167" s="220" t="str">
        <f>IF(ISBLANK('A1'!H167),"",'A1'!H167)</f>
        <v/>
      </c>
      <c r="F167" s="195"/>
      <c r="G167" s="196"/>
      <c r="H167" s="197"/>
      <c r="I167" s="197"/>
      <c r="J167" s="197"/>
      <c r="K167" s="197"/>
      <c r="L167" s="198"/>
      <c r="M167" s="199"/>
      <c r="N167" s="198"/>
      <c r="O167" s="198"/>
      <c r="P167" s="200"/>
      <c r="Q167" s="362" t="str">
        <f>IF(SUM('A1'!I167,'A1'!L167:P167)=0,"",SUM('A1'!I167,'A1'!L167:P167))</f>
        <v/>
      </c>
      <c r="R167" s="453"/>
    </row>
    <row r="168" spans="1:18" ht="15" customHeight="1" x14ac:dyDescent="0.25">
      <c r="A168" s="219" t="str">
        <f>IF(ISBLANK('A1'!A168),"",'A1'!A168)</f>
        <v/>
      </c>
      <c r="B168" s="35" t="str">
        <f>IF(ISBLANK('A1'!B168),"",'A1'!B168)</f>
        <v/>
      </c>
      <c r="C168" s="36" t="str">
        <f>IF(ISBLANK('A1'!D168),"",'A1'!D168)</f>
        <v/>
      </c>
      <c r="D168" s="37" t="str">
        <f>IF(ISBLANK('A1'!G168),"",'A1'!G168)</f>
        <v/>
      </c>
      <c r="E168" s="220" t="str">
        <f>IF(ISBLANK('A1'!H168),"",'A1'!H168)</f>
        <v/>
      </c>
      <c r="F168" s="195"/>
      <c r="G168" s="196"/>
      <c r="H168" s="197"/>
      <c r="I168" s="197"/>
      <c r="J168" s="197"/>
      <c r="K168" s="197"/>
      <c r="L168" s="198"/>
      <c r="M168" s="199"/>
      <c r="N168" s="198"/>
      <c r="O168" s="198"/>
      <c r="P168" s="200"/>
      <c r="Q168" s="362" t="str">
        <f>IF(SUM('A1'!I168,'A1'!L168:P168)=0,"",SUM('A1'!I168,'A1'!L168:P168))</f>
        <v/>
      </c>
      <c r="R168" s="453"/>
    </row>
    <row r="169" spans="1:18" ht="15" customHeight="1" x14ac:dyDescent="0.25">
      <c r="A169" s="219" t="str">
        <f>IF(ISBLANK('A1'!A169),"",'A1'!A169)</f>
        <v/>
      </c>
      <c r="B169" s="35" t="str">
        <f>IF(ISBLANK('A1'!B169),"",'A1'!B169)</f>
        <v/>
      </c>
      <c r="C169" s="36" t="str">
        <f>IF(ISBLANK('A1'!D169),"",'A1'!D169)</f>
        <v/>
      </c>
      <c r="D169" s="37" t="str">
        <f>IF(ISBLANK('A1'!G169),"",'A1'!G169)</f>
        <v/>
      </c>
      <c r="E169" s="220" t="str">
        <f>IF(ISBLANK('A1'!H169),"",'A1'!H169)</f>
        <v/>
      </c>
      <c r="F169" s="195"/>
      <c r="G169" s="196"/>
      <c r="H169" s="197"/>
      <c r="I169" s="197"/>
      <c r="J169" s="197"/>
      <c r="K169" s="197"/>
      <c r="L169" s="198"/>
      <c r="M169" s="199"/>
      <c r="N169" s="198"/>
      <c r="O169" s="198"/>
      <c r="P169" s="200"/>
      <c r="Q169" s="362" t="str">
        <f>IF(SUM('A1'!I169,'A1'!L169:P169)=0,"",SUM('A1'!I169,'A1'!L169:P169))</f>
        <v/>
      </c>
      <c r="R169" s="453"/>
    </row>
    <row r="170" spans="1:18" ht="15" customHeight="1" x14ac:dyDescent="0.25">
      <c r="A170" s="219" t="str">
        <f>IF(ISBLANK('A1'!A170),"",'A1'!A170)</f>
        <v/>
      </c>
      <c r="B170" s="35" t="str">
        <f>IF(ISBLANK('A1'!B170),"",'A1'!B170)</f>
        <v/>
      </c>
      <c r="C170" s="36" t="str">
        <f>IF(ISBLANK('A1'!D170),"",'A1'!D170)</f>
        <v/>
      </c>
      <c r="D170" s="37" t="str">
        <f>IF(ISBLANK('A1'!G170),"",'A1'!G170)</f>
        <v/>
      </c>
      <c r="E170" s="220" t="str">
        <f>IF(ISBLANK('A1'!H170),"",'A1'!H170)</f>
        <v/>
      </c>
      <c r="F170" s="195"/>
      <c r="G170" s="196"/>
      <c r="H170" s="197"/>
      <c r="I170" s="197"/>
      <c r="J170" s="197"/>
      <c r="K170" s="197"/>
      <c r="L170" s="198"/>
      <c r="M170" s="199"/>
      <c r="N170" s="198"/>
      <c r="O170" s="198"/>
      <c r="P170" s="200"/>
      <c r="Q170" s="362" t="str">
        <f>IF(SUM('A1'!I170,'A1'!L170:P170)=0,"",SUM('A1'!I170,'A1'!L170:P170))</f>
        <v/>
      </c>
      <c r="R170" s="453"/>
    </row>
    <row r="171" spans="1:18" ht="15" customHeight="1" x14ac:dyDescent="0.25">
      <c r="A171" s="219" t="str">
        <f>IF(ISBLANK('A1'!A171),"",'A1'!A171)</f>
        <v/>
      </c>
      <c r="B171" s="35" t="str">
        <f>IF(ISBLANK('A1'!B171),"",'A1'!B171)</f>
        <v/>
      </c>
      <c r="C171" s="36" t="str">
        <f>IF(ISBLANK('A1'!D171),"",'A1'!D171)</f>
        <v/>
      </c>
      <c r="D171" s="37" t="str">
        <f>IF(ISBLANK('A1'!G171),"",'A1'!G171)</f>
        <v/>
      </c>
      <c r="E171" s="220" t="str">
        <f>IF(ISBLANK('A1'!H171),"",'A1'!H171)</f>
        <v/>
      </c>
      <c r="F171" s="195"/>
      <c r="G171" s="196"/>
      <c r="H171" s="197"/>
      <c r="I171" s="197"/>
      <c r="J171" s="197"/>
      <c r="K171" s="197"/>
      <c r="L171" s="198"/>
      <c r="M171" s="199"/>
      <c r="N171" s="198"/>
      <c r="O171" s="198"/>
      <c r="P171" s="200"/>
      <c r="Q171" s="362" t="str">
        <f>IF(SUM('A1'!I171,'A1'!L171:P171)=0,"",SUM('A1'!I171,'A1'!L171:P171))</f>
        <v/>
      </c>
      <c r="R171" s="453"/>
    </row>
    <row r="172" spans="1:18" ht="15" customHeight="1" x14ac:dyDescent="0.25">
      <c r="A172" s="219" t="str">
        <f>IF(ISBLANK('A1'!A172),"",'A1'!A172)</f>
        <v/>
      </c>
      <c r="B172" s="35" t="str">
        <f>IF(ISBLANK('A1'!B172),"",'A1'!B172)</f>
        <v/>
      </c>
      <c r="C172" s="36" t="str">
        <f>IF(ISBLANK('A1'!D172),"",'A1'!D172)</f>
        <v/>
      </c>
      <c r="D172" s="37" t="str">
        <f>IF(ISBLANK('A1'!G172),"",'A1'!G172)</f>
        <v/>
      </c>
      <c r="E172" s="220" t="str">
        <f>IF(ISBLANK('A1'!H172),"",'A1'!H172)</f>
        <v/>
      </c>
      <c r="F172" s="195"/>
      <c r="G172" s="196"/>
      <c r="H172" s="197"/>
      <c r="I172" s="197"/>
      <c r="J172" s="197"/>
      <c r="K172" s="197"/>
      <c r="L172" s="198"/>
      <c r="M172" s="199"/>
      <c r="N172" s="198"/>
      <c r="O172" s="198"/>
      <c r="P172" s="200"/>
      <c r="Q172" s="362" t="str">
        <f>IF(SUM('A1'!I172,'A1'!L172:P172)=0,"",SUM('A1'!I172,'A1'!L172:P172))</f>
        <v/>
      </c>
      <c r="R172" s="453"/>
    </row>
    <row r="173" spans="1:18" ht="15" customHeight="1" x14ac:dyDescent="0.25">
      <c r="A173" s="219" t="str">
        <f>IF(ISBLANK('A1'!A173),"",'A1'!A173)</f>
        <v/>
      </c>
      <c r="B173" s="35" t="str">
        <f>IF(ISBLANK('A1'!B173),"",'A1'!B173)</f>
        <v/>
      </c>
      <c r="C173" s="36" t="str">
        <f>IF(ISBLANK('A1'!D173),"",'A1'!D173)</f>
        <v/>
      </c>
      <c r="D173" s="37" t="str">
        <f>IF(ISBLANK('A1'!G173),"",'A1'!G173)</f>
        <v/>
      </c>
      <c r="E173" s="220" t="str">
        <f>IF(ISBLANK('A1'!H173),"",'A1'!H173)</f>
        <v/>
      </c>
      <c r="F173" s="195"/>
      <c r="G173" s="196"/>
      <c r="H173" s="197"/>
      <c r="I173" s="197"/>
      <c r="J173" s="197"/>
      <c r="K173" s="197"/>
      <c r="L173" s="198"/>
      <c r="M173" s="199"/>
      <c r="N173" s="198"/>
      <c r="O173" s="198"/>
      <c r="P173" s="200"/>
      <c r="Q173" s="362" t="str">
        <f>IF(SUM('A1'!I173,'A1'!L173:P173)=0,"",SUM('A1'!I173,'A1'!L173:P173))</f>
        <v/>
      </c>
      <c r="R173" s="453"/>
    </row>
    <row r="174" spans="1:18" ht="15" customHeight="1" x14ac:dyDescent="0.25">
      <c r="A174" s="219" t="str">
        <f>IF(ISBLANK('A1'!A174),"",'A1'!A174)</f>
        <v/>
      </c>
      <c r="B174" s="35" t="str">
        <f>IF(ISBLANK('A1'!B174),"",'A1'!B174)</f>
        <v/>
      </c>
      <c r="C174" s="36" t="str">
        <f>IF(ISBLANK('A1'!D174),"",'A1'!D174)</f>
        <v/>
      </c>
      <c r="D174" s="37" t="str">
        <f>IF(ISBLANK('A1'!G174),"",'A1'!G174)</f>
        <v/>
      </c>
      <c r="E174" s="220" t="str">
        <f>IF(ISBLANK('A1'!H174),"",'A1'!H174)</f>
        <v/>
      </c>
      <c r="F174" s="195"/>
      <c r="G174" s="196"/>
      <c r="H174" s="197"/>
      <c r="I174" s="197"/>
      <c r="J174" s="197"/>
      <c r="K174" s="197"/>
      <c r="L174" s="198"/>
      <c r="M174" s="199"/>
      <c r="N174" s="198"/>
      <c r="O174" s="198"/>
      <c r="P174" s="200"/>
      <c r="Q174" s="362" t="str">
        <f>IF(SUM('A1'!I174,'A1'!L174:P174)=0,"",SUM('A1'!I174,'A1'!L174:P174))</f>
        <v/>
      </c>
      <c r="R174" s="453"/>
    </row>
    <row r="175" spans="1:18" ht="15" customHeight="1" x14ac:dyDescent="0.25">
      <c r="A175" s="219" t="str">
        <f>IF(ISBLANK('A1'!A175),"",'A1'!A175)</f>
        <v/>
      </c>
      <c r="B175" s="35" t="str">
        <f>IF(ISBLANK('A1'!B175),"",'A1'!B175)</f>
        <v/>
      </c>
      <c r="C175" s="36" t="str">
        <f>IF(ISBLANK('A1'!D175),"",'A1'!D175)</f>
        <v/>
      </c>
      <c r="D175" s="37" t="str">
        <f>IF(ISBLANK('A1'!G175),"",'A1'!G175)</f>
        <v/>
      </c>
      <c r="E175" s="220" t="str">
        <f>IF(ISBLANK('A1'!H175),"",'A1'!H175)</f>
        <v/>
      </c>
      <c r="F175" s="195"/>
      <c r="G175" s="196"/>
      <c r="H175" s="197"/>
      <c r="I175" s="197"/>
      <c r="J175" s="197"/>
      <c r="K175" s="197"/>
      <c r="L175" s="198"/>
      <c r="M175" s="199"/>
      <c r="N175" s="198"/>
      <c r="O175" s="198"/>
      <c r="P175" s="200"/>
      <c r="Q175" s="362" t="str">
        <f>IF(SUM('A1'!I175,'A1'!L175:P175)=0,"",SUM('A1'!I175,'A1'!L175:P175))</f>
        <v/>
      </c>
      <c r="R175" s="453"/>
    </row>
    <row r="176" spans="1:18" ht="15" customHeight="1" x14ac:dyDescent="0.25">
      <c r="A176" s="219" t="str">
        <f>IF(ISBLANK('A1'!A176),"",'A1'!A176)</f>
        <v/>
      </c>
      <c r="B176" s="35" t="str">
        <f>IF(ISBLANK('A1'!B176),"",'A1'!B176)</f>
        <v/>
      </c>
      <c r="C176" s="36" t="str">
        <f>IF(ISBLANK('A1'!D176),"",'A1'!D176)</f>
        <v/>
      </c>
      <c r="D176" s="37" t="str">
        <f>IF(ISBLANK('A1'!G176),"",'A1'!G176)</f>
        <v/>
      </c>
      <c r="E176" s="220" t="str">
        <f>IF(ISBLANK('A1'!H176),"",'A1'!H176)</f>
        <v/>
      </c>
      <c r="F176" s="195"/>
      <c r="G176" s="196"/>
      <c r="H176" s="197"/>
      <c r="I176" s="197"/>
      <c r="J176" s="197"/>
      <c r="K176" s="197"/>
      <c r="L176" s="198"/>
      <c r="M176" s="199"/>
      <c r="N176" s="198"/>
      <c r="O176" s="198"/>
      <c r="P176" s="200"/>
      <c r="Q176" s="362" t="str">
        <f>IF(SUM('A1'!I176,'A1'!L176:P176)=0,"",SUM('A1'!I176,'A1'!L176:P176))</f>
        <v/>
      </c>
      <c r="R176" s="453"/>
    </row>
    <row r="177" spans="1:18" ht="15" customHeight="1" x14ac:dyDescent="0.25">
      <c r="A177" s="219" t="str">
        <f>IF(ISBLANK('A1'!A177),"",'A1'!A177)</f>
        <v/>
      </c>
      <c r="B177" s="35" t="str">
        <f>IF(ISBLANK('A1'!B177),"",'A1'!B177)</f>
        <v/>
      </c>
      <c r="C177" s="36" t="str">
        <f>IF(ISBLANK('A1'!D177),"",'A1'!D177)</f>
        <v/>
      </c>
      <c r="D177" s="37" t="str">
        <f>IF(ISBLANK('A1'!G177),"",'A1'!G177)</f>
        <v/>
      </c>
      <c r="E177" s="220" t="str">
        <f>IF(ISBLANK('A1'!H177),"",'A1'!H177)</f>
        <v/>
      </c>
      <c r="F177" s="195"/>
      <c r="G177" s="196"/>
      <c r="H177" s="197"/>
      <c r="I177" s="197"/>
      <c r="J177" s="197"/>
      <c r="K177" s="197"/>
      <c r="L177" s="198"/>
      <c r="M177" s="199"/>
      <c r="N177" s="198"/>
      <c r="O177" s="198"/>
      <c r="P177" s="200"/>
      <c r="Q177" s="362" t="str">
        <f>IF(SUM('A1'!I177,'A1'!L177:P177)=0,"",SUM('A1'!I177,'A1'!L177:P177))</f>
        <v/>
      </c>
      <c r="R177" s="453"/>
    </row>
    <row r="178" spans="1:18" ht="15" customHeight="1" x14ac:dyDescent="0.25">
      <c r="A178" s="219" t="str">
        <f>IF(ISBLANK('A1'!A178),"",'A1'!A178)</f>
        <v/>
      </c>
      <c r="B178" s="35" t="str">
        <f>IF(ISBLANK('A1'!B178),"",'A1'!B178)</f>
        <v/>
      </c>
      <c r="C178" s="36" t="str">
        <f>IF(ISBLANK('A1'!D178),"",'A1'!D178)</f>
        <v/>
      </c>
      <c r="D178" s="37" t="str">
        <f>IF(ISBLANK('A1'!G178),"",'A1'!G178)</f>
        <v/>
      </c>
      <c r="E178" s="220" t="str">
        <f>IF(ISBLANK('A1'!H178),"",'A1'!H178)</f>
        <v/>
      </c>
      <c r="F178" s="195"/>
      <c r="G178" s="196"/>
      <c r="H178" s="197"/>
      <c r="I178" s="197"/>
      <c r="J178" s="197"/>
      <c r="K178" s="197"/>
      <c r="L178" s="198"/>
      <c r="M178" s="199"/>
      <c r="N178" s="198"/>
      <c r="O178" s="198"/>
      <c r="P178" s="200"/>
      <c r="Q178" s="362" t="str">
        <f>IF(SUM('A1'!I178,'A1'!L178:P178)=0,"",SUM('A1'!I178,'A1'!L178:P178))</f>
        <v/>
      </c>
      <c r="R178" s="453"/>
    </row>
    <row r="179" spans="1:18" ht="15" customHeight="1" x14ac:dyDescent="0.25">
      <c r="A179" s="219" t="str">
        <f>IF(ISBLANK('A1'!A179),"",'A1'!A179)</f>
        <v/>
      </c>
      <c r="B179" s="35" t="str">
        <f>IF(ISBLANK('A1'!B179),"",'A1'!B179)</f>
        <v/>
      </c>
      <c r="C179" s="36" t="str">
        <f>IF(ISBLANK('A1'!D179),"",'A1'!D179)</f>
        <v/>
      </c>
      <c r="D179" s="37" t="str">
        <f>IF(ISBLANK('A1'!G179),"",'A1'!G179)</f>
        <v/>
      </c>
      <c r="E179" s="220" t="str">
        <f>IF(ISBLANK('A1'!H179),"",'A1'!H179)</f>
        <v/>
      </c>
      <c r="F179" s="195"/>
      <c r="G179" s="196"/>
      <c r="H179" s="197"/>
      <c r="I179" s="197"/>
      <c r="J179" s="197"/>
      <c r="K179" s="197"/>
      <c r="L179" s="198"/>
      <c r="M179" s="199"/>
      <c r="N179" s="198"/>
      <c r="O179" s="198"/>
      <c r="P179" s="200"/>
      <c r="Q179" s="362" t="str">
        <f>IF(SUM('A1'!I179,'A1'!L179:P179)=0,"",SUM('A1'!I179,'A1'!L179:P179))</f>
        <v/>
      </c>
      <c r="R179" s="453"/>
    </row>
    <row r="180" spans="1:18" ht="15" customHeight="1" x14ac:dyDescent="0.25">
      <c r="A180" s="219" t="str">
        <f>IF(ISBLANK('A1'!A180),"",'A1'!A180)</f>
        <v/>
      </c>
      <c r="B180" s="35" t="str">
        <f>IF(ISBLANK('A1'!B180),"",'A1'!B180)</f>
        <v/>
      </c>
      <c r="C180" s="36" t="str">
        <f>IF(ISBLANK('A1'!D180),"",'A1'!D180)</f>
        <v/>
      </c>
      <c r="D180" s="37" t="str">
        <f>IF(ISBLANK('A1'!G180),"",'A1'!G180)</f>
        <v/>
      </c>
      <c r="E180" s="220" t="str">
        <f>IF(ISBLANK('A1'!H180),"",'A1'!H180)</f>
        <v/>
      </c>
      <c r="F180" s="195"/>
      <c r="G180" s="196"/>
      <c r="H180" s="197"/>
      <c r="I180" s="197"/>
      <c r="J180" s="197"/>
      <c r="K180" s="197"/>
      <c r="L180" s="198"/>
      <c r="M180" s="199"/>
      <c r="N180" s="198"/>
      <c r="O180" s="198"/>
      <c r="P180" s="200"/>
      <c r="Q180" s="362" t="str">
        <f>IF(SUM('A1'!I180,'A1'!L180:P180)=0,"",SUM('A1'!I180,'A1'!L180:P180))</f>
        <v/>
      </c>
      <c r="R180" s="453"/>
    </row>
    <row r="181" spans="1:18" ht="15" customHeight="1" x14ac:dyDescent="0.25">
      <c r="A181" s="219" t="str">
        <f>IF(ISBLANK('A1'!A181),"",'A1'!A181)</f>
        <v/>
      </c>
      <c r="B181" s="35" t="str">
        <f>IF(ISBLANK('A1'!B181),"",'A1'!B181)</f>
        <v/>
      </c>
      <c r="C181" s="36" t="str">
        <f>IF(ISBLANK('A1'!D181),"",'A1'!D181)</f>
        <v/>
      </c>
      <c r="D181" s="37" t="str">
        <f>IF(ISBLANK('A1'!G181),"",'A1'!G181)</f>
        <v/>
      </c>
      <c r="E181" s="220" t="str">
        <f>IF(ISBLANK('A1'!H181),"",'A1'!H181)</f>
        <v/>
      </c>
      <c r="F181" s="195"/>
      <c r="G181" s="196"/>
      <c r="H181" s="197"/>
      <c r="I181" s="197"/>
      <c r="J181" s="197"/>
      <c r="K181" s="197"/>
      <c r="L181" s="198"/>
      <c r="M181" s="199"/>
      <c r="N181" s="198"/>
      <c r="O181" s="198"/>
      <c r="P181" s="200"/>
      <c r="Q181" s="362" t="str">
        <f>IF(SUM('A1'!I181,'A1'!L181:P181)=0,"",SUM('A1'!I181,'A1'!L181:P181))</f>
        <v/>
      </c>
      <c r="R181" s="453"/>
    </row>
    <row r="182" spans="1:18" ht="15" customHeight="1" x14ac:dyDescent="0.25">
      <c r="A182" s="219" t="str">
        <f>IF(ISBLANK('A1'!A182),"",'A1'!A182)</f>
        <v/>
      </c>
      <c r="B182" s="35" t="str">
        <f>IF(ISBLANK('A1'!B182),"",'A1'!B182)</f>
        <v/>
      </c>
      <c r="C182" s="36" t="str">
        <f>IF(ISBLANK('A1'!D182),"",'A1'!D182)</f>
        <v/>
      </c>
      <c r="D182" s="37" t="str">
        <f>IF(ISBLANK('A1'!G182),"",'A1'!G182)</f>
        <v/>
      </c>
      <c r="E182" s="220" t="str">
        <f>IF(ISBLANK('A1'!H182),"",'A1'!H182)</f>
        <v/>
      </c>
      <c r="F182" s="195"/>
      <c r="G182" s="196"/>
      <c r="H182" s="197"/>
      <c r="I182" s="197"/>
      <c r="J182" s="197"/>
      <c r="K182" s="197"/>
      <c r="L182" s="198"/>
      <c r="M182" s="199"/>
      <c r="N182" s="198"/>
      <c r="O182" s="198"/>
      <c r="P182" s="200"/>
      <c r="Q182" s="362" t="str">
        <f>IF(SUM('A1'!I182,'A1'!L182:P182)=0,"",SUM('A1'!I182,'A1'!L182:P182))</f>
        <v/>
      </c>
      <c r="R182" s="453"/>
    </row>
    <row r="183" spans="1:18" ht="15" customHeight="1" x14ac:dyDescent="0.25">
      <c r="A183" s="219" t="str">
        <f>IF(ISBLANK('A1'!A183),"",'A1'!A183)</f>
        <v/>
      </c>
      <c r="B183" s="35" t="str">
        <f>IF(ISBLANK('A1'!B183),"",'A1'!B183)</f>
        <v/>
      </c>
      <c r="C183" s="36" t="str">
        <f>IF(ISBLANK('A1'!D183),"",'A1'!D183)</f>
        <v/>
      </c>
      <c r="D183" s="37" t="str">
        <f>IF(ISBLANK('A1'!G183),"",'A1'!G183)</f>
        <v/>
      </c>
      <c r="E183" s="220" t="str">
        <f>IF(ISBLANK('A1'!H183),"",'A1'!H183)</f>
        <v/>
      </c>
      <c r="F183" s="195"/>
      <c r="G183" s="196"/>
      <c r="H183" s="197"/>
      <c r="I183" s="197"/>
      <c r="J183" s="197"/>
      <c r="K183" s="197"/>
      <c r="L183" s="198"/>
      <c r="M183" s="199"/>
      <c r="N183" s="198"/>
      <c r="O183" s="198"/>
      <c r="P183" s="200"/>
      <c r="Q183" s="362" t="str">
        <f>IF(SUM('A1'!I183,'A1'!L183:P183)=0,"",SUM('A1'!I183,'A1'!L183:P183))</f>
        <v/>
      </c>
      <c r="R183" s="453"/>
    </row>
    <row r="184" spans="1:18" ht="15" customHeight="1" x14ac:dyDescent="0.25">
      <c r="A184" s="219" t="str">
        <f>IF(ISBLANK('A1'!A184),"",'A1'!A184)</f>
        <v/>
      </c>
      <c r="B184" s="35" t="str">
        <f>IF(ISBLANK('A1'!B184),"",'A1'!B184)</f>
        <v/>
      </c>
      <c r="C184" s="36" t="str">
        <f>IF(ISBLANK('A1'!D184),"",'A1'!D184)</f>
        <v/>
      </c>
      <c r="D184" s="37" t="str">
        <f>IF(ISBLANK('A1'!G184),"",'A1'!G184)</f>
        <v/>
      </c>
      <c r="E184" s="220" t="str">
        <f>IF(ISBLANK('A1'!H184),"",'A1'!H184)</f>
        <v/>
      </c>
      <c r="F184" s="195"/>
      <c r="G184" s="196"/>
      <c r="H184" s="197"/>
      <c r="I184" s="197"/>
      <c r="J184" s="197"/>
      <c r="K184" s="197"/>
      <c r="L184" s="198"/>
      <c r="M184" s="199"/>
      <c r="N184" s="198"/>
      <c r="O184" s="198"/>
      <c r="P184" s="200"/>
      <c r="Q184" s="362" t="str">
        <f>IF(SUM('A1'!I184,'A1'!L184:P184)=0,"",SUM('A1'!I184,'A1'!L184:P184))</f>
        <v/>
      </c>
      <c r="R184" s="453"/>
    </row>
    <row r="185" spans="1:18" ht="15" customHeight="1" x14ac:dyDescent="0.25">
      <c r="A185" s="219" t="str">
        <f>IF(ISBLANK('A1'!A185),"",'A1'!A185)</f>
        <v/>
      </c>
      <c r="B185" s="35" t="str">
        <f>IF(ISBLANK('A1'!B185),"",'A1'!B185)</f>
        <v/>
      </c>
      <c r="C185" s="36" t="str">
        <f>IF(ISBLANK('A1'!D185),"",'A1'!D185)</f>
        <v/>
      </c>
      <c r="D185" s="37" t="str">
        <f>IF(ISBLANK('A1'!G185),"",'A1'!G185)</f>
        <v/>
      </c>
      <c r="E185" s="220" t="str">
        <f>IF(ISBLANK('A1'!H185),"",'A1'!H185)</f>
        <v/>
      </c>
      <c r="F185" s="195"/>
      <c r="G185" s="196"/>
      <c r="H185" s="197"/>
      <c r="I185" s="197"/>
      <c r="J185" s="197"/>
      <c r="K185" s="197"/>
      <c r="L185" s="198"/>
      <c r="M185" s="199"/>
      <c r="N185" s="198"/>
      <c r="O185" s="198"/>
      <c r="P185" s="200"/>
      <c r="Q185" s="362" t="str">
        <f>IF(SUM('A1'!I185,'A1'!L185:P185)=0,"",SUM('A1'!I185,'A1'!L185:P185))</f>
        <v/>
      </c>
      <c r="R185" s="453"/>
    </row>
    <row r="186" spans="1:18" ht="15" customHeight="1" x14ac:dyDescent="0.25">
      <c r="A186" s="219" t="str">
        <f>IF(ISBLANK('A1'!A186),"",'A1'!A186)</f>
        <v/>
      </c>
      <c r="B186" s="35" t="str">
        <f>IF(ISBLANK('A1'!B186),"",'A1'!B186)</f>
        <v/>
      </c>
      <c r="C186" s="36" t="str">
        <f>IF(ISBLANK('A1'!D186),"",'A1'!D186)</f>
        <v/>
      </c>
      <c r="D186" s="37" t="str">
        <f>IF(ISBLANK('A1'!G186),"",'A1'!G186)</f>
        <v/>
      </c>
      <c r="E186" s="220" t="str">
        <f>IF(ISBLANK('A1'!H186),"",'A1'!H186)</f>
        <v/>
      </c>
      <c r="F186" s="195"/>
      <c r="G186" s="196"/>
      <c r="H186" s="197"/>
      <c r="I186" s="197"/>
      <c r="J186" s="197"/>
      <c r="K186" s="197"/>
      <c r="L186" s="198"/>
      <c r="M186" s="199"/>
      <c r="N186" s="198"/>
      <c r="O186" s="198"/>
      <c r="P186" s="200"/>
      <c r="Q186" s="362" t="str">
        <f>IF(SUM('A1'!I186,'A1'!L186:P186)=0,"",SUM('A1'!I186,'A1'!L186:P186))</f>
        <v/>
      </c>
      <c r="R186" s="453"/>
    </row>
    <row r="187" spans="1:18" ht="15" customHeight="1" x14ac:dyDescent="0.25">
      <c r="A187" s="219" t="str">
        <f>IF(ISBLANK('A1'!A187),"",'A1'!A187)</f>
        <v/>
      </c>
      <c r="B187" s="35" t="str">
        <f>IF(ISBLANK('A1'!B187),"",'A1'!B187)</f>
        <v/>
      </c>
      <c r="C187" s="36" t="str">
        <f>IF(ISBLANK('A1'!D187),"",'A1'!D187)</f>
        <v/>
      </c>
      <c r="D187" s="37" t="str">
        <f>IF(ISBLANK('A1'!G187),"",'A1'!G187)</f>
        <v/>
      </c>
      <c r="E187" s="220" t="str">
        <f>IF(ISBLANK('A1'!H187),"",'A1'!H187)</f>
        <v/>
      </c>
      <c r="F187" s="195"/>
      <c r="G187" s="196"/>
      <c r="H187" s="197"/>
      <c r="I187" s="197"/>
      <c r="J187" s="197"/>
      <c r="K187" s="197"/>
      <c r="L187" s="198"/>
      <c r="M187" s="199"/>
      <c r="N187" s="198"/>
      <c r="O187" s="198"/>
      <c r="P187" s="200"/>
      <c r="Q187" s="362" t="str">
        <f>IF(SUM('A1'!I187,'A1'!L187:P187)=0,"",SUM('A1'!I187,'A1'!L187:P187))</f>
        <v/>
      </c>
      <c r="R187" s="453"/>
    </row>
    <row r="188" spans="1:18" ht="15" customHeight="1" x14ac:dyDescent="0.25">
      <c r="A188" s="219" t="str">
        <f>IF(ISBLANK('A1'!A188),"",'A1'!A188)</f>
        <v/>
      </c>
      <c r="B188" s="35" t="str">
        <f>IF(ISBLANK('A1'!B188),"",'A1'!B188)</f>
        <v/>
      </c>
      <c r="C188" s="36" t="str">
        <f>IF(ISBLANK('A1'!D188),"",'A1'!D188)</f>
        <v/>
      </c>
      <c r="D188" s="37" t="str">
        <f>IF(ISBLANK('A1'!G188),"",'A1'!G188)</f>
        <v/>
      </c>
      <c r="E188" s="220" t="str">
        <f>IF(ISBLANK('A1'!H188),"",'A1'!H188)</f>
        <v/>
      </c>
      <c r="F188" s="195"/>
      <c r="G188" s="196"/>
      <c r="H188" s="197"/>
      <c r="I188" s="197"/>
      <c r="J188" s="197"/>
      <c r="K188" s="197"/>
      <c r="L188" s="198"/>
      <c r="M188" s="199"/>
      <c r="N188" s="198"/>
      <c r="O188" s="198"/>
      <c r="P188" s="200"/>
      <c r="Q188" s="362" t="str">
        <f>IF(SUM('A1'!I188,'A1'!L188:P188)=0,"",SUM('A1'!I188,'A1'!L188:P188))</f>
        <v/>
      </c>
      <c r="R188" s="453"/>
    </row>
    <row r="189" spans="1:18" ht="15" customHeight="1" x14ac:dyDescent="0.25">
      <c r="A189" s="219" t="str">
        <f>IF(ISBLANK('A1'!A189),"",'A1'!A189)</f>
        <v/>
      </c>
      <c r="B189" s="35" t="str">
        <f>IF(ISBLANK('A1'!B189),"",'A1'!B189)</f>
        <v/>
      </c>
      <c r="C189" s="36" t="str">
        <f>IF(ISBLANK('A1'!D189),"",'A1'!D189)</f>
        <v/>
      </c>
      <c r="D189" s="37" t="str">
        <f>IF(ISBLANK('A1'!G189),"",'A1'!G189)</f>
        <v/>
      </c>
      <c r="E189" s="220" t="str">
        <f>IF(ISBLANK('A1'!H189),"",'A1'!H189)</f>
        <v/>
      </c>
      <c r="F189" s="195"/>
      <c r="G189" s="196"/>
      <c r="H189" s="197"/>
      <c r="I189" s="197"/>
      <c r="J189" s="197"/>
      <c r="K189" s="197"/>
      <c r="L189" s="198"/>
      <c r="M189" s="199"/>
      <c r="N189" s="198"/>
      <c r="O189" s="198"/>
      <c r="P189" s="200"/>
      <c r="Q189" s="362" t="str">
        <f>IF(SUM('A1'!I189,'A1'!L189:P189)=0,"",SUM('A1'!I189,'A1'!L189:P189))</f>
        <v/>
      </c>
      <c r="R189" s="453"/>
    </row>
    <row r="190" spans="1:18" ht="15" customHeight="1" x14ac:dyDescent="0.25">
      <c r="A190" s="219" t="str">
        <f>IF(ISBLANK('A1'!A190),"",'A1'!A190)</f>
        <v/>
      </c>
      <c r="B190" s="35" t="str">
        <f>IF(ISBLANK('A1'!B190),"",'A1'!B190)</f>
        <v/>
      </c>
      <c r="C190" s="36" t="str">
        <f>IF(ISBLANK('A1'!D190),"",'A1'!D190)</f>
        <v/>
      </c>
      <c r="D190" s="37" t="str">
        <f>IF(ISBLANK('A1'!G190),"",'A1'!G190)</f>
        <v/>
      </c>
      <c r="E190" s="220" t="str">
        <f>IF(ISBLANK('A1'!H190),"",'A1'!H190)</f>
        <v/>
      </c>
      <c r="F190" s="195"/>
      <c r="G190" s="196"/>
      <c r="H190" s="197"/>
      <c r="I190" s="197"/>
      <c r="J190" s="197"/>
      <c r="K190" s="197"/>
      <c r="L190" s="198"/>
      <c r="M190" s="199"/>
      <c r="N190" s="198"/>
      <c r="O190" s="198"/>
      <c r="P190" s="200"/>
      <c r="Q190" s="362" t="str">
        <f>IF(SUM('A1'!I190,'A1'!L190:P190)=0,"",SUM('A1'!I190,'A1'!L190:P190))</f>
        <v/>
      </c>
      <c r="R190" s="453"/>
    </row>
    <row r="191" spans="1:18" ht="15" customHeight="1" x14ac:dyDescent="0.25">
      <c r="A191" s="219" t="str">
        <f>IF(ISBLANK('A1'!A191),"",'A1'!A191)</f>
        <v/>
      </c>
      <c r="B191" s="35" t="str">
        <f>IF(ISBLANK('A1'!B191),"",'A1'!B191)</f>
        <v/>
      </c>
      <c r="C191" s="36" t="str">
        <f>IF(ISBLANK('A1'!D191),"",'A1'!D191)</f>
        <v/>
      </c>
      <c r="D191" s="37" t="str">
        <f>IF(ISBLANK('A1'!G191),"",'A1'!G191)</f>
        <v/>
      </c>
      <c r="E191" s="220" t="str">
        <f>IF(ISBLANK('A1'!H191),"",'A1'!H191)</f>
        <v/>
      </c>
      <c r="F191" s="195"/>
      <c r="G191" s="196"/>
      <c r="H191" s="197"/>
      <c r="I191" s="197"/>
      <c r="J191" s="197"/>
      <c r="K191" s="197"/>
      <c r="L191" s="198"/>
      <c r="M191" s="199"/>
      <c r="N191" s="198"/>
      <c r="O191" s="198"/>
      <c r="P191" s="200"/>
      <c r="Q191" s="362" t="str">
        <f>IF(SUM('A1'!I191,'A1'!L191:P191)=0,"",SUM('A1'!I191,'A1'!L191:P191))</f>
        <v/>
      </c>
      <c r="R191" s="453"/>
    </row>
    <row r="192" spans="1:18" ht="15" customHeight="1" x14ac:dyDescent="0.25">
      <c r="A192" s="219" t="str">
        <f>IF(ISBLANK('A1'!A192),"",'A1'!A192)</f>
        <v/>
      </c>
      <c r="B192" s="35" t="str">
        <f>IF(ISBLANK('A1'!B192),"",'A1'!B192)</f>
        <v/>
      </c>
      <c r="C192" s="36" t="str">
        <f>IF(ISBLANK('A1'!D192),"",'A1'!D192)</f>
        <v/>
      </c>
      <c r="D192" s="37" t="str">
        <f>IF(ISBLANK('A1'!G192),"",'A1'!G192)</f>
        <v/>
      </c>
      <c r="E192" s="220" t="str">
        <f>IF(ISBLANK('A1'!H192),"",'A1'!H192)</f>
        <v/>
      </c>
      <c r="F192" s="195"/>
      <c r="G192" s="196"/>
      <c r="H192" s="197"/>
      <c r="I192" s="197"/>
      <c r="J192" s="197"/>
      <c r="K192" s="197"/>
      <c r="L192" s="198"/>
      <c r="M192" s="199"/>
      <c r="N192" s="198"/>
      <c r="O192" s="198"/>
      <c r="P192" s="200"/>
      <c r="Q192" s="362" t="str">
        <f>IF(SUM('A1'!I192,'A1'!L192:P192)=0,"",SUM('A1'!I192,'A1'!L192:P192))</f>
        <v/>
      </c>
      <c r="R192" s="453"/>
    </row>
    <row r="193" spans="1:18" ht="15" customHeight="1" x14ac:dyDescent="0.25">
      <c r="A193" s="219" t="str">
        <f>IF(ISBLANK('A1'!A193),"",'A1'!A193)</f>
        <v/>
      </c>
      <c r="B193" s="35" t="str">
        <f>IF(ISBLANK('A1'!B193),"",'A1'!B193)</f>
        <v/>
      </c>
      <c r="C193" s="36" t="str">
        <f>IF(ISBLANK('A1'!D193),"",'A1'!D193)</f>
        <v/>
      </c>
      <c r="D193" s="37" t="str">
        <f>IF(ISBLANK('A1'!G193),"",'A1'!G193)</f>
        <v/>
      </c>
      <c r="E193" s="220" t="str">
        <f>IF(ISBLANK('A1'!H193),"",'A1'!H193)</f>
        <v/>
      </c>
      <c r="F193" s="195"/>
      <c r="G193" s="196"/>
      <c r="H193" s="197"/>
      <c r="I193" s="197"/>
      <c r="J193" s="197"/>
      <c r="K193" s="197"/>
      <c r="L193" s="198"/>
      <c r="M193" s="199"/>
      <c r="N193" s="198"/>
      <c r="O193" s="198"/>
      <c r="P193" s="200"/>
      <c r="Q193" s="362" t="str">
        <f>IF(SUM('A1'!I193,'A1'!L193:P193)=0,"",SUM('A1'!I193,'A1'!L193:P193))</f>
        <v/>
      </c>
      <c r="R193" s="453"/>
    </row>
    <row r="194" spans="1:18" ht="15" customHeight="1" x14ac:dyDescent="0.25">
      <c r="A194" s="219" t="str">
        <f>IF(ISBLANK('A1'!A194),"",'A1'!A194)</f>
        <v/>
      </c>
      <c r="B194" s="35" t="str">
        <f>IF(ISBLANK('A1'!B194),"",'A1'!B194)</f>
        <v/>
      </c>
      <c r="C194" s="36" t="str">
        <f>IF(ISBLANK('A1'!D194),"",'A1'!D194)</f>
        <v/>
      </c>
      <c r="D194" s="37" t="str">
        <f>IF(ISBLANK('A1'!G194),"",'A1'!G194)</f>
        <v/>
      </c>
      <c r="E194" s="220" t="str">
        <f>IF(ISBLANK('A1'!H194),"",'A1'!H194)</f>
        <v/>
      </c>
      <c r="F194" s="195"/>
      <c r="G194" s="196"/>
      <c r="H194" s="197"/>
      <c r="I194" s="197"/>
      <c r="J194" s="197"/>
      <c r="K194" s="197"/>
      <c r="L194" s="198"/>
      <c r="M194" s="199"/>
      <c r="N194" s="198"/>
      <c r="O194" s="198"/>
      <c r="P194" s="200"/>
      <c r="Q194" s="362" t="str">
        <f>IF(SUM('A1'!I194,'A1'!L194:P194)=0,"",SUM('A1'!I194,'A1'!L194:P194))</f>
        <v/>
      </c>
      <c r="R194" s="453"/>
    </row>
    <row r="195" spans="1:18" ht="15" customHeight="1" x14ac:dyDescent="0.25">
      <c r="A195" s="219" t="str">
        <f>IF(ISBLANK('A1'!A195),"",'A1'!A195)</f>
        <v/>
      </c>
      <c r="B195" s="35" t="str">
        <f>IF(ISBLANK('A1'!B195),"",'A1'!B195)</f>
        <v/>
      </c>
      <c r="C195" s="36" t="str">
        <f>IF(ISBLANK('A1'!D195),"",'A1'!D195)</f>
        <v/>
      </c>
      <c r="D195" s="37" t="str">
        <f>IF(ISBLANK('A1'!G195),"",'A1'!G195)</f>
        <v/>
      </c>
      <c r="E195" s="220" t="str">
        <f>IF(ISBLANK('A1'!H195),"",'A1'!H195)</f>
        <v/>
      </c>
      <c r="F195" s="195"/>
      <c r="G195" s="196"/>
      <c r="H195" s="197"/>
      <c r="I195" s="197"/>
      <c r="J195" s="197"/>
      <c r="K195" s="197"/>
      <c r="L195" s="198"/>
      <c r="M195" s="199"/>
      <c r="N195" s="198"/>
      <c r="O195" s="198"/>
      <c r="P195" s="200"/>
      <c r="Q195" s="362" t="str">
        <f>IF(SUM('A1'!I195,'A1'!L195:P195)=0,"",SUM('A1'!I195,'A1'!L195:P195))</f>
        <v/>
      </c>
      <c r="R195" s="453"/>
    </row>
    <row r="196" spans="1:18" ht="15" customHeight="1" thickBot="1" x14ac:dyDescent="0.3">
      <c r="A196" s="221" t="str">
        <f>IF(ISBLANK('A1'!A196),"",'A1'!A196)</f>
        <v/>
      </c>
      <c r="B196" s="38" t="str">
        <f>IF(ISBLANK('A1'!B196),"",'A1'!B196)</f>
        <v/>
      </c>
      <c r="C196" s="39" t="str">
        <f>IF(ISBLANK('A1'!D196),"",'A1'!D196)</f>
        <v/>
      </c>
      <c r="D196" s="40" t="str">
        <f>IF(ISBLANK('A1'!G196),"",'A1'!G196)</f>
        <v/>
      </c>
      <c r="E196" s="222" t="str">
        <f>IF(ISBLANK('A1'!H196),"",'A1'!H196)</f>
        <v/>
      </c>
      <c r="F196" s="201"/>
      <c r="G196" s="202"/>
      <c r="H196" s="203"/>
      <c r="I196" s="203"/>
      <c r="J196" s="203"/>
      <c r="K196" s="203"/>
      <c r="L196" s="204"/>
      <c r="M196" s="205"/>
      <c r="N196" s="204"/>
      <c r="O196" s="204"/>
      <c r="P196" s="206"/>
      <c r="Q196" s="363" t="str">
        <f>IF(SUM('A1'!I196,'A1'!L196:P196)=0,"",SUM('A1'!I196,'A1'!L196:P196))</f>
        <v/>
      </c>
      <c r="R196" s="454"/>
    </row>
  </sheetData>
  <mergeCells count="17">
    <mergeCell ref="P13:P14"/>
    <mergeCell ref="M12:P12"/>
    <mergeCell ref="Q12:R12"/>
    <mergeCell ref="Q13:Q14"/>
    <mergeCell ref="R13:R14"/>
    <mergeCell ref="O13:O14"/>
    <mergeCell ref="A9:E9"/>
    <mergeCell ref="A10:E10"/>
    <mergeCell ref="B12:C12"/>
    <mergeCell ref="D12:D15"/>
    <mergeCell ref="E12:E15"/>
    <mergeCell ref="A13:A15"/>
    <mergeCell ref="F12:L12"/>
    <mergeCell ref="G13:L13"/>
    <mergeCell ref="F13:F14"/>
    <mergeCell ref="M13:M14"/>
    <mergeCell ref="N13:N14"/>
  </mergeCells>
  <dataValidations count="2">
    <dataValidation type="whole" operator="greaterThanOrEqual" allowBlank="1" showInputMessage="1" showErrorMessage="1" error="Please enter a whole number greater than or equal to 0." sqref="F17:P196" xr:uid="{00000000-0002-0000-0700-000000000000}">
      <formula1>0</formula1>
    </dataValidation>
    <dataValidation type="decimal" allowBlank="1" showInputMessage="1" showErrorMessage="1" error="Please enter a percentage between 0.0% and 100.0%." sqref="R17:R196" xr:uid="{00000000-0002-0000-0700-000001000000}">
      <formula1>0</formula1>
      <formula2>1</formula2>
    </dataValidation>
  </dataValidations>
  <pageMargins left="0.7" right="0.7" top="0.75" bottom="0.75" header="0.3" footer="0.3"/>
  <pageSetup paperSize="5" scale="47"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249977111117893"/>
    <pageSetUpPr fitToPage="1"/>
  </sheetPr>
  <dimension ref="A1:U67"/>
  <sheetViews>
    <sheetView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1" s="90" customFormat="1" ht="15" customHeight="1" x14ac:dyDescent="0.25">
      <c r="C1" s="162"/>
    </row>
    <row r="2" spans="1:21" s="90" customFormat="1" ht="15" customHeight="1" x14ac:dyDescent="0.25">
      <c r="C2" s="162"/>
    </row>
    <row r="3" spans="1:21" s="90" customFormat="1" ht="15" customHeight="1" x14ac:dyDescent="0.25">
      <c r="C3" s="162"/>
    </row>
    <row r="4" spans="1:21" s="90" customFormat="1" ht="15" customHeight="1" x14ac:dyDescent="0.25">
      <c r="C4" s="162"/>
    </row>
    <row r="5" spans="1:21" s="90" customFormat="1" ht="15" customHeight="1" x14ac:dyDescent="0.25">
      <c r="C5" s="162"/>
    </row>
    <row r="6" spans="1:21" s="90" customFormat="1" ht="15" customHeight="1" x14ac:dyDescent="0.25">
      <c r="C6" s="162"/>
    </row>
    <row r="7" spans="1:21" s="90" customFormat="1" ht="15" hidden="1" customHeight="1" x14ac:dyDescent="0.25">
      <c r="C7" s="162"/>
    </row>
    <row r="8" spans="1:21" s="90" customFormat="1" ht="15" hidden="1" customHeight="1" x14ac:dyDescent="0.25">
      <c r="C8" s="162"/>
    </row>
    <row r="9" spans="1:21" ht="18.75" x14ac:dyDescent="0.25">
      <c r="A9" s="1141" t="s">
        <v>196</v>
      </c>
      <c r="B9" s="1141"/>
      <c r="C9" s="1141"/>
      <c r="D9" s="1141"/>
      <c r="E9" s="1141"/>
      <c r="F9" s="1141"/>
      <c r="G9" s="1141"/>
      <c r="H9" s="1141"/>
      <c r="I9" s="1141"/>
      <c r="J9" s="1141"/>
      <c r="K9" s="1141"/>
      <c r="L9" s="1141"/>
      <c r="M9" s="1141"/>
      <c r="N9" s="91"/>
      <c r="O9" s="91"/>
      <c r="P9" s="91"/>
      <c r="Q9" s="91"/>
      <c r="R9" s="91"/>
      <c r="S9" s="91"/>
      <c r="T9" s="91"/>
      <c r="U9" s="91"/>
    </row>
    <row r="10" spans="1:21" ht="18.75" x14ac:dyDescent="0.25">
      <c r="A10" s="1141" t="s">
        <v>618</v>
      </c>
      <c r="B10" s="1141"/>
      <c r="C10" s="1141"/>
      <c r="D10" s="1141"/>
      <c r="E10" s="1141"/>
      <c r="F10" s="1141"/>
      <c r="G10" s="1141"/>
      <c r="H10" s="1141"/>
      <c r="I10" s="1141"/>
      <c r="J10" s="1141"/>
      <c r="K10" s="1141"/>
      <c r="L10" s="1141"/>
      <c r="M10" s="1141"/>
      <c r="N10" s="91"/>
      <c r="O10" s="91"/>
      <c r="P10" s="91"/>
      <c r="Q10" s="91"/>
      <c r="R10" s="91"/>
      <c r="S10" s="91"/>
      <c r="T10" s="91"/>
      <c r="U10" s="91"/>
    </row>
    <row r="11" spans="1:21" x14ac:dyDescent="0.25">
      <c r="A11" s="91"/>
      <c r="B11" s="91"/>
      <c r="C11" s="163"/>
      <c r="D11" s="91"/>
      <c r="E11" s="91"/>
      <c r="F11" s="91"/>
      <c r="G11" s="91"/>
      <c r="H11" s="91"/>
      <c r="I11" s="91"/>
      <c r="J11" s="91"/>
      <c r="K11" s="91"/>
      <c r="L11" s="91"/>
      <c r="M11" s="91"/>
      <c r="N11" s="91"/>
      <c r="O11" s="91"/>
      <c r="P11" s="91"/>
      <c r="Q11" s="91"/>
      <c r="R11" s="91"/>
      <c r="S11" s="91"/>
      <c r="T11" s="91"/>
      <c r="U11" s="91"/>
    </row>
    <row r="12" spans="1:21" ht="45" customHeight="1" thickBot="1" x14ac:dyDescent="0.3">
      <c r="A12" s="1142" t="s">
        <v>604</v>
      </c>
      <c r="B12" s="1142"/>
      <c r="C12" s="1142"/>
      <c r="D12" s="1142"/>
      <c r="E12" s="91"/>
      <c r="F12" s="1142" t="s">
        <v>605</v>
      </c>
      <c r="G12" s="1142"/>
      <c r="H12" s="1142"/>
      <c r="I12" s="1142"/>
      <c r="J12" s="1142"/>
      <c r="K12" s="1142"/>
      <c r="L12" s="1142"/>
      <c r="M12" s="1142"/>
      <c r="N12" s="91"/>
      <c r="O12" s="1142" t="s">
        <v>606</v>
      </c>
      <c r="P12" s="1143"/>
      <c r="Q12" s="1143"/>
      <c r="R12" s="1143"/>
      <c r="S12" s="1143"/>
      <c r="T12" s="1143"/>
      <c r="U12" s="1143"/>
    </row>
    <row r="13" spans="1:21" x14ac:dyDescent="0.25">
      <c r="A13" s="1136"/>
      <c r="B13" s="1134" t="s">
        <v>167</v>
      </c>
      <c r="C13" s="164"/>
      <c r="D13" s="1134" t="s">
        <v>328</v>
      </c>
      <c r="E13" s="91"/>
      <c r="F13" s="1134"/>
      <c r="G13" s="1138" t="s">
        <v>167</v>
      </c>
      <c r="H13" s="1139"/>
      <c r="I13" s="1140"/>
      <c r="J13" s="91"/>
      <c r="K13" s="1138" t="s">
        <v>328</v>
      </c>
      <c r="L13" s="1139"/>
      <c r="M13" s="1140"/>
      <c r="N13" s="91"/>
      <c r="O13" s="397" t="s">
        <v>434</v>
      </c>
      <c r="P13" s="1138" t="s">
        <v>326</v>
      </c>
      <c r="Q13" s="1139"/>
      <c r="R13" s="1140"/>
      <c r="S13" s="1138" t="s">
        <v>327</v>
      </c>
      <c r="T13" s="1140"/>
      <c r="U13" s="1134" t="s">
        <v>318</v>
      </c>
    </row>
    <row r="14" spans="1:21" ht="26.25" thickBot="1" x14ac:dyDescent="0.3">
      <c r="A14" s="1137"/>
      <c r="B14" s="1135"/>
      <c r="C14" s="164"/>
      <c r="D14" s="1135"/>
      <c r="E14" s="91"/>
      <c r="F14" s="1135"/>
      <c r="G14" s="159" t="s">
        <v>171</v>
      </c>
      <c r="H14" s="466" t="s">
        <v>170</v>
      </c>
      <c r="I14" s="469" t="s">
        <v>470</v>
      </c>
      <c r="J14" s="91"/>
      <c r="K14" s="159" t="s">
        <v>171</v>
      </c>
      <c r="L14" s="466" t="s">
        <v>170</v>
      </c>
      <c r="M14" s="469" t="s">
        <v>470</v>
      </c>
      <c r="N14" s="91"/>
      <c r="O14" s="419" t="s">
        <v>435</v>
      </c>
      <c r="P14" s="156" t="s">
        <v>321</v>
      </c>
      <c r="Q14" s="160" t="s">
        <v>322</v>
      </c>
      <c r="R14" s="161" t="s">
        <v>323</v>
      </c>
      <c r="S14" s="30" t="s">
        <v>357</v>
      </c>
      <c r="T14" s="161" t="s">
        <v>325</v>
      </c>
      <c r="U14" s="1135"/>
    </row>
    <row r="15" spans="1:21" x14ac:dyDescent="0.25">
      <c r="A15" s="337" t="s">
        <v>292</v>
      </c>
      <c r="B15" s="304"/>
      <c r="C15" s="305"/>
      <c r="D15" s="341"/>
      <c r="E15" s="91"/>
      <c r="F15" s="52" t="s">
        <v>319</v>
      </c>
      <c r="G15" s="308"/>
      <c r="H15" s="467"/>
      <c r="I15" s="309"/>
      <c r="J15" s="310"/>
      <c r="K15" s="308"/>
      <c r="L15" s="467"/>
      <c r="M15" s="309"/>
      <c r="N15" s="91"/>
      <c r="O15" s="157" t="s">
        <v>238</v>
      </c>
      <c r="P15" s="311"/>
      <c r="Q15" s="320"/>
      <c r="R15" s="321"/>
      <c r="S15" s="311"/>
      <c r="T15" s="321"/>
      <c r="U15" s="335">
        <f t="shared" ref="U15:U16" si="0">SUM(P15:T15)</f>
        <v>0</v>
      </c>
    </row>
    <row r="16" spans="1:21" x14ac:dyDescent="0.25">
      <c r="A16" s="338" t="s">
        <v>293</v>
      </c>
      <c r="B16" s="306"/>
      <c r="C16" s="305"/>
      <c r="D16" s="306"/>
      <c r="E16" s="91"/>
      <c r="F16" s="157">
        <v>20</v>
      </c>
      <c r="G16" s="311"/>
      <c r="H16" s="320"/>
      <c r="I16" s="312"/>
      <c r="J16" s="310"/>
      <c r="K16" s="311"/>
      <c r="L16" s="320"/>
      <c r="M16" s="312"/>
      <c r="N16" s="91"/>
      <c r="O16" s="158" t="s">
        <v>324</v>
      </c>
      <c r="P16" s="313"/>
      <c r="Q16" s="424"/>
      <c r="R16" s="425"/>
      <c r="S16" s="313"/>
      <c r="T16" s="425"/>
      <c r="U16" s="426">
        <f t="shared" si="0"/>
        <v>0</v>
      </c>
    </row>
    <row r="17" spans="1:21" x14ac:dyDescent="0.25">
      <c r="A17" s="338" t="s">
        <v>294</v>
      </c>
      <c r="B17" s="306"/>
      <c r="C17" s="305"/>
      <c r="D17" s="306"/>
      <c r="E17" s="91"/>
      <c r="F17" s="157">
        <v>21</v>
      </c>
      <c r="G17" s="311"/>
      <c r="H17" s="320"/>
      <c r="I17" s="312"/>
      <c r="J17" s="310"/>
      <c r="K17" s="311"/>
      <c r="L17" s="320"/>
      <c r="M17" s="312"/>
      <c r="N17" s="91"/>
      <c r="O17" s="399" t="s">
        <v>436</v>
      </c>
      <c r="P17" s="1131"/>
      <c r="Q17" s="1132"/>
      <c r="R17" s="1133"/>
      <c r="S17" s="420"/>
      <c r="T17" s="421"/>
      <c r="U17" s="322">
        <f>SUM(P17:T17)</f>
        <v>0</v>
      </c>
    </row>
    <row r="18" spans="1:21" x14ac:dyDescent="0.25">
      <c r="A18" s="338" t="s">
        <v>295</v>
      </c>
      <c r="B18" s="306"/>
      <c r="C18" s="305"/>
      <c r="D18" s="306"/>
      <c r="E18" s="91"/>
      <c r="F18" s="157">
        <v>22</v>
      </c>
      <c r="G18" s="311"/>
      <c r="H18" s="320"/>
      <c r="I18" s="312"/>
      <c r="J18" s="310"/>
      <c r="K18" s="311"/>
      <c r="L18" s="320"/>
      <c r="M18" s="312"/>
      <c r="N18" s="91"/>
      <c r="O18" s="439" t="s">
        <v>437</v>
      </c>
      <c r="P18" s="1131"/>
      <c r="Q18" s="1132"/>
      <c r="R18" s="1133"/>
      <c r="S18" s="420"/>
      <c r="T18" s="421"/>
      <c r="U18" s="322">
        <f>SUM(P18:T18)</f>
        <v>0</v>
      </c>
    </row>
    <row r="19" spans="1:21" ht="15.75" thickBot="1" x14ac:dyDescent="0.3">
      <c r="A19" s="338" t="s">
        <v>296</v>
      </c>
      <c r="B19" s="306"/>
      <c r="C19" s="305"/>
      <c r="D19" s="306"/>
      <c r="E19" s="91"/>
      <c r="F19" s="157">
        <v>23</v>
      </c>
      <c r="G19" s="311"/>
      <c r="H19" s="320"/>
      <c r="I19" s="312"/>
      <c r="J19" s="310"/>
      <c r="K19" s="311"/>
      <c r="L19" s="320"/>
      <c r="M19" s="312"/>
      <c r="N19" s="91"/>
      <c r="O19" s="449" t="s">
        <v>460</v>
      </c>
      <c r="P19" s="1128"/>
      <c r="Q19" s="1129"/>
      <c r="R19" s="1130"/>
      <c r="S19" s="422"/>
      <c r="T19" s="423"/>
      <c r="U19" s="323">
        <f>SUM(P19:T19)</f>
        <v>0</v>
      </c>
    </row>
    <row r="20" spans="1:21" x14ac:dyDescent="0.25">
      <c r="A20" s="338" t="s">
        <v>297</v>
      </c>
      <c r="B20" s="306"/>
      <c r="C20" s="305"/>
      <c r="D20" s="306"/>
      <c r="E20" s="91"/>
      <c r="F20" s="157">
        <v>24</v>
      </c>
      <c r="G20" s="311"/>
      <c r="H20" s="320"/>
      <c r="I20" s="312"/>
      <c r="J20" s="310"/>
      <c r="K20" s="311"/>
      <c r="L20" s="320"/>
      <c r="M20" s="312"/>
      <c r="N20" s="91"/>
      <c r="O20" s="91"/>
      <c r="P20" s="91"/>
      <c r="Q20" s="91"/>
      <c r="R20" s="91"/>
      <c r="S20" s="91"/>
      <c r="T20" s="91"/>
      <c r="U20" s="91"/>
    </row>
    <row r="21" spans="1:21" x14ac:dyDescent="0.25">
      <c r="A21" s="338" t="s">
        <v>298</v>
      </c>
      <c r="B21" s="306"/>
      <c r="C21" s="305"/>
      <c r="D21" s="306"/>
      <c r="E21" s="91"/>
      <c r="F21" s="157">
        <v>25</v>
      </c>
      <c r="G21" s="311"/>
      <c r="H21" s="320"/>
      <c r="I21" s="312"/>
      <c r="J21" s="310"/>
      <c r="K21" s="311"/>
      <c r="L21" s="320"/>
      <c r="M21" s="312"/>
      <c r="N21" s="91"/>
      <c r="O21" s="91"/>
      <c r="P21" s="91"/>
      <c r="Q21" s="91"/>
      <c r="R21" s="91"/>
      <c r="S21" s="91"/>
      <c r="T21" s="568"/>
      <c r="U21" s="568"/>
    </row>
    <row r="22" spans="1:21" ht="15" customHeight="1" x14ac:dyDescent="0.25">
      <c r="A22" s="338" t="s">
        <v>299</v>
      </c>
      <c r="B22" s="306"/>
      <c r="C22" s="305"/>
      <c r="D22" s="306"/>
      <c r="E22" s="91"/>
      <c r="F22" s="157">
        <v>26</v>
      </c>
      <c r="G22" s="311"/>
      <c r="H22" s="320"/>
      <c r="I22" s="312"/>
      <c r="J22" s="310"/>
      <c r="K22" s="311"/>
      <c r="L22" s="320"/>
      <c r="M22" s="312"/>
      <c r="N22" s="91"/>
      <c r="O22" s="91"/>
      <c r="P22" s="91"/>
      <c r="Q22" s="91"/>
      <c r="R22" s="91"/>
      <c r="S22" s="91"/>
      <c r="T22" s="568"/>
      <c r="U22" s="568"/>
    </row>
    <row r="23" spans="1:21" x14ac:dyDescent="0.25">
      <c r="A23" s="338" t="s">
        <v>300</v>
      </c>
      <c r="B23" s="306"/>
      <c r="C23" s="305"/>
      <c r="D23" s="306"/>
      <c r="E23" s="91"/>
      <c r="F23" s="157">
        <v>27</v>
      </c>
      <c r="G23" s="311"/>
      <c r="H23" s="320"/>
      <c r="I23" s="312"/>
      <c r="J23" s="310"/>
      <c r="K23" s="311"/>
      <c r="L23" s="320"/>
      <c r="M23" s="312"/>
      <c r="N23" s="91"/>
      <c r="O23" s="91"/>
      <c r="P23" s="91"/>
      <c r="Q23" s="91"/>
      <c r="R23" s="91"/>
      <c r="S23" s="91"/>
      <c r="T23" s="568"/>
      <c r="U23" s="568"/>
    </row>
    <row r="24" spans="1:21" x14ac:dyDescent="0.25">
      <c r="A24" s="338" t="s">
        <v>301</v>
      </c>
      <c r="B24" s="306"/>
      <c r="C24" s="305"/>
      <c r="D24" s="306"/>
      <c r="E24" s="91"/>
      <c r="F24" s="157">
        <v>28</v>
      </c>
      <c r="G24" s="311"/>
      <c r="H24" s="320"/>
      <c r="I24" s="312"/>
      <c r="J24" s="310"/>
      <c r="K24" s="311"/>
      <c r="L24" s="320"/>
      <c r="M24" s="312"/>
      <c r="N24" s="91"/>
      <c r="O24" s="91"/>
      <c r="P24" s="91"/>
      <c r="Q24" s="91"/>
      <c r="R24" s="91"/>
      <c r="S24" s="91"/>
      <c r="T24" s="568"/>
      <c r="U24" s="568"/>
    </row>
    <row r="25" spans="1:21" x14ac:dyDescent="0.25">
      <c r="A25" s="338" t="s">
        <v>302</v>
      </c>
      <c r="B25" s="306"/>
      <c r="C25" s="305"/>
      <c r="D25" s="306"/>
      <c r="E25" s="91"/>
      <c r="F25" s="157">
        <v>29</v>
      </c>
      <c r="G25" s="311"/>
      <c r="H25" s="320"/>
      <c r="I25" s="312"/>
      <c r="J25" s="310"/>
      <c r="K25" s="311"/>
      <c r="L25" s="320"/>
      <c r="M25" s="312"/>
      <c r="N25" s="91"/>
      <c r="O25" s="91"/>
      <c r="P25" s="91"/>
      <c r="Q25" s="91"/>
      <c r="R25" s="91"/>
      <c r="S25" s="91"/>
      <c r="T25" s="568"/>
      <c r="U25" s="568"/>
    </row>
    <row r="26" spans="1:21" x14ac:dyDescent="0.25">
      <c r="A26" s="338" t="s">
        <v>303</v>
      </c>
      <c r="B26" s="306"/>
      <c r="C26" s="305"/>
      <c r="D26" s="306"/>
      <c r="E26" s="91"/>
      <c r="F26" s="157">
        <v>30</v>
      </c>
      <c r="G26" s="311"/>
      <c r="H26" s="320"/>
      <c r="I26" s="312"/>
      <c r="J26" s="310"/>
      <c r="K26" s="311"/>
      <c r="L26" s="320"/>
      <c r="M26" s="312"/>
      <c r="N26" s="91"/>
      <c r="O26" s="91"/>
      <c r="P26" s="91"/>
      <c r="Q26" s="91"/>
      <c r="R26" s="91"/>
      <c r="S26" s="91"/>
      <c r="T26" s="568"/>
      <c r="U26" s="568"/>
    </row>
    <row r="27" spans="1:21" x14ac:dyDescent="0.25">
      <c r="A27" s="338" t="s">
        <v>304</v>
      </c>
      <c r="B27" s="306"/>
      <c r="C27" s="305"/>
      <c r="D27" s="306"/>
      <c r="E27" s="91"/>
      <c r="F27" s="157">
        <v>31</v>
      </c>
      <c r="G27" s="311"/>
      <c r="H27" s="320"/>
      <c r="I27" s="312"/>
      <c r="J27" s="310"/>
      <c r="K27" s="311"/>
      <c r="L27" s="320"/>
      <c r="M27" s="312"/>
      <c r="N27" s="91"/>
      <c r="O27" s="91"/>
      <c r="P27" s="91"/>
      <c r="Q27" s="91"/>
      <c r="R27" s="91"/>
      <c r="S27" s="91"/>
      <c r="T27" s="568"/>
      <c r="U27" s="568"/>
    </row>
    <row r="28" spans="1:21" x14ac:dyDescent="0.25">
      <c r="A28" s="338" t="s">
        <v>305</v>
      </c>
      <c r="B28" s="306"/>
      <c r="C28" s="305"/>
      <c r="D28" s="306"/>
      <c r="E28" s="91"/>
      <c r="F28" s="157">
        <v>32</v>
      </c>
      <c r="G28" s="311"/>
      <c r="H28" s="320"/>
      <c r="I28" s="312"/>
      <c r="J28" s="310"/>
      <c r="K28" s="311"/>
      <c r="L28" s="320"/>
      <c r="M28" s="312"/>
      <c r="N28" s="91"/>
      <c r="O28" s="91"/>
      <c r="P28" s="91"/>
      <c r="Q28" s="91"/>
      <c r="R28" s="91"/>
      <c r="S28" s="91"/>
      <c r="T28" s="568"/>
      <c r="U28" s="568"/>
    </row>
    <row r="29" spans="1:21" x14ac:dyDescent="0.25">
      <c r="A29" s="338" t="s">
        <v>306</v>
      </c>
      <c r="B29" s="306"/>
      <c r="C29" s="305"/>
      <c r="D29" s="306"/>
      <c r="E29" s="91"/>
      <c r="F29" s="157">
        <v>33</v>
      </c>
      <c r="G29" s="311"/>
      <c r="H29" s="320"/>
      <c r="I29" s="312"/>
      <c r="J29" s="310"/>
      <c r="K29" s="311"/>
      <c r="L29" s="320"/>
      <c r="M29" s="312"/>
      <c r="N29" s="91"/>
      <c r="O29" s="91"/>
      <c r="P29" s="91"/>
      <c r="Q29" s="91"/>
      <c r="R29" s="91"/>
      <c r="S29" s="91"/>
      <c r="T29" s="568"/>
      <c r="U29" s="568"/>
    </row>
    <row r="30" spans="1:21" x14ac:dyDescent="0.25">
      <c r="A30" s="338" t="s">
        <v>307</v>
      </c>
      <c r="B30" s="306"/>
      <c r="C30" s="305"/>
      <c r="D30" s="306"/>
      <c r="E30" s="91"/>
      <c r="F30" s="157">
        <v>34</v>
      </c>
      <c r="G30" s="311"/>
      <c r="H30" s="320"/>
      <c r="I30" s="312"/>
      <c r="J30" s="310"/>
      <c r="K30" s="311"/>
      <c r="L30" s="320"/>
      <c r="M30" s="312"/>
      <c r="N30" s="91"/>
      <c r="O30" s="91"/>
      <c r="P30" s="91"/>
      <c r="Q30" s="91"/>
      <c r="R30" s="91"/>
      <c r="S30" s="91"/>
      <c r="T30" s="568"/>
      <c r="U30" s="568"/>
    </row>
    <row r="31" spans="1:21" x14ac:dyDescent="0.25">
      <c r="A31" s="338" t="s">
        <v>308</v>
      </c>
      <c r="B31" s="306"/>
      <c r="C31" s="305"/>
      <c r="D31" s="306"/>
      <c r="E31" s="91"/>
      <c r="F31" s="157">
        <v>35</v>
      </c>
      <c r="G31" s="311"/>
      <c r="H31" s="320"/>
      <c r="I31" s="312"/>
      <c r="J31" s="310"/>
      <c r="K31" s="311"/>
      <c r="L31" s="320"/>
      <c r="M31" s="312"/>
      <c r="N31" s="91"/>
      <c r="O31" s="91"/>
      <c r="P31" s="91"/>
      <c r="Q31" s="91"/>
      <c r="R31" s="91"/>
      <c r="S31" s="91"/>
      <c r="T31" s="568"/>
      <c r="U31" s="568"/>
    </row>
    <row r="32" spans="1:21" x14ac:dyDescent="0.25">
      <c r="A32" s="338" t="s">
        <v>309</v>
      </c>
      <c r="B32" s="306"/>
      <c r="C32" s="305"/>
      <c r="D32" s="306"/>
      <c r="E32" s="91"/>
      <c r="F32" s="157">
        <v>36</v>
      </c>
      <c r="G32" s="311"/>
      <c r="H32" s="320"/>
      <c r="I32" s="312"/>
      <c r="J32" s="310"/>
      <c r="K32" s="311"/>
      <c r="L32" s="320"/>
      <c r="M32" s="312"/>
      <c r="N32" s="91"/>
      <c r="O32" s="91"/>
      <c r="P32" s="91"/>
      <c r="Q32" s="91"/>
      <c r="R32" s="91"/>
      <c r="S32" s="91"/>
      <c r="T32" s="568"/>
      <c r="U32" s="568"/>
    </row>
    <row r="33" spans="1:21" x14ac:dyDescent="0.25">
      <c r="A33" s="338" t="s">
        <v>310</v>
      </c>
      <c r="B33" s="306"/>
      <c r="C33" s="305"/>
      <c r="D33" s="306"/>
      <c r="E33" s="91"/>
      <c r="F33" s="157">
        <v>37</v>
      </c>
      <c r="G33" s="311"/>
      <c r="H33" s="320"/>
      <c r="I33" s="312"/>
      <c r="J33" s="310"/>
      <c r="K33" s="311"/>
      <c r="L33" s="320"/>
      <c r="M33" s="312"/>
      <c r="N33" s="91"/>
      <c r="O33" s="91"/>
      <c r="P33" s="91"/>
      <c r="Q33" s="91"/>
      <c r="R33" s="91"/>
      <c r="S33" s="91"/>
      <c r="T33" s="568"/>
      <c r="U33" s="568"/>
    </row>
    <row r="34" spans="1:21" x14ac:dyDescent="0.25">
      <c r="A34" s="338" t="s">
        <v>311</v>
      </c>
      <c r="B34" s="306"/>
      <c r="C34" s="305"/>
      <c r="D34" s="306"/>
      <c r="E34" s="91"/>
      <c r="F34" s="157">
        <v>38</v>
      </c>
      <c r="G34" s="311"/>
      <c r="H34" s="320"/>
      <c r="I34" s="312"/>
      <c r="J34" s="310"/>
      <c r="K34" s="311"/>
      <c r="L34" s="320"/>
      <c r="M34" s="312"/>
      <c r="N34" s="91"/>
      <c r="O34" s="91"/>
      <c r="P34" s="91"/>
      <c r="Q34" s="91"/>
      <c r="R34" s="91"/>
      <c r="S34" s="91"/>
      <c r="T34" s="568"/>
      <c r="U34" s="568"/>
    </row>
    <row r="35" spans="1:21" x14ac:dyDescent="0.25">
      <c r="A35" s="338" t="s">
        <v>312</v>
      </c>
      <c r="B35" s="306"/>
      <c r="C35" s="305"/>
      <c r="D35" s="306"/>
      <c r="E35" s="91"/>
      <c r="F35" s="157">
        <v>39</v>
      </c>
      <c r="G35" s="311"/>
      <c r="H35" s="320"/>
      <c r="I35" s="312"/>
      <c r="J35" s="310"/>
      <c r="K35" s="311"/>
      <c r="L35" s="320"/>
      <c r="M35" s="312"/>
      <c r="N35" s="91"/>
      <c r="O35" s="91"/>
      <c r="P35" s="91"/>
      <c r="Q35" s="91"/>
      <c r="R35" s="91"/>
      <c r="S35" s="91"/>
      <c r="T35" s="568"/>
      <c r="U35" s="568"/>
    </row>
    <row r="36" spans="1:21" x14ac:dyDescent="0.25">
      <c r="A36" s="338" t="s">
        <v>313</v>
      </c>
      <c r="B36" s="306"/>
      <c r="C36" s="305"/>
      <c r="D36" s="306"/>
      <c r="E36" s="91"/>
      <c r="F36" s="157">
        <v>40</v>
      </c>
      <c r="G36" s="311"/>
      <c r="H36" s="320"/>
      <c r="I36" s="312"/>
      <c r="J36" s="310"/>
      <c r="K36" s="311"/>
      <c r="L36" s="320"/>
      <c r="M36" s="312"/>
      <c r="N36" s="91"/>
      <c r="O36" s="91"/>
      <c r="P36" s="91"/>
      <c r="Q36" s="91"/>
      <c r="R36" s="91"/>
      <c r="S36" s="91"/>
      <c r="T36" s="568"/>
      <c r="U36" s="568"/>
    </row>
    <row r="37" spans="1:21" ht="14.45" customHeight="1" x14ac:dyDescent="0.25">
      <c r="A37" s="338" t="s">
        <v>314</v>
      </c>
      <c r="B37" s="306"/>
      <c r="C37" s="305"/>
      <c r="D37" s="306"/>
      <c r="E37" s="91"/>
      <c r="F37" s="157">
        <v>41</v>
      </c>
      <c r="G37" s="311"/>
      <c r="H37" s="320"/>
      <c r="I37" s="312"/>
      <c r="J37" s="310"/>
      <c r="K37" s="311"/>
      <c r="L37" s="320"/>
      <c r="M37" s="312"/>
      <c r="N37" s="91"/>
      <c r="O37" s="91"/>
      <c r="P37" s="91"/>
      <c r="Q37" s="91"/>
      <c r="R37" s="91"/>
      <c r="S37" s="91"/>
      <c r="T37" s="568"/>
      <c r="U37" s="568"/>
    </row>
    <row r="38" spans="1:21" ht="14.45" customHeight="1" x14ac:dyDescent="0.25">
      <c r="A38" s="338" t="s">
        <v>315</v>
      </c>
      <c r="B38" s="306"/>
      <c r="C38" s="305"/>
      <c r="D38" s="306"/>
      <c r="E38" s="91"/>
      <c r="F38" s="157">
        <v>42</v>
      </c>
      <c r="G38" s="311"/>
      <c r="H38" s="320"/>
      <c r="I38" s="312"/>
      <c r="J38" s="310"/>
      <c r="K38" s="311"/>
      <c r="L38" s="320"/>
      <c r="M38" s="312"/>
      <c r="N38" s="91"/>
      <c r="O38" s="91"/>
      <c r="P38" s="91"/>
      <c r="Q38" s="91"/>
      <c r="R38" s="91"/>
      <c r="S38" s="91"/>
      <c r="T38" s="568"/>
      <c r="U38" s="568"/>
    </row>
    <row r="39" spans="1:21" x14ac:dyDescent="0.25">
      <c r="A39" s="338" t="s">
        <v>316</v>
      </c>
      <c r="B39" s="306"/>
      <c r="C39" s="305"/>
      <c r="D39" s="306"/>
      <c r="E39" s="91"/>
      <c r="F39" s="157">
        <v>43</v>
      </c>
      <c r="G39" s="311"/>
      <c r="H39" s="320"/>
      <c r="I39" s="312"/>
      <c r="J39" s="310"/>
      <c r="K39" s="311"/>
      <c r="L39" s="320"/>
      <c r="M39" s="312"/>
      <c r="N39" s="91"/>
      <c r="O39" s="91"/>
      <c r="P39" s="91"/>
      <c r="Q39" s="91"/>
      <c r="R39" s="91"/>
      <c r="S39" s="91"/>
      <c r="T39" s="568"/>
      <c r="U39" s="568"/>
    </row>
    <row r="40" spans="1:21" x14ac:dyDescent="0.25">
      <c r="A40" s="338" t="s">
        <v>317</v>
      </c>
      <c r="B40" s="306"/>
      <c r="C40" s="305"/>
      <c r="D40" s="306"/>
      <c r="E40" s="91"/>
      <c r="F40" s="157">
        <v>44</v>
      </c>
      <c r="G40" s="311"/>
      <c r="H40" s="320"/>
      <c r="I40" s="312"/>
      <c r="J40" s="310"/>
      <c r="K40" s="311"/>
      <c r="L40" s="320"/>
      <c r="M40" s="312"/>
      <c r="N40" s="91"/>
      <c r="O40" s="91"/>
      <c r="P40" s="91"/>
      <c r="Q40" s="91"/>
      <c r="R40" s="91"/>
      <c r="S40" s="91"/>
      <c r="T40" s="568"/>
      <c r="U40" s="568"/>
    </row>
    <row r="41" spans="1:21" x14ac:dyDescent="0.25">
      <c r="A41" s="338" t="s">
        <v>365</v>
      </c>
      <c r="B41" s="306"/>
      <c r="C41" s="305"/>
      <c r="D41" s="307"/>
      <c r="E41" s="91"/>
      <c r="F41" s="157">
        <v>45</v>
      </c>
      <c r="G41" s="311"/>
      <c r="H41" s="320"/>
      <c r="I41" s="312"/>
      <c r="J41" s="310"/>
      <c r="K41" s="311"/>
      <c r="L41" s="320"/>
      <c r="M41" s="312"/>
      <c r="N41" s="91"/>
      <c r="O41" s="91"/>
      <c r="P41" s="91"/>
      <c r="Q41" s="91"/>
      <c r="R41" s="91"/>
      <c r="S41" s="91"/>
      <c r="T41" s="568"/>
      <c r="U41" s="568"/>
    </row>
    <row r="42" spans="1:21" x14ac:dyDescent="0.25">
      <c r="A42" s="338" t="s">
        <v>366</v>
      </c>
      <c r="B42" s="306"/>
      <c r="C42" s="305"/>
      <c r="D42" s="306"/>
      <c r="E42" s="91"/>
      <c r="F42" s="157">
        <v>46</v>
      </c>
      <c r="G42" s="311"/>
      <c r="H42" s="320"/>
      <c r="I42" s="312"/>
      <c r="J42" s="310"/>
      <c r="K42" s="311"/>
      <c r="L42" s="320"/>
      <c r="M42" s="312"/>
      <c r="N42" s="91"/>
      <c r="O42" s="91"/>
      <c r="P42" s="91"/>
      <c r="Q42" s="91"/>
      <c r="R42" s="91"/>
      <c r="S42" s="91"/>
      <c r="T42" s="568"/>
      <c r="U42" s="568"/>
    </row>
    <row r="43" spans="1:21" x14ac:dyDescent="0.25">
      <c r="A43" s="338" t="s">
        <v>367</v>
      </c>
      <c r="B43" s="343"/>
      <c r="C43" s="164"/>
      <c r="D43" s="343"/>
      <c r="E43" s="91"/>
      <c r="F43" s="157">
        <v>47</v>
      </c>
      <c r="G43" s="311"/>
      <c r="H43" s="320"/>
      <c r="I43" s="312"/>
      <c r="J43" s="310"/>
      <c r="K43" s="311"/>
      <c r="L43" s="320"/>
      <c r="M43" s="312"/>
      <c r="N43" s="91"/>
      <c r="O43" s="91"/>
      <c r="P43" s="91"/>
      <c r="Q43" s="91"/>
      <c r="R43" s="91"/>
      <c r="S43" s="91"/>
      <c r="T43" s="568"/>
      <c r="U43" s="568"/>
    </row>
    <row r="44" spans="1:21" x14ac:dyDescent="0.25">
      <c r="A44" s="338" t="s">
        <v>368</v>
      </c>
      <c r="B44" s="343"/>
      <c r="C44" s="164"/>
      <c r="D44" s="343"/>
      <c r="E44" s="91"/>
      <c r="F44" s="157">
        <v>48</v>
      </c>
      <c r="G44" s="311"/>
      <c r="H44" s="320"/>
      <c r="I44" s="312"/>
      <c r="J44" s="310"/>
      <c r="K44" s="311"/>
      <c r="L44" s="320"/>
      <c r="M44" s="312"/>
      <c r="N44" s="91"/>
      <c r="O44" s="91"/>
      <c r="P44" s="91"/>
      <c r="Q44" s="91"/>
      <c r="R44" s="91"/>
      <c r="S44" s="91"/>
      <c r="T44" s="568"/>
      <c r="U44" s="568"/>
    </row>
    <row r="45" spans="1:21" x14ac:dyDescent="0.25">
      <c r="A45" s="338" t="s">
        <v>369</v>
      </c>
      <c r="B45" s="343"/>
      <c r="C45" s="164"/>
      <c r="D45" s="343"/>
      <c r="E45" s="91"/>
      <c r="F45" s="157">
        <v>49</v>
      </c>
      <c r="G45" s="311"/>
      <c r="H45" s="320"/>
      <c r="I45" s="312"/>
      <c r="J45" s="310"/>
      <c r="K45" s="311"/>
      <c r="L45" s="320"/>
      <c r="M45" s="312"/>
      <c r="N45" s="91"/>
      <c r="O45" s="91"/>
      <c r="P45" s="91"/>
      <c r="Q45" s="91"/>
      <c r="R45" s="91"/>
      <c r="S45" s="91"/>
      <c r="T45" s="568"/>
      <c r="U45" s="568"/>
    </row>
    <row r="46" spans="1:21" x14ac:dyDescent="0.25">
      <c r="A46" s="338" t="s">
        <v>370</v>
      </c>
      <c r="B46" s="343"/>
      <c r="C46" s="164"/>
      <c r="D46" s="343"/>
      <c r="E46" s="91"/>
      <c r="F46" s="157">
        <v>50</v>
      </c>
      <c r="G46" s="311"/>
      <c r="H46" s="320"/>
      <c r="I46" s="312"/>
      <c r="J46" s="310"/>
      <c r="K46" s="311"/>
      <c r="L46" s="320"/>
      <c r="M46" s="312"/>
      <c r="N46" s="91"/>
      <c r="O46" s="91"/>
      <c r="P46" s="91"/>
      <c r="Q46" s="91"/>
      <c r="R46" s="91"/>
      <c r="S46" s="91"/>
      <c r="T46" s="568"/>
      <c r="U46" s="568"/>
    </row>
    <row r="47" spans="1:21" x14ac:dyDescent="0.25">
      <c r="A47" s="338" t="s">
        <v>371</v>
      </c>
      <c r="B47" s="343"/>
      <c r="C47" s="164"/>
      <c r="D47" s="343"/>
      <c r="E47" s="91"/>
      <c r="F47" s="157">
        <v>51</v>
      </c>
      <c r="G47" s="311"/>
      <c r="H47" s="320"/>
      <c r="I47" s="312"/>
      <c r="J47" s="310"/>
      <c r="K47" s="311"/>
      <c r="L47" s="320"/>
      <c r="M47" s="312"/>
      <c r="N47" s="91"/>
      <c r="O47" s="91"/>
      <c r="P47" s="91"/>
      <c r="Q47" s="91"/>
      <c r="R47" s="91"/>
      <c r="S47" s="91"/>
      <c r="T47" s="568"/>
      <c r="U47" s="568"/>
    </row>
    <row r="48" spans="1:21" x14ac:dyDescent="0.25">
      <c r="A48" s="338" t="s">
        <v>372</v>
      </c>
      <c r="B48" s="343"/>
      <c r="C48" s="164"/>
      <c r="D48" s="343"/>
      <c r="E48" s="91"/>
      <c r="F48" s="157">
        <v>52</v>
      </c>
      <c r="G48" s="311"/>
      <c r="H48" s="320"/>
      <c r="I48" s="312"/>
      <c r="J48" s="310"/>
      <c r="K48" s="311"/>
      <c r="L48" s="320"/>
      <c r="M48" s="312"/>
      <c r="N48" s="91"/>
      <c r="O48" s="567"/>
      <c r="P48" s="567"/>
      <c r="Q48" s="91"/>
      <c r="R48" s="91"/>
      <c r="S48" s="91"/>
      <c r="T48" s="91"/>
      <c r="U48" s="91"/>
    </row>
    <row r="49" spans="1:21" x14ac:dyDescent="0.25">
      <c r="A49" s="338" t="s">
        <v>373</v>
      </c>
      <c r="B49" s="343"/>
      <c r="C49" s="164"/>
      <c r="D49" s="343"/>
      <c r="E49" s="91"/>
      <c r="F49" s="157">
        <v>53</v>
      </c>
      <c r="G49" s="311"/>
      <c r="H49" s="320"/>
      <c r="I49" s="312"/>
      <c r="J49" s="310"/>
      <c r="K49" s="311"/>
      <c r="L49" s="320"/>
      <c r="M49" s="312"/>
      <c r="N49" s="91"/>
      <c r="O49" s="567"/>
      <c r="P49" s="567"/>
      <c r="Q49" s="91"/>
      <c r="R49" s="91"/>
      <c r="S49" s="91"/>
      <c r="T49" s="91"/>
      <c r="U49" s="91"/>
    </row>
    <row r="50" spans="1:21" x14ac:dyDescent="0.25">
      <c r="A50" s="338" t="s">
        <v>374</v>
      </c>
      <c r="B50" s="343"/>
      <c r="C50" s="164"/>
      <c r="D50" s="343"/>
      <c r="E50" s="91"/>
      <c r="F50" s="157">
        <v>54</v>
      </c>
      <c r="G50" s="311"/>
      <c r="H50" s="320"/>
      <c r="I50" s="312"/>
      <c r="J50" s="310"/>
      <c r="K50" s="311"/>
      <c r="L50" s="320"/>
      <c r="M50" s="312"/>
      <c r="N50" s="91"/>
      <c r="O50" s="91"/>
      <c r="P50" s="91"/>
      <c r="Q50" s="91"/>
      <c r="R50" s="91"/>
      <c r="S50" s="91"/>
      <c r="T50" s="91"/>
      <c r="U50" s="91"/>
    </row>
    <row r="51" spans="1:21" x14ac:dyDescent="0.25">
      <c r="A51" s="338" t="s">
        <v>375</v>
      </c>
      <c r="B51" s="343"/>
      <c r="C51" s="164"/>
      <c r="D51" s="343"/>
      <c r="E51" s="91"/>
      <c r="F51" s="157">
        <v>55</v>
      </c>
      <c r="G51" s="311"/>
      <c r="H51" s="320"/>
      <c r="I51" s="312"/>
      <c r="J51" s="310"/>
      <c r="K51" s="311"/>
      <c r="L51" s="320"/>
      <c r="M51" s="312"/>
      <c r="N51" s="91"/>
      <c r="O51" s="91"/>
      <c r="P51" s="91"/>
      <c r="Q51" s="91"/>
      <c r="R51" s="91"/>
      <c r="S51" s="91"/>
      <c r="T51" s="91"/>
      <c r="U51" s="91"/>
    </row>
    <row r="52" spans="1:21" x14ac:dyDescent="0.25">
      <c r="A52" s="338" t="s">
        <v>376</v>
      </c>
      <c r="B52" s="343"/>
      <c r="C52" s="164"/>
      <c r="D52" s="343"/>
      <c r="E52" s="91"/>
      <c r="F52" s="157">
        <v>56</v>
      </c>
      <c r="G52" s="311"/>
      <c r="H52" s="320"/>
      <c r="I52" s="312"/>
      <c r="J52" s="310"/>
      <c r="K52" s="311"/>
      <c r="L52" s="320"/>
      <c r="M52" s="312"/>
      <c r="N52" s="91"/>
      <c r="O52" s="91"/>
      <c r="P52" s="91"/>
      <c r="Q52" s="91"/>
      <c r="R52" s="91"/>
      <c r="S52" s="91"/>
      <c r="T52" s="91"/>
      <c r="U52" s="91"/>
    </row>
    <row r="53" spans="1:21" x14ac:dyDescent="0.25">
      <c r="A53" s="338" t="s">
        <v>377</v>
      </c>
      <c r="B53" s="343"/>
      <c r="C53" s="164"/>
      <c r="D53" s="343"/>
      <c r="E53" s="91"/>
      <c r="F53" s="157">
        <v>57</v>
      </c>
      <c r="G53" s="311"/>
      <c r="H53" s="320"/>
      <c r="I53" s="312"/>
      <c r="J53" s="310"/>
      <c r="K53" s="311"/>
      <c r="L53" s="320"/>
      <c r="M53" s="312"/>
      <c r="N53" s="91"/>
      <c r="O53" s="91"/>
      <c r="P53" s="91"/>
      <c r="Q53" s="91"/>
      <c r="R53" s="91"/>
      <c r="S53" s="91"/>
      <c r="T53" s="91"/>
      <c r="U53" s="91"/>
    </row>
    <row r="54" spans="1:21" x14ac:dyDescent="0.25">
      <c r="A54" s="338" t="s">
        <v>378</v>
      </c>
      <c r="B54" s="343"/>
      <c r="C54" s="164"/>
      <c r="D54" s="343"/>
      <c r="E54" s="91"/>
      <c r="F54" s="157">
        <v>58</v>
      </c>
      <c r="G54" s="311"/>
      <c r="H54" s="320"/>
      <c r="I54" s="312"/>
      <c r="J54" s="310"/>
      <c r="K54" s="311"/>
      <c r="L54" s="320"/>
      <c r="M54" s="312"/>
      <c r="N54" s="91"/>
      <c r="O54" s="91"/>
      <c r="P54" s="91"/>
      <c r="Q54" s="91"/>
      <c r="R54" s="91"/>
      <c r="S54" s="91"/>
      <c r="T54" s="91"/>
      <c r="U54" s="91"/>
    </row>
    <row r="55" spans="1:21" x14ac:dyDescent="0.25">
      <c r="A55" s="338" t="s">
        <v>379</v>
      </c>
      <c r="B55" s="343"/>
      <c r="C55" s="164"/>
      <c r="D55" s="343"/>
      <c r="E55" s="91"/>
      <c r="F55" s="157">
        <v>59</v>
      </c>
      <c r="G55" s="311"/>
      <c r="H55" s="320"/>
      <c r="I55" s="312"/>
      <c r="J55" s="310"/>
      <c r="K55" s="311"/>
      <c r="L55" s="320"/>
      <c r="M55" s="312"/>
      <c r="N55" s="91"/>
      <c r="O55" s="91"/>
      <c r="P55" s="91"/>
      <c r="Q55" s="91"/>
      <c r="R55" s="91"/>
      <c r="S55" s="91"/>
      <c r="T55" s="91"/>
      <c r="U55" s="91"/>
    </row>
    <row r="56" spans="1:21" x14ac:dyDescent="0.25">
      <c r="A56" s="338" t="s">
        <v>380</v>
      </c>
      <c r="B56" s="343"/>
      <c r="C56" s="164"/>
      <c r="D56" s="343"/>
      <c r="E56" s="91"/>
      <c r="F56" s="157">
        <v>60</v>
      </c>
      <c r="G56" s="311"/>
      <c r="H56" s="320"/>
      <c r="I56" s="312"/>
      <c r="J56" s="310"/>
      <c r="K56" s="311"/>
      <c r="L56" s="320"/>
      <c r="M56" s="312"/>
      <c r="N56" s="91"/>
      <c r="O56" s="91"/>
      <c r="P56" s="91"/>
      <c r="Q56" s="91"/>
      <c r="R56" s="91"/>
      <c r="S56" s="91"/>
      <c r="T56" s="91"/>
      <c r="U56" s="91"/>
    </row>
    <row r="57" spans="1:21" x14ac:dyDescent="0.25">
      <c r="A57" s="338" t="s">
        <v>381</v>
      </c>
      <c r="B57" s="343"/>
      <c r="C57" s="164"/>
      <c r="D57" s="343"/>
      <c r="E57" s="91"/>
      <c r="F57" s="157">
        <v>61</v>
      </c>
      <c r="G57" s="311"/>
      <c r="H57" s="320"/>
      <c r="I57" s="312"/>
      <c r="J57" s="310"/>
      <c r="K57" s="311"/>
      <c r="L57" s="320"/>
      <c r="M57" s="312"/>
      <c r="N57" s="91"/>
      <c r="O57" s="91"/>
      <c r="P57" s="91"/>
      <c r="Q57" s="91"/>
      <c r="R57" s="91"/>
      <c r="S57" s="91"/>
      <c r="T57" s="91"/>
      <c r="U57" s="91"/>
    </row>
    <row r="58" spans="1:21" x14ac:dyDescent="0.25">
      <c r="A58" s="338" t="s">
        <v>382</v>
      </c>
      <c r="B58" s="343"/>
      <c r="C58" s="164"/>
      <c r="D58" s="343"/>
      <c r="E58" s="91"/>
      <c r="F58" s="157">
        <v>62</v>
      </c>
      <c r="G58" s="311"/>
      <c r="H58" s="320"/>
      <c r="I58" s="312"/>
      <c r="J58" s="310"/>
      <c r="K58" s="311"/>
      <c r="L58" s="320"/>
      <c r="M58" s="312"/>
      <c r="N58" s="91"/>
      <c r="O58" s="91"/>
      <c r="P58" s="91"/>
      <c r="Q58" s="91"/>
      <c r="R58" s="91"/>
      <c r="S58" s="91"/>
      <c r="T58" s="91"/>
      <c r="U58" s="91"/>
    </row>
    <row r="59" spans="1:21" x14ac:dyDescent="0.25">
      <c r="A59" s="338" t="s">
        <v>383</v>
      </c>
      <c r="B59" s="343"/>
      <c r="C59" s="164"/>
      <c r="D59" s="343"/>
      <c r="E59" s="91"/>
      <c r="F59" s="157">
        <v>63</v>
      </c>
      <c r="G59" s="311"/>
      <c r="H59" s="320"/>
      <c r="I59" s="312"/>
      <c r="J59" s="310"/>
      <c r="K59" s="311"/>
      <c r="L59" s="320"/>
      <c r="M59" s="312"/>
      <c r="N59" s="91"/>
      <c r="O59" s="91"/>
      <c r="P59" s="91"/>
      <c r="Q59" s="91"/>
      <c r="R59" s="91"/>
      <c r="S59" s="91"/>
      <c r="T59" s="91"/>
      <c r="U59" s="91"/>
    </row>
    <row r="60" spans="1:21" x14ac:dyDescent="0.25">
      <c r="A60" s="338" t="s">
        <v>384</v>
      </c>
      <c r="B60" s="343"/>
      <c r="C60" s="164"/>
      <c r="D60" s="343"/>
      <c r="E60" s="91"/>
      <c r="F60" s="157">
        <v>64</v>
      </c>
      <c r="G60" s="311"/>
      <c r="H60" s="320"/>
      <c r="I60" s="312"/>
      <c r="J60" s="310"/>
      <c r="K60" s="311"/>
      <c r="L60" s="320"/>
      <c r="M60" s="312"/>
      <c r="N60" s="91"/>
      <c r="O60" s="91"/>
      <c r="P60" s="91"/>
      <c r="Q60" s="91"/>
      <c r="R60" s="91"/>
      <c r="S60" s="91"/>
      <c r="T60" s="91"/>
      <c r="U60" s="91"/>
    </row>
    <row r="61" spans="1:21" x14ac:dyDescent="0.25">
      <c r="A61" s="338" t="s">
        <v>385</v>
      </c>
      <c r="B61" s="343"/>
      <c r="C61" s="164"/>
      <c r="D61" s="343"/>
      <c r="E61" s="91"/>
      <c r="F61" s="157">
        <v>65</v>
      </c>
      <c r="G61" s="311"/>
      <c r="H61" s="320"/>
      <c r="I61" s="312"/>
      <c r="J61" s="310"/>
      <c r="K61" s="311"/>
      <c r="L61" s="320"/>
      <c r="M61" s="312"/>
      <c r="N61" s="91"/>
      <c r="O61" s="91"/>
      <c r="P61" s="91"/>
      <c r="Q61" s="91"/>
      <c r="R61" s="91"/>
      <c r="S61" s="91"/>
      <c r="T61" s="91"/>
      <c r="U61" s="91"/>
    </row>
    <row r="62" spans="1:21" x14ac:dyDescent="0.25">
      <c r="A62" s="338" t="s">
        <v>386</v>
      </c>
      <c r="B62" s="343"/>
      <c r="C62" s="164"/>
      <c r="D62" s="343"/>
      <c r="E62" s="91"/>
      <c r="F62" s="157">
        <v>66</v>
      </c>
      <c r="G62" s="311"/>
      <c r="H62" s="320"/>
      <c r="I62" s="312"/>
      <c r="J62" s="310"/>
      <c r="K62" s="311"/>
      <c r="L62" s="320"/>
      <c r="M62" s="312"/>
      <c r="N62" s="91"/>
      <c r="O62" s="91"/>
      <c r="P62" s="91"/>
      <c r="Q62" s="91"/>
      <c r="R62" s="91"/>
      <c r="S62" s="91"/>
      <c r="T62" s="91"/>
      <c r="U62" s="91"/>
    </row>
    <row r="63" spans="1:21" x14ac:dyDescent="0.25">
      <c r="A63" s="338" t="s">
        <v>387</v>
      </c>
      <c r="B63" s="343"/>
      <c r="C63" s="164"/>
      <c r="D63" s="343"/>
      <c r="E63" s="91"/>
      <c r="F63" s="157">
        <v>67</v>
      </c>
      <c r="G63" s="311"/>
      <c r="H63" s="320"/>
      <c r="I63" s="312"/>
      <c r="J63" s="310"/>
      <c r="K63" s="311"/>
      <c r="L63" s="320"/>
      <c r="M63" s="312"/>
      <c r="N63" s="91"/>
      <c r="O63" s="91"/>
      <c r="P63" s="91"/>
      <c r="Q63" s="91"/>
      <c r="R63" s="91"/>
      <c r="S63" s="91"/>
      <c r="T63" s="91"/>
      <c r="U63" s="91"/>
    </row>
    <row r="64" spans="1:21" x14ac:dyDescent="0.25">
      <c r="A64" s="338" t="s">
        <v>388</v>
      </c>
      <c r="B64" s="343"/>
      <c r="C64" s="164"/>
      <c r="D64" s="343"/>
      <c r="E64" s="91"/>
      <c r="F64" s="157">
        <v>68</v>
      </c>
      <c r="G64" s="311"/>
      <c r="H64" s="320"/>
      <c r="I64" s="312"/>
      <c r="J64" s="310"/>
      <c r="K64" s="311"/>
      <c r="L64" s="320"/>
      <c r="M64" s="312"/>
      <c r="N64" s="91"/>
      <c r="O64" s="91"/>
      <c r="P64" s="91"/>
      <c r="Q64" s="91"/>
      <c r="R64" s="91"/>
      <c r="S64" s="91"/>
      <c r="T64" s="91"/>
      <c r="U64" s="91"/>
    </row>
    <row r="65" spans="1:21" x14ac:dyDescent="0.25">
      <c r="A65" s="338" t="s">
        <v>389</v>
      </c>
      <c r="B65" s="343"/>
      <c r="C65" s="164"/>
      <c r="D65" s="343"/>
      <c r="E65" s="91"/>
      <c r="F65" s="157">
        <v>69</v>
      </c>
      <c r="G65" s="311"/>
      <c r="H65" s="320"/>
      <c r="I65" s="312"/>
      <c r="J65" s="310"/>
      <c r="K65" s="311"/>
      <c r="L65" s="320"/>
      <c r="M65" s="312"/>
      <c r="N65" s="91"/>
      <c r="O65" s="91"/>
      <c r="P65" s="91"/>
      <c r="Q65" s="91"/>
      <c r="R65" s="91"/>
      <c r="S65" s="91"/>
      <c r="T65" s="91"/>
      <c r="U65" s="91"/>
    </row>
    <row r="66" spans="1:21" ht="15.75" thickBot="1" x14ac:dyDescent="0.3">
      <c r="A66" s="339" t="s">
        <v>390</v>
      </c>
      <c r="B66" s="344"/>
      <c r="C66" s="164"/>
      <c r="D66" s="344"/>
      <c r="E66" s="91"/>
      <c r="F66" s="158" t="s">
        <v>320</v>
      </c>
      <c r="G66" s="313"/>
      <c r="H66" s="457"/>
      <c r="I66" s="314"/>
      <c r="J66" s="310"/>
      <c r="K66" s="313"/>
      <c r="L66" s="457"/>
      <c r="M66" s="314"/>
      <c r="N66" s="91"/>
      <c r="O66" s="91"/>
      <c r="P66" s="91"/>
      <c r="Q66" s="91"/>
      <c r="R66" s="91"/>
      <c r="S66" s="91"/>
      <c r="T66" s="91"/>
      <c r="U66" s="91"/>
    </row>
    <row r="67" spans="1:21" ht="15.75" thickBot="1" x14ac:dyDescent="0.3">
      <c r="A67" s="336" t="s">
        <v>318</v>
      </c>
      <c r="B67" s="342">
        <f>SUM(B15:B66)</f>
        <v>0</v>
      </c>
      <c r="C67" s="164"/>
      <c r="D67" s="342">
        <f>SUM(D15:D66)</f>
        <v>0</v>
      </c>
      <c r="E67" s="91"/>
      <c r="F67" s="168" t="s">
        <v>318</v>
      </c>
      <c r="G67" s="315">
        <f>SUM(G15:G66)</f>
        <v>0</v>
      </c>
      <c r="H67" s="468">
        <f t="shared" ref="H67:I67" si="1">SUM(H15:H66)</f>
        <v>0</v>
      </c>
      <c r="I67" s="316">
        <f t="shared" si="1"/>
        <v>0</v>
      </c>
      <c r="J67" s="310"/>
      <c r="K67" s="315">
        <f t="shared" ref="K67:M67" si="2">SUM(K15:K66)</f>
        <v>0</v>
      </c>
      <c r="L67" s="468">
        <f t="shared" si="2"/>
        <v>0</v>
      </c>
      <c r="M67" s="316">
        <f t="shared" si="2"/>
        <v>0</v>
      </c>
      <c r="N67" s="91"/>
    </row>
  </sheetData>
  <mergeCells count="17">
    <mergeCell ref="A9:M9"/>
    <mergeCell ref="A10:M10"/>
    <mergeCell ref="A12:D12"/>
    <mergeCell ref="F12:M12"/>
    <mergeCell ref="O12:U12"/>
    <mergeCell ref="A13:A14"/>
    <mergeCell ref="F13:F14"/>
    <mergeCell ref="P13:R13"/>
    <mergeCell ref="S13:T13"/>
    <mergeCell ref="G13:I13"/>
    <mergeCell ref="K13:M13"/>
    <mergeCell ref="P19:R19"/>
    <mergeCell ref="P17:R17"/>
    <mergeCell ref="P18:R18"/>
    <mergeCell ref="U13:U14"/>
    <mergeCell ref="B13:B14"/>
    <mergeCell ref="D13:D14"/>
  </mergeCells>
  <dataValidations count="1">
    <dataValidation type="whole" operator="greaterThanOrEqual" allowBlank="1" showInputMessage="1" showErrorMessage="1" error="Please enter a whole number greater than or equal to 0." sqref="B15:B41 D15:D41 G15:I66 K15:M66 P15:T19" xr:uid="{00000000-0002-0000-0800-000000000000}">
      <formula1>0</formula1>
    </dataValidation>
  </dataValidations>
  <pageMargins left="0.7" right="0.7" top="0.75" bottom="0.75" header="0.3" footer="0.3"/>
  <pageSetup paperSize="5" scale="51"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499984740745262"/>
    <pageSetUpPr fitToPage="1"/>
  </sheetPr>
  <dimension ref="A1:AH196"/>
  <sheetViews>
    <sheetView workbookViewId="0"/>
  </sheetViews>
  <sheetFormatPr defaultColWidth="9.140625" defaultRowHeight="15" x14ac:dyDescent="0.25"/>
  <cols>
    <col min="1" max="1" width="45.7109375" style="84" customWidth="1"/>
    <col min="2" max="2" width="13.7109375" style="84" customWidth="1"/>
    <col min="3" max="19" width="10.7109375" style="84" customWidth="1"/>
    <col min="20" max="21" width="13.7109375" style="84" customWidth="1"/>
    <col min="22" max="23" width="13.7109375" style="92" customWidth="1"/>
    <col min="24" max="25" width="13.7109375" style="84" customWidth="1"/>
    <col min="26" max="26" width="9.140625" style="84"/>
    <col min="27" max="27" width="0" style="782" hidden="1" customWidth="1"/>
    <col min="28" max="32" width="0" style="785" hidden="1" customWidth="1"/>
    <col min="33" max="33" width="0" style="45" hidden="1" customWidth="1"/>
    <col min="34" max="34" width="0" style="785" hidden="1" customWidth="1"/>
    <col min="35" max="16384" width="9.140625" style="84"/>
  </cols>
  <sheetData>
    <row r="1" spans="1:34" s="93" customFormat="1" ht="15" customHeight="1" x14ac:dyDescent="0.25">
      <c r="V1" s="90"/>
      <c r="W1" s="90"/>
      <c r="AA1" s="781"/>
      <c r="AB1" s="784"/>
      <c r="AC1" s="784"/>
      <c r="AD1" s="784"/>
      <c r="AE1" s="784"/>
      <c r="AF1" s="784"/>
      <c r="AG1" s="360"/>
      <c r="AH1" s="784"/>
    </row>
    <row r="2" spans="1:34" s="93" customFormat="1" ht="15" customHeight="1" x14ac:dyDescent="0.25">
      <c r="V2" s="90"/>
      <c r="W2" s="90"/>
      <c r="AA2" s="781"/>
      <c r="AB2" s="784"/>
      <c r="AC2" s="784"/>
      <c r="AD2" s="784"/>
      <c r="AE2" s="784"/>
      <c r="AF2" s="784"/>
      <c r="AG2" s="360"/>
      <c r="AH2" s="784"/>
    </row>
    <row r="3" spans="1:34" s="93" customFormat="1" ht="15" customHeight="1" x14ac:dyDescent="0.25">
      <c r="V3" s="90"/>
      <c r="W3" s="90"/>
      <c r="AA3" s="781"/>
      <c r="AB3" s="784"/>
      <c r="AC3" s="784"/>
      <c r="AD3" s="784"/>
      <c r="AE3" s="784"/>
      <c r="AF3" s="784"/>
      <c r="AG3" s="360"/>
      <c r="AH3" s="784"/>
    </row>
    <row r="4" spans="1:34" s="93" customFormat="1" ht="15" customHeight="1" x14ac:dyDescent="0.25">
      <c r="V4" s="90"/>
      <c r="W4" s="90"/>
      <c r="AA4" s="781"/>
      <c r="AB4" s="784"/>
      <c r="AC4" s="784"/>
      <c r="AD4" s="784"/>
      <c r="AE4" s="784"/>
      <c r="AF4" s="784"/>
      <c r="AG4" s="360"/>
      <c r="AH4" s="784"/>
    </row>
    <row r="5" spans="1:34" s="93" customFormat="1" ht="15" customHeight="1" x14ac:dyDescent="0.25">
      <c r="V5" s="90"/>
      <c r="W5" s="90"/>
      <c r="AA5" s="781"/>
      <c r="AB5" s="784"/>
      <c r="AC5" s="784"/>
      <c r="AD5" s="784"/>
      <c r="AE5" s="784"/>
      <c r="AF5" s="784"/>
      <c r="AG5" s="360"/>
      <c r="AH5" s="784"/>
    </row>
    <row r="6" spans="1:34" s="93" customFormat="1" ht="15" customHeight="1" x14ac:dyDescent="0.25">
      <c r="V6" s="90"/>
      <c r="W6" s="90"/>
      <c r="AA6" s="781"/>
      <c r="AB6" s="784"/>
      <c r="AC6" s="784"/>
      <c r="AD6" s="784"/>
      <c r="AE6" s="784"/>
      <c r="AF6" s="784"/>
      <c r="AG6" s="360"/>
      <c r="AH6" s="784"/>
    </row>
    <row r="7" spans="1:34" s="93" customFormat="1" ht="15" customHeight="1" x14ac:dyDescent="0.25">
      <c r="V7" s="90"/>
      <c r="W7" s="90"/>
      <c r="AA7" s="781"/>
      <c r="AB7" s="784"/>
      <c r="AC7" s="784"/>
      <c r="AD7" s="784"/>
      <c r="AE7" s="784"/>
      <c r="AF7" s="784"/>
      <c r="AG7" s="360"/>
      <c r="AH7" s="784"/>
    </row>
    <row r="8" spans="1:34" s="93" customFormat="1" ht="15" customHeight="1" thickBot="1" x14ac:dyDescent="0.3">
      <c r="V8" s="90"/>
      <c r="W8" s="90"/>
      <c r="AA8" s="781"/>
      <c r="AB8" s="784"/>
      <c r="AC8" s="784"/>
      <c r="AD8" s="784"/>
      <c r="AE8" s="784"/>
      <c r="AF8" s="784"/>
      <c r="AG8" s="360"/>
      <c r="AH8" s="784"/>
    </row>
    <row r="9" spans="1:34" ht="18.75" x14ac:dyDescent="0.25">
      <c r="A9" s="1144" t="s">
        <v>398</v>
      </c>
      <c r="B9" s="1144"/>
      <c r="C9" s="1144"/>
      <c r="D9" s="1144"/>
      <c r="E9" s="1144"/>
      <c r="F9" s="1144"/>
      <c r="G9" s="1144"/>
      <c r="H9" s="1144"/>
      <c r="I9" s="1144"/>
      <c r="J9" s="1144"/>
      <c r="K9" s="1144"/>
      <c r="L9" s="1144"/>
      <c r="M9" s="1096" t="s">
        <v>516</v>
      </c>
      <c r="N9" s="1097"/>
      <c r="O9" s="1097"/>
      <c r="P9" s="1098"/>
      <c r="Q9" s="637" t="str">
        <f>Home!J24</f>
        <v/>
      </c>
      <c r="R9" s="1102" t="s">
        <v>528</v>
      </c>
      <c r="S9" s="1171"/>
      <c r="T9" s="1171"/>
      <c r="U9" s="1171"/>
      <c r="V9" s="91"/>
      <c r="W9" s="568"/>
      <c r="X9" s="94"/>
      <c r="Y9" s="94"/>
    </row>
    <row r="10" spans="1:34" ht="19.5" thickBot="1" x14ac:dyDescent="0.3">
      <c r="A10" s="1144" t="s">
        <v>21</v>
      </c>
      <c r="B10" s="1144"/>
      <c r="C10" s="1144"/>
      <c r="D10" s="1144"/>
      <c r="E10" s="1144"/>
      <c r="F10" s="1144"/>
      <c r="G10" s="1144"/>
      <c r="H10" s="1144"/>
      <c r="I10" s="1144"/>
      <c r="J10" s="1144"/>
      <c r="K10" s="1144"/>
      <c r="L10" s="1144"/>
      <c r="M10" s="1099" t="s">
        <v>517</v>
      </c>
      <c r="N10" s="1100"/>
      <c r="O10" s="1100"/>
      <c r="P10" s="1101"/>
      <c r="Q10" s="638" t="str">
        <f>Home!J25</f>
        <v/>
      </c>
      <c r="R10" s="1102" t="s">
        <v>528</v>
      </c>
      <c r="S10" s="1171"/>
      <c r="T10" s="1171"/>
      <c r="U10" s="1171"/>
      <c r="V10" s="91"/>
      <c r="W10" s="568"/>
      <c r="X10" s="94"/>
      <c r="Y10" s="94"/>
    </row>
    <row r="11" spans="1:34" ht="15.75" customHeight="1" thickBot="1" x14ac:dyDescent="0.3">
      <c r="A11" s="94"/>
      <c r="B11" s="94"/>
      <c r="C11" s="94"/>
      <c r="D11" s="94"/>
      <c r="E11" s="94"/>
      <c r="F11" s="94"/>
      <c r="G11" s="94"/>
      <c r="H11" s="94"/>
      <c r="I11" s="94"/>
      <c r="J11" s="94"/>
      <c r="K11" s="94"/>
      <c r="L11" s="94"/>
      <c r="M11" s="94"/>
      <c r="N11" s="94"/>
      <c r="O11" s="94"/>
      <c r="P11" s="94"/>
      <c r="Q11" s="94"/>
      <c r="R11" s="94"/>
      <c r="S11" s="94"/>
      <c r="T11" s="94"/>
      <c r="U11" s="94"/>
      <c r="V11" s="91"/>
      <c r="W11" s="568"/>
      <c r="X11" s="94"/>
      <c r="Y11" s="94"/>
    </row>
    <row r="12" spans="1:34" ht="45.75" customHeight="1" thickBot="1" x14ac:dyDescent="0.3">
      <c r="A12" s="1165" t="s">
        <v>194</v>
      </c>
      <c r="B12" s="1157" t="s">
        <v>391</v>
      </c>
      <c r="C12" s="1160" t="s">
        <v>392</v>
      </c>
      <c r="D12" s="1168" t="s">
        <v>25</v>
      </c>
      <c r="E12" s="1145" t="s">
        <v>602</v>
      </c>
      <c r="F12" s="1146"/>
      <c r="G12" s="1146"/>
      <c r="H12" s="1146"/>
      <c r="I12" s="1146"/>
      <c r="J12" s="1146"/>
      <c r="K12" s="1146"/>
      <c r="L12" s="1146"/>
      <c r="M12" s="1145" t="s">
        <v>603</v>
      </c>
      <c r="N12" s="1146"/>
      <c r="O12" s="1146"/>
      <c r="P12" s="1146"/>
      <c r="Q12" s="1146"/>
      <c r="R12" s="1146"/>
      <c r="S12" s="1146"/>
      <c r="T12" s="1154" t="s">
        <v>498</v>
      </c>
      <c r="U12" s="1155"/>
      <c r="V12" s="1155"/>
      <c r="W12" s="1156"/>
      <c r="X12" s="1119" t="s">
        <v>401</v>
      </c>
      <c r="Y12" s="1122"/>
    </row>
    <row r="13" spans="1:34" ht="15.75" customHeight="1" x14ac:dyDescent="0.25">
      <c r="A13" s="1166"/>
      <c r="B13" s="1158"/>
      <c r="C13" s="1161"/>
      <c r="D13" s="1169"/>
      <c r="E13" s="1163" t="s">
        <v>27</v>
      </c>
      <c r="F13" s="1164"/>
      <c r="G13" s="1149" t="s">
        <v>28</v>
      </c>
      <c r="H13" s="1150"/>
      <c r="I13" s="1150"/>
      <c r="J13" s="1150"/>
      <c r="K13" s="1150"/>
      <c r="L13" s="1150"/>
      <c r="M13" s="1147" t="s">
        <v>186</v>
      </c>
      <c r="N13" s="1149" t="s">
        <v>28</v>
      </c>
      <c r="O13" s="1150"/>
      <c r="P13" s="1150"/>
      <c r="Q13" s="1150"/>
      <c r="R13" s="1150"/>
      <c r="S13" s="1151"/>
      <c r="T13" s="1152" t="s">
        <v>289</v>
      </c>
      <c r="U13" s="1173" t="s">
        <v>288</v>
      </c>
      <c r="V13" s="1112" t="s">
        <v>548</v>
      </c>
      <c r="W13" s="1124" t="s">
        <v>549</v>
      </c>
      <c r="X13" s="1110" t="s">
        <v>400</v>
      </c>
      <c r="Y13" s="1124" t="s">
        <v>464</v>
      </c>
    </row>
    <row r="14" spans="1:34" ht="51.75" customHeight="1" x14ac:dyDescent="0.25">
      <c r="A14" s="1166"/>
      <c r="B14" s="1158"/>
      <c r="C14" s="1161"/>
      <c r="D14" s="1169"/>
      <c r="E14" s="624" t="s">
        <v>33</v>
      </c>
      <c r="F14" s="625" t="s">
        <v>32</v>
      </c>
      <c r="G14" s="595" t="s">
        <v>38</v>
      </c>
      <c r="H14" s="596" t="s">
        <v>31</v>
      </c>
      <c r="I14" s="597" t="s">
        <v>34</v>
      </c>
      <c r="J14" s="597" t="s">
        <v>35</v>
      </c>
      <c r="K14" s="597" t="s">
        <v>36</v>
      </c>
      <c r="L14" s="598" t="s">
        <v>126</v>
      </c>
      <c r="M14" s="1148"/>
      <c r="N14" s="603" t="s">
        <v>180</v>
      </c>
      <c r="O14" s="604" t="s">
        <v>181</v>
      </c>
      <c r="P14" s="597" t="s">
        <v>182</v>
      </c>
      <c r="Q14" s="605" t="s">
        <v>183</v>
      </c>
      <c r="R14" s="605" t="s">
        <v>184</v>
      </c>
      <c r="S14" s="606" t="s">
        <v>185</v>
      </c>
      <c r="T14" s="1153"/>
      <c r="U14" s="1174"/>
      <c r="V14" s="1113"/>
      <c r="W14" s="1172"/>
      <c r="X14" s="1123"/>
      <c r="Y14" s="1125"/>
    </row>
    <row r="15" spans="1:34" s="95" customFormat="1" ht="15.75" customHeight="1" thickBot="1" x14ac:dyDescent="0.3">
      <c r="A15" s="1167"/>
      <c r="B15" s="1159"/>
      <c r="C15" s="1162"/>
      <c r="D15" s="1170"/>
      <c r="E15" s="626" t="s">
        <v>29</v>
      </c>
      <c r="F15" s="627" t="s">
        <v>30</v>
      </c>
      <c r="G15" s="599" t="s">
        <v>29</v>
      </c>
      <c r="H15" s="600" t="s">
        <v>29</v>
      </c>
      <c r="I15" s="601" t="s">
        <v>29</v>
      </c>
      <c r="J15" s="601" t="s">
        <v>29</v>
      </c>
      <c r="K15" s="601" t="s">
        <v>29</v>
      </c>
      <c r="L15" s="602" t="s">
        <v>29</v>
      </c>
      <c r="M15" s="626" t="s">
        <v>179</v>
      </c>
      <c r="N15" s="600" t="s">
        <v>179</v>
      </c>
      <c r="O15" s="607" t="s">
        <v>179</v>
      </c>
      <c r="P15" s="601" t="s">
        <v>179</v>
      </c>
      <c r="Q15" s="601" t="s">
        <v>179</v>
      </c>
      <c r="R15" s="601" t="s">
        <v>179</v>
      </c>
      <c r="S15" s="608" t="s">
        <v>179</v>
      </c>
      <c r="T15" s="79" t="s">
        <v>179</v>
      </c>
      <c r="U15" s="140" t="s">
        <v>179</v>
      </c>
      <c r="V15" s="670" t="s">
        <v>179</v>
      </c>
      <c r="W15" s="359" t="s">
        <v>179</v>
      </c>
      <c r="X15" s="692" t="s">
        <v>29</v>
      </c>
      <c r="Y15" s="359" t="s">
        <v>463</v>
      </c>
      <c r="AA15" s="783"/>
      <c r="AB15" s="786"/>
      <c r="AC15" s="786"/>
      <c r="AD15" s="786"/>
      <c r="AE15" s="786"/>
      <c r="AF15" s="786"/>
      <c r="AG15" s="44"/>
      <c r="AH15" s="786"/>
    </row>
    <row r="16" spans="1:34" ht="15.75" customHeight="1" thickBot="1" x14ac:dyDescent="0.3">
      <c r="A16" s="802"/>
      <c r="B16" s="224"/>
      <c r="C16" s="803"/>
      <c r="D16" s="225" t="s">
        <v>174</v>
      </c>
      <c r="E16" s="804">
        <f>SUM(E17:E196)</f>
        <v>0</v>
      </c>
      <c r="F16" s="805"/>
      <c r="G16" s="804">
        <f t="shared" ref="G16:X16" si="0">SUM(G17:G196)</f>
        <v>0</v>
      </c>
      <c r="H16" s="804">
        <f t="shared" si="0"/>
        <v>0</v>
      </c>
      <c r="I16" s="804">
        <f t="shared" si="0"/>
        <v>0</v>
      </c>
      <c r="J16" s="804">
        <f t="shared" si="0"/>
        <v>0</v>
      </c>
      <c r="K16" s="804">
        <f t="shared" si="0"/>
        <v>0</v>
      </c>
      <c r="L16" s="804">
        <f t="shared" si="0"/>
        <v>0</v>
      </c>
      <c r="M16" s="806">
        <f t="shared" si="0"/>
        <v>0</v>
      </c>
      <c r="N16" s="806">
        <f t="shared" si="0"/>
        <v>0</v>
      </c>
      <c r="O16" s="806">
        <f t="shared" si="0"/>
        <v>0</v>
      </c>
      <c r="P16" s="806">
        <f t="shared" si="0"/>
        <v>0</v>
      </c>
      <c r="Q16" s="806">
        <f t="shared" si="0"/>
        <v>0</v>
      </c>
      <c r="R16" s="806">
        <f t="shared" si="0"/>
        <v>0</v>
      </c>
      <c r="S16" s="806">
        <f t="shared" si="0"/>
        <v>0</v>
      </c>
      <c r="T16" s="806">
        <f t="shared" si="0"/>
        <v>0</v>
      </c>
      <c r="U16" s="806">
        <f t="shared" si="0"/>
        <v>0</v>
      </c>
      <c r="V16" s="807">
        <f t="shared" si="0"/>
        <v>0</v>
      </c>
      <c r="W16" s="807">
        <f t="shared" si="0"/>
        <v>0</v>
      </c>
      <c r="X16" s="808">
        <f t="shared" si="0"/>
        <v>0</v>
      </c>
      <c r="Y16" s="808"/>
      <c r="AA16" s="791" t="s">
        <v>632</v>
      </c>
      <c r="AB16" s="792" t="s">
        <v>31</v>
      </c>
      <c r="AC16" s="792" t="s">
        <v>34</v>
      </c>
      <c r="AD16" s="792" t="s">
        <v>35</v>
      </c>
      <c r="AE16" s="792" t="s">
        <v>36</v>
      </c>
      <c r="AF16" s="792" t="s">
        <v>126</v>
      </c>
      <c r="AG16" s="793" t="s">
        <v>633</v>
      </c>
      <c r="AH16" s="792" t="s">
        <v>634</v>
      </c>
    </row>
    <row r="17" spans="1:34" ht="15" customHeight="1" x14ac:dyDescent="0.25">
      <c r="A17" s="85"/>
      <c r="B17" s="63"/>
      <c r="C17" s="177"/>
      <c r="D17" s="226" t="str">
        <f>IF(ISBLANK(A17),"",AA17)</f>
        <v/>
      </c>
      <c r="E17" s="183"/>
      <c r="F17" s="227"/>
      <c r="G17" s="233" t="str">
        <f>IF(SUM(H17:L17)=0,"",SUM(H17:L17))</f>
        <v/>
      </c>
      <c r="H17" s="207"/>
      <c r="I17" s="208"/>
      <c r="J17" s="208"/>
      <c r="K17" s="208"/>
      <c r="L17" s="209"/>
      <c r="M17" s="189"/>
      <c r="N17" s="190"/>
      <c r="O17" s="191"/>
      <c r="P17" s="191"/>
      <c r="Q17" s="191"/>
      <c r="R17" s="191"/>
      <c r="S17" s="192"/>
      <c r="T17" s="193"/>
      <c r="U17" s="192"/>
      <c r="V17" s="192"/>
      <c r="W17" s="194"/>
      <c r="X17" s="361" t="str">
        <f>IF(SUM(E17,H17:L17)=0,"",SUM(E17,H17:L17))</f>
        <v/>
      </c>
      <c r="Y17" s="452"/>
      <c r="AA17" s="787">
        <f>_xlfn.IFNA(INDEX('Delegated Wage Grid'!C$14:C$50,MATCH($A17,ListDelegated,0)),0)</f>
        <v>0</v>
      </c>
      <c r="AB17" s="345">
        <f>_xlfn.IFNA(INDEX('Delegated Wage Grid'!D$14:D$50,MATCH($A17,ListDelegated,0)),0)</f>
        <v>0</v>
      </c>
      <c r="AC17" s="345">
        <f>_xlfn.IFNA(INDEX('Delegated Wage Grid'!E$14:E$50,MATCH($A17,ListDelegated,0)),0)</f>
        <v>0</v>
      </c>
      <c r="AD17" s="345">
        <f>_xlfn.IFNA(INDEX('Delegated Wage Grid'!F$14:F$50,MATCH($A17,ListDelegated,0)),0)</f>
        <v>0</v>
      </c>
      <c r="AE17" s="345">
        <f>_xlfn.IFNA(INDEX('Delegated Wage Grid'!G$14:G$50,MATCH($A17,ListDelegated,0)),0)</f>
        <v>0</v>
      </c>
      <c r="AF17" s="345">
        <f>_xlfn.IFNA(INDEX('Delegated Wage Grid'!H$14:H$50,MATCH($A17,ListDelegated,0)),0)</f>
        <v>0</v>
      </c>
      <c r="AG17" s="345">
        <f>E17*F17</f>
        <v>0</v>
      </c>
      <c r="AH17" s="345">
        <f>SUM(H17*AB17,I17*AC17,J17*AD17,K17*AE17+L17*AF17)</f>
        <v>0</v>
      </c>
    </row>
    <row r="18" spans="1:34" x14ac:dyDescent="0.25">
      <c r="A18" s="86"/>
      <c r="B18" s="65"/>
      <c r="C18" s="178"/>
      <c r="D18" s="228" t="str">
        <f>IF(ISBLANK(A18),"",IF(#REF!=0,"-",#REF!))</f>
        <v/>
      </c>
      <c r="E18" s="185"/>
      <c r="F18" s="229"/>
      <c r="G18" s="234" t="str">
        <f t="shared" ref="G18:G81" si="1">IF(SUM(H18:L18)=0,"",SUM(H18:L18))</f>
        <v/>
      </c>
      <c r="H18" s="210"/>
      <c r="I18" s="211"/>
      <c r="J18" s="211"/>
      <c r="K18" s="211"/>
      <c r="L18" s="212"/>
      <c r="M18" s="195"/>
      <c r="N18" s="196"/>
      <c r="O18" s="197"/>
      <c r="P18" s="197"/>
      <c r="Q18" s="197"/>
      <c r="R18" s="197"/>
      <c r="S18" s="198"/>
      <c r="T18" s="199"/>
      <c r="U18" s="198"/>
      <c r="V18" s="198"/>
      <c r="W18" s="200"/>
      <c r="X18" s="362" t="str">
        <f t="shared" ref="X18:X81" si="2">IF(SUM(E18,H18:L18)=0,"",SUM(E18,H18:L18))</f>
        <v/>
      </c>
      <c r="Y18" s="453"/>
      <c r="AA18" s="787">
        <f>_xlfn.IFNA(INDEX('Delegated Wage Grid'!C$14:C$50,MATCH($A18,ListDelegated,0)),0)</f>
        <v>0</v>
      </c>
      <c r="AB18" s="345">
        <f>_xlfn.IFNA(INDEX('Delegated Wage Grid'!D$14:D$50,MATCH($A18,ListDelegated,0)),0)</f>
        <v>0</v>
      </c>
      <c r="AC18" s="345">
        <f>_xlfn.IFNA(INDEX('Delegated Wage Grid'!E$14:E$50,MATCH($A18,ListDelegated,0)),0)</f>
        <v>0</v>
      </c>
      <c r="AD18" s="345">
        <f>_xlfn.IFNA(INDEX('Delegated Wage Grid'!F$14:F$50,MATCH($A18,ListDelegated,0)),0)</f>
        <v>0</v>
      </c>
      <c r="AE18" s="345">
        <f>_xlfn.IFNA(INDEX('Delegated Wage Grid'!G$14:G$50,MATCH($A18,ListDelegated,0)),0)</f>
        <v>0</v>
      </c>
      <c r="AF18" s="345">
        <f>_xlfn.IFNA(INDEX('Delegated Wage Grid'!H$14:H$50,MATCH($A18,ListDelegated,0)),0)</f>
        <v>0</v>
      </c>
      <c r="AG18" s="345">
        <f t="shared" ref="AG18:AG81" si="3">E18*F18</f>
        <v>0</v>
      </c>
      <c r="AH18" s="345">
        <f t="shared" ref="AH18:AH81" si="4">SUM(H18*AB18,I18*AC18,J18*AD18,K18*AE18+L18*AF18)</f>
        <v>0</v>
      </c>
    </row>
    <row r="19" spans="1:34" x14ac:dyDescent="0.25">
      <c r="A19" s="86"/>
      <c r="B19" s="65"/>
      <c r="C19" s="178"/>
      <c r="D19" s="228" t="str">
        <f>IF(ISBLANK(A19),"",IF(#REF!=0,"-",#REF!))</f>
        <v/>
      </c>
      <c r="E19" s="185"/>
      <c r="F19" s="229"/>
      <c r="G19" s="234" t="str">
        <f t="shared" si="1"/>
        <v/>
      </c>
      <c r="H19" s="210"/>
      <c r="I19" s="211"/>
      <c r="J19" s="211"/>
      <c r="K19" s="211"/>
      <c r="L19" s="212"/>
      <c r="M19" s="195"/>
      <c r="N19" s="196"/>
      <c r="O19" s="197"/>
      <c r="P19" s="197"/>
      <c r="Q19" s="197"/>
      <c r="R19" s="197"/>
      <c r="S19" s="198"/>
      <c r="T19" s="199"/>
      <c r="U19" s="198"/>
      <c r="V19" s="198"/>
      <c r="W19" s="200"/>
      <c r="X19" s="362" t="str">
        <f t="shared" si="2"/>
        <v/>
      </c>
      <c r="Y19" s="453"/>
      <c r="AA19" s="787">
        <f>_xlfn.IFNA(INDEX('Delegated Wage Grid'!C$14:C$50,MATCH($A19,ListDelegated,0)),0)</f>
        <v>0</v>
      </c>
      <c r="AB19" s="345">
        <f>_xlfn.IFNA(INDEX('Delegated Wage Grid'!D$14:D$50,MATCH($A19,ListDelegated,0)),0)</f>
        <v>0</v>
      </c>
      <c r="AC19" s="345">
        <f>_xlfn.IFNA(INDEX('Delegated Wage Grid'!E$14:E$50,MATCH($A19,ListDelegated,0)),0)</f>
        <v>0</v>
      </c>
      <c r="AD19" s="345">
        <f>_xlfn.IFNA(INDEX('Delegated Wage Grid'!F$14:F$50,MATCH($A19,ListDelegated,0)),0)</f>
        <v>0</v>
      </c>
      <c r="AE19" s="345">
        <f>_xlfn.IFNA(INDEX('Delegated Wage Grid'!G$14:G$50,MATCH($A19,ListDelegated,0)),0)</f>
        <v>0</v>
      </c>
      <c r="AF19" s="345">
        <f>_xlfn.IFNA(INDEX('Delegated Wage Grid'!H$14:H$50,MATCH($A19,ListDelegated,0)),0)</f>
        <v>0</v>
      </c>
      <c r="AG19" s="345">
        <f t="shared" si="3"/>
        <v>0</v>
      </c>
      <c r="AH19" s="345">
        <f t="shared" si="4"/>
        <v>0</v>
      </c>
    </row>
    <row r="20" spans="1:34" x14ac:dyDescent="0.25">
      <c r="A20" s="86"/>
      <c r="B20" s="65"/>
      <c r="C20" s="178"/>
      <c r="D20" s="228" t="str">
        <f>IF(ISBLANK(A20),"",IF(#REF!=0,"-",#REF!))</f>
        <v/>
      </c>
      <c r="E20" s="185"/>
      <c r="F20" s="229"/>
      <c r="G20" s="234" t="str">
        <f t="shared" si="1"/>
        <v/>
      </c>
      <c r="H20" s="210"/>
      <c r="I20" s="211"/>
      <c r="J20" s="211"/>
      <c r="K20" s="211"/>
      <c r="L20" s="212"/>
      <c r="M20" s="195"/>
      <c r="N20" s="196"/>
      <c r="O20" s="197"/>
      <c r="P20" s="197"/>
      <c r="Q20" s="197"/>
      <c r="R20" s="197"/>
      <c r="S20" s="198"/>
      <c r="T20" s="199"/>
      <c r="U20" s="198"/>
      <c r="V20" s="198"/>
      <c r="W20" s="200"/>
      <c r="X20" s="362" t="str">
        <f t="shared" si="2"/>
        <v/>
      </c>
      <c r="Y20" s="453"/>
      <c r="AA20" s="787">
        <f>_xlfn.IFNA(INDEX('Delegated Wage Grid'!C$14:C$50,MATCH($A20,ListDelegated,0)),0)</f>
        <v>0</v>
      </c>
      <c r="AB20" s="345">
        <f>_xlfn.IFNA(INDEX('Delegated Wage Grid'!D$14:D$50,MATCH($A20,ListDelegated,0)),0)</f>
        <v>0</v>
      </c>
      <c r="AC20" s="345">
        <f>_xlfn.IFNA(INDEX('Delegated Wage Grid'!E$14:E$50,MATCH($A20,ListDelegated,0)),0)</f>
        <v>0</v>
      </c>
      <c r="AD20" s="345">
        <f>_xlfn.IFNA(INDEX('Delegated Wage Grid'!F$14:F$50,MATCH($A20,ListDelegated,0)),0)</f>
        <v>0</v>
      </c>
      <c r="AE20" s="345">
        <f>_xlfn.IFNA(INDEX('Delegated Wage Grid'!G$14:G$50,MATCH($A20,ListDelegated,0)),0)</f>
        <v>0</v>
      </c>
      <c r="AF20" s="345">
        <f>_xlfn.IFNA(INDEX('Delegated Wage Grid'!H$14:H$50,MATCH($A20,ListDelegated,0)),0)</f>
        <v>0</v>
      </c>
      <c r="AG20" s="345">
        <f t="shared" si="3"/>
        <v>0</v>
      </c>
      <c r="AH20" s="345">
        <f t="shared" si="4"/>
        <v>0</v>
      </c>
    </row>
    <row r="21" spans="1:34" x14ac:dyDescent="0.25">
      <c r="A21" s="86"/>
      <c r="B21" s="65"/>
      <c r="C21" s="178"/>
      <c r="D21" s="228" t="str">
        <f>IF(ISBLANK(A21),"",IF(#REF!=0,"-",#REF!))</f>
        <v/>
      </c>
      <c r="E21" s="185"/>
      <c r="F21" s="229"/>
      <c r="G21" s="234" t="str">
        <f t="shared" si="1"/>
        <v/>
      </c>
      <c r="H21" s="210"/>
      <c r="I21" s="211"/>
      <c r="J21" s="211"/>
      <c r="K21" s="211"/>
      <c r="L21" s="212"/>
      <c r="M21" s="195"/>
      <c r="N21" s="196"/>
      <c r="O21" s="197"/>
      <c r="P21" s="197"/>
      <c r="Q21" s="197"/>
      <c r="R21" s="197"/>
      <c r="S21" s="198"/>
      <c r="T21" s="199"/>
      <c r="U21" s="198"/>
      <c r="V21" s="198"/>
      <c r="W21" s="200"/>
      <c r="X21" s="362" t="str">
        <f t="shared" si="2"/>
        <v/>
      </c>
      <c r="Y21" s="453"/>
      <c r="AA21" s="787">
        <f>_xlfn.IFNA(INDEX('Delegated Wage Grid'!C$14:C$50,MATCH($A21,ListDelegated,0)),0)</f>
        <v>0</v>
      </c>
      <c r="AB21" s="345">
        <f>_xlfn.IFNA(INDEX('Delegated Wage Grid'!D$14:D$50,MATCH($A21,ListDelegated,0)),0)</f>
        <v>0</v>
      </c>
      <c r="AC21" s="345">
        <f>_xlfn.IFNA(INDEX('Delegated Wage Grid'!E$14:E$50,MATCH($A21,ListDelegated,0)),0)</f>
        <v>0</v>
      </c>
      <c r="AD21" s="345">
        <f>_xlfn.IFNA(INDEX('Delegated Wage Grid'!F$14:F$50,MATCH($A21,ListDelegated,0)),0)</f>
        <v>0</v>
      </c>
      <c r="AE21" s="345">
        <f>_xlfn.IFNA(INDEX('Delegated Wage Grid'!G$14:G$50,MATCH($A21,ListDelegated,0)),0)</f>
        <v>0</v>
      </c>
      <c r="AF21" s="345">
        <f>_xlfn.IFNA(INDEX('Delegated Wage Grid'!H$14:H$50,MATCH($A21,ListDelegated,0)),0)</f>
        <v>0</v>
      </c>
      <c r="AG21" s="345">
        <f t="shared" si="3"/>
        <v>0</v>
      </c>
      <c r="AH21" s="345">
        <f t="shared" si="4"/>
        <v>0</v>
      </c>
    </row>
    <row r="22" spans="1:34" x14ac:dyDescent="0.25">
      <c r="A22" s="86"/>
      <c r="B22" s="65"/>
      <c r="C22" s="178"/>
      <c r="D22" s="228" t="str">
        <f>IF(ISBLANK(A22),"",IF(#REF!=0,"-",#REF!))</f>
        <v/>
      </c>
      <c r="E22" s="185"/>
      <c r="F22" s="229"/>
      <c r="G22" s="234" t="str">
        <f t="shared" si="1"/>
        <v/>
      </c>
      <c r="H22" s="210"/>
      <c r="I22" s="211"/>
      <c r="J22" s="211"/>
      <c r="K22" s="211"/>
      <c r="L22" s="212"/>
      <c r="M22" s="195"/>
      <c r="N22" s="196"/>
      <c r="O22" s="197"/>
      <c r="P22" s="197"/>
      <c r="Q22" s="197"/>
      <c r="R22" s="197"/>
      <c r="S22" s="198"/>
      <c r="T22" s="199"/>
      <c r="U22" s="198"/>
      <c r="V22" s="198"/>
      <c r="W22" s="200"/>
      <c r="X22" s="362" t="str">
        <f t="shared" si="2"/>
        <v/>
      </c>
      <c r="Y22" s="453"/>
      <c r="AA22" s="787">
        <f>_xlfn.IFNA(INDEX('Delegated Wage Grid'!C$14:C$50,MATCH($A22,ListDelegated,0)),0)</f>
        <v>0</v>
      </c>
      <c r="AB22" s="345">
        <f>_xlfn.IFNA(INDEX('Delegated Wage Grid'!D$14:D$50,MATCH($A22,ListDelegated,0)),0)</f>
        <v>0</v>
      </c>
      <c r="AC22" s="345">
        <f>_xlfn.IFNA(INDEX('Delegated Wage Grid'!E$14:E$50,MATCH($A22,ListDelegated,0)),0)</f>
        <v>0</v>
      </c>
      <c r="AD22" s="345">
        <f>_xlfn.IFNA(INDEX('Delegated Wage Grid'!F$14:F$50,MATCH($A22,ListDelegated,0)),0)</f>
        <v>0</v>
      </c>
      <c r="AE22" s="345">
        <f>_xlfn.IFNA(INDEX('Delegated Wage Grid'!G$14:G$50,MATCH($A22,ListDelegated,0)),0)</f>
        <v>0</v>
      </c>
      <c r="AF22" s="345">
        <f>_xlfn.IFNA(INDEX('Delegated Wage Grid'!H$14:H$50,MATCH($A22,ListDelegated,0)),0)</f>
        <v>0</v>
      </c>
      <c r="AG22" s="345">
        <f t="shared" si="3"/>
        <v>0</v>
      </c>
      <c r="AH22" s="345">
        <f t="shared" si="4"/>
        <v>0</v>
      </c>
    </row>
    <row r="23" spans="1:34" x14ac:dyDescent="0.25">
      <c r="A23" s="86"/>
      <c r="B23" s="65"/>
      <c r="C23" s="178"/>
      <c r="D23" s="228" t="str">
        <f>IF(ISBLANK(A23),"",IF(#REF!=0,"-",#REF!))</f>
        <v/>
      </c>
      <c r="E23" s="185"/>
      <c r="F23" s="229"/>
      <c r="G23" s="234" t="str">
        <f t="shared" si="1"/>
        <v/>
      </c>
      <c r="H23" s="210"/>
      <c r="I23" s="211"/>
      <c r="J23" s="211"/>
      <c r="K23" s="211"/>
      <c r="L23" s="212"/>
      <c r="M23" s="195"/>
      <c r="N23" s="196"/>
      <c r="O23" s="197"/>
      <c r="P23" s="197"/>
      <c r="Q23" s="197"/>
      <c r="R23" s="197"/>
      <c r="S23" s="198"/>
      <c r="T23" s="199"/>
      <c r="U23" s="198"/>
      <c r="V23" s="198"/>
      <c r="W23" s="200"/>
      <c r="X23" s="362" t="str">
        <f t="shared" si="2"/>
        <v/>
      </c>
      <c r="Y23" s="453"/>
      <c r="AA23" s="787">
        <f>_xlfn.IFNA(INDEX('Delegated Wage Grid'!C$14:C$50,MATCH($A23,ListDelegated,0)),0)</f>
        <v>0</v>
      </c>
      <c r="AB23" s="345">
        <f>_xlfn.IFNA(INDEX('Delegated Wage Grid'!D$14:D$50,MATCH($A23,ListDelegated,0)),0)</f>
        <v>0</v>
      </c>
      <c r="AC23" s="345">
        <f>_xlfn.IFNA(INDEX('Delegated Wage Grid'!E$14:E$50,MATCH($A23,ListDelegated,0)),0)</f>
        <v>0</v>
      </c>
      <c r="AD23" s="345">
        <f>_xlfn.IFNA(INDEX('Delegated Wage Grid'!F$14:F$50,MATCH($A23,ListDelegated,0)),0)</f>
        <v>0</v>
      </c>
      <c r="AE23" s="345">
        <f>_xlfn.IFNA(INDEX('Delegated Wage Grid'!G$14:G$50,MATCH($A23,ListDelegated,0)),0)</f>
        <v>0</v>
      </c>
      <c r="AF23" s="345">
        <f>_xlfn.IFNA(INDEX('Delegated Wage Grid'!H$14:H$50,MATCH($A23,ListDelegated,0)),0)</f>
        <v>0</v>
      </c>
      <c r="AG23" s="345">
        <f t="shared" si="3"/>
        <v>0</v>
      </c>
      <c r="AH23" s="345">
        <f t="shared" si="4"/>
        <v>0</v>
      </c>
    </row>
    <row r="24" spans="1:34" x14ac:dyDescent="0.25">
      <c r="A24" s="86"/>
      <c r="B24" s="65"/>
      <c r="C24" s="178"/>
      <c r="D24" s="228" t="str">
        <f>IF(ISBLANK(A24),"",IF(#REF!=0,"-",#REF!))</f>
        <v/>
      </c>
      <c r="E24" s="185"/>
      <c r="F24" s="229"/>
      <c r="G24" s="234" t="str">
        <f t="shared" si="1"/>
        <v/>
      </c>
      <c r="H24" s="210"/>
      <c r="I24" s="211"/>
      <c r="J24" s="211"/>
      <c r="K24" s="211"/>
      <c r="L24" s="212"/>
      <c r="M24" s="195"/>
      <c r="N24" s="196"/>
      <c r="O24" s="197"/>
      <c r="P24" s="197"/>
      <c r="Q24" s="197"/>
      <c r="R24" s="197"/>
      <c r="S24" s="198"/>
      <c r="T24" s="199"/>
      <c r="U24" s="198"/>
      <c r="V24" s="198"/>
      <c r="W24" s="200"/>
      <c r="X24" s="362" t="str">
        <f t="shared" si="2"/>
        <v/>
      </c>
      <c r="Y24" s="453"/>
      <c r="AA24" s="787">
        <f>_xlfn.IFNA(INDEX('Delegated Wage Grid'!C$14:C$50,MATCH($A24,ListDelegated,0)),0)</f>
        <v>0</v>
      </c>
      <c r="AB24" s="345">
        <f>_xlfn.IFNA(INDEX('Delegated Wage Grid'!D$14:D$50,MATCH($A24,ListDelegated,0)),0)</f>
        <v>0</v>
      </c>
      <c r="AC24" s="345">
        <f>_xlfn.IFNA(INDEX('Delegated Wage Grid'!E$14:E$50,MATCH($A24,ListDelegated,0)),0)</f>
        <v>0</v>
      </c>
      <c r="AD24" s="345">
        <f>_xlfn.IFNA(INDEX('Delegated Wage Grid'!F$14:F$50,MATCH($A24,ListDelegated,0)),0)</f>
        <v>0</v>
      </c>
      <c r="AE24" s="345">
        <f>_xlfn.IFNA(INDEX('Delegated Wage Grid'!G$14:G$50,MATCH($A24,ListDelegated,0)),0)</f>
        <v>0</v>
      </c>
      <c r="AF24" s="345">
        <f>_xlfn.IFNA(INDEX('Delegated Wage Grid'!H$14:H$50,MATCH($A24,ListDelegated,0)),0)</f>
        <v>0</v>
      </c>
      <c r="AG24" s="345">
        <f t="shared" si="3"/>
        <v>0</v>
      </c>
      <c r="AH24" s="345">
        <f t="shared" si="4"/>
        <v>0</v>
      </c>
    </row>
    <row r="25" spans="1:34" x14ac:dyDescent="0.25">
      <c r="A25" s="86"/>
      <c r="B25" s="65"/>
      <c r="C25" s="178"/>
      <c r="D25" s="228" t="str">
        <f>IF(ISBLANK(A25),"",IF(#REF!=0,"-",#REF!))</f>
        <v/>
      </c>
      <c r="E25" s="185"/>
      <c r="F25" s="229"/>
      <c r="G25" s="234" t="str">
        <f t="shared" si="1"/>
        <v/>
      </c>
      <c r="H25" s="210"/>
      <c r="I25" s="211"/>
      <c r="J25" s="211"/>
      <c r="K25" s="211"/>
      <c r="L25" s="212"/>
      <c r="M25" s="195"/>
      <c r="N25" s="196"/>
      <c r="O25" s="197"/>
      <c r="P25" s="197"/>
      <c r="Q25" s="197"/>
      <c r="R25" s="197"/>
      <c r="S25" s="198"/>
      <c r="T25" s="199"/>
      <c r="U25" s="198"/>
      <c r="V25" s="198"/>
      <c r="W25" s="200"/>
      <c r="X25" s="362" t="str">
        <f t="shared" si="2"/>
        <v/>
      </c>
      <c r="Y25" s="453"/>
      <c r="AA25" s="787">
        <f>_xlfn.IFNA(INDEX('Delegated Wage Grid'!C$14:C$50,MATCH($A25,ListDelegated,0)),0)</f>
        <v>0</v>
      </c>
      <c r="AB25" s="345">
        <f>_xlfn.IFNA(INDEX('Delegated Wage Grid'!D$14:D$50,MATCH($A25,ListDelegated,0)),0)</f>
        <v>0</v>
      </c>
      <c r="AC25" s="345">
        <f>_xlfn.IFNA(INDEX('Delegated Wage Grid'!E$14:E$50,MATCH($A25,ListDelegated,0)),0)</f>
        <v>0</v>
      </c>
      <c r="AD25" s="345">
        <f>_xlfn.IFNA(INDEX('Delegated Wage Grid'!F$14:F$50,MATCH($A25,ListDelegated,0)),0)</f>
        <v>0</v>
      </c>
      <c r="AE25" s="345">
        <f>_xlfn.IFNA(INDEX('Delegated Wage Grid'!G$14:G$50,MATCH($A25,ListDelegated,0)),0)</f>
        <v>0</v>
      </c>
      <c r="AF25" s="345">
        <f>_xlfn.IFNA(INDEX('Delegated Wage Grid'!H$14:H$50,MATCH($A25,ListDelegated,0)),0)</f>
        <v>0</v>
      </c>
      <c r="AG25" s="345">
        <f t="shared" si="3"/>
        <v>0</v>
      </c>
      <c r="AH25" s="345">
        <f t="shared" si="4"/>
        <v>0</v>
      </c>
    </row>
    <row r="26" spans="1:34" x14ac:dyDescent="0.25">
      <c r="A26" s="86"/>
      <c r="B26" s="65"/>
      <c r="C26" s="178"/>
      <c r="D26" s="228" t="str">
        <f>IF(ISBLANK(A26),"",IF(#REF!=0,"-",#REF!))</f>
        <v/>
      </c>
      <c r="E26" s="185"/>
      <c r="F26" s="229"/>
      <c r="G26" s="234" t="str">
        <f t="shared" si="1"/>
        <v/>
      </c>
      <c r="H26" s="210"/>
      <c r="I26" s="211"/>
      <c r="J26" s="211"/>
      <c r="K26" s="211"/>
      <c r="L26" s="212"/>
      <c r="M26" s="195"/>
      <c r="N26" s="196"/>
      <c r="O26" s="197"/>
      <c r="P26" s="197"/>
      <c r="Q26" s="197"/>
      <c r="R26" s="197"/>
      <c r="S26" s="198"/>
      <c r="T26" s="199"/>
      <c r="U26" s="198"/>
      <c r="V26" s="198"/>
      <c r="W26" s="200"/>
      <c r="X26" s="362" t="str">
        <f t="shared" si="2"/>
        <v/>
      </c>
      <c r="Y26" s="453"/>
      <c r="AA26" s="787">
        <f>_xlfn.IFNA(INDEX('Delegated Wage Grid'!C$14:C$50,MATCH($A26,ListDelegated,0)),0)</f>
        <v>0</v>
      </c>
      <c r="AB26" s="345">
        <f>_xlfn.IFNA(INDEX('Delegated Wage Grid'!D$14:D$50,MATCH($A26,ListDelegated,0)),0)</f>
        <v>0</v>
      </c>
      <c r="AC26" s="345">
        <f>_xlfn.IFNA(INDEX('Delegated Wage Grid'!E$14:E$50,MATCH($A26,ListDelegated,0)),0)</f>
        <v>0</v>
      </c>
      <c r="AD26" s="345">
        <f>_xlfn.IFNA(INDEX('Delegated Wage Grid'!F$14:F$50,MATCH($A26,ListDelegated,0)),0)</f>
        <v>0</v>
      </c>
      <c r="AE26" s="345">
        <f>_xlfn.IFNA(INDEX('Delegated Wage Grid'!G$14:G$50,MATCH($A26,ListDelegated,0)),0)</f>
        <v>0</v>
      </c>
      <c r="AF26" s="345">
        <f>_xlfn.IFNA(INDEX('Delegated Wage Grid'!H$14:H$50,MATCH($A26,ListDelegated,0)),0)</f>
        <v>0</v>
      </c>
      <c r="AG26" s="345">
        <f t="shared" si="3"/>
        <v>0</v>
      </c>
      <c r="AH26" s="345">
        <f t="shared" si="4"/>
        <v>0</v>
      </c>
    </row>
    <row r="27" spans="1:34" x14ac:dyDescent="0.25">
      <c r="A27" s="86"/>
      <c r="B27" s="65"/>
      <c r="C27" s="178"/>
      <c r="D27" s="228" t="str">
        <f>IF(ISBLANK(A27),"",IF(#REF!=0,"-",#REF!))</f>
        <v/>
      </c>
      <c r="E27" s="185"/>
      <c r="F27" s="229"/>
      <c r="G27" s="234" t="str">
        <f t="shared" si="1"/>
        <v/>
      </c>
      <c r="H27" s="210"/>
      <c r="I27" s="211"/>
      <c r="J27" s="211"/>
      <c r="K27" s="211"/>
      <c r="L27" s="212"/>
      <c r="M27" s="195"/>
      <c r="N27" s="196"/>
      <c r="O27" s="197"/>
      <c r="P27" s="197"/>
      <c r="Q27" s="197"/>
      <c r="R27" s="197"/>
      <c r="S27" s="198"/>
      <c r="T27" s="199"/>
      <c r="U27" s="198"/>
      <c r="V27" s="198"/>
      <c r="W27" s="200"/>
      <c r="X27" s="362" t="str">
        <f t="shared" si="2"/>
        <v/>
      </c>
      <c r="Y27" s="453"/>
      <c r="AA27" s="787">
        <f>_xlfn.IFNA(INDEX('Delegated Wage Grid'!C$14:C$50,MATCH($A27,ListDelegated,0)),0)</f>
        <v>0</v>
      </c>
      <c r="AB27" s="345">
        <f>_xlfn.IFNA(INDEX('Delegated Wage Grid'!D$14:D$50,MATCH($A27,ListDelegated,0)),0)</f>
        <v>0</v>
      </c>
      <c r="AC27" s="345">
        <f>_xlfn.IFNA(INDEX('Delegated Wage Grid'!E$14:E$50,MATCH($A27,ListDelegated,0)),0)</f>
        <v>0</v>
      </c>
      <c r="AD27" s="345">
        <f>_xlfn.IFNA(INDEX('Delegated Wage Grid'!F$14:F$50,MATCH($A27,ListDelegated,0)),0)</f>
        <v>0</v>
      </c>
      <c r="AE27" s="345">
        <f>_xlfn.IFNA(INDEX('Delegated Wage Grid'!G$14:G$50,MATCH($A27,ListDelegated,0)),0)</f>
        <v>0</v>
      </c>
      <c r="AF27" s="345">
        <f>_xlfn.IFNA(INDEX('Delegated Wage Grid'!H$14:H$50,MATCH($A27,ListDelegated,0)),0)</f>
        <v>0</v>
      </c>
      <c r="AG27" s="345">
        <f t="shared" si="3"/>
        <v>0</v>
      </c>
      <c r="AH27" s="345">
        <f t="shared" si="4"/>
        <v>0</v>
      </c>
    </row>
    <row r="28" spans="1:34" x14ac:dyDescent="0.25">
      <c r="A28" s="86"/>
      <c r="B28" s="65"/>
      <c r="C28" s="178"/>
      <c r="D28" s="228" t="str">
        <f>IF(ISBLANK(A28),"",IF(#REF!=0,"-",#REF!))</f>
        <v/>
      </c>
      <c r="E28" s="185"/>
      <c r="F28" s="229"/>
      <c r="G28" s="234" t="str">
        <f t="shared" si="1"/>
        <v/>
      </c>
      <c r="H28" s="210"/>
      <c r="I28" s="211"/>
      <c r="J28" s="211"/>
      <c r="K28" s="211"/>
      <c r="L28" s="212"/>
      <c r="M28" s="195"/>
      <c r="N28" s="196"/>
      <c r="O28" s="197"/>
      <c r="P28" s="197"/>
      <c r="Q28" s="197"/>
      <c r="R28" s="197"/>
      <c r="S28" s="198"/>
      <c r="T28" s="199"/>
      <c r="U28" s="198"/>
      <c r="V28" s="198"/>
      <c r="W28" s="200"/>
      <c r="X28" s="362" t="str">
        <f t="shared" si="2"/>
        <v/>
      </c>
      <c r="Y28" s="453"/>
      <c r="AA28" s="787">
        <f>_xlfn.IFNA(INDEX('Delegated Wage Grid'!C$14:C$50,MATCH($A28,ListDelegated,0)),0)</f>
        <v>0</v>
      </c>
      <c r="AB28" s="345">
        <f>_xlfn.IFNA(INDEX('Delegated Wage Grid'!D$14:D$50,MATCH($A28,ListDelegated,0)),0)</f>
        <v>0</v>
      </c>
      <c r="AC28" s="345">
        <f>_xlfn.IFNA(INDEX('Delegated Wage Grid'!E$14:E$50,MATCH($A28,ListDelegated,0)),0)</f>
        <v>0</v>
      </c>
      <c r="AD28" s="345">
        <f>_xlfn.IFNA(INDEX('Delegated Wage Grid'!F$14:F$50,MATCH($A28,ListDelegated,0)),0)</f>
        <v>0</v>
      </c>
      <c r="AE28" s="345">
        <f>_xlfn.IFNA(INDEX('Delegated Wage Grid'!G$14:G$50,MATCH($A28,ListDelegated,0)),0)</f>
        <v>0</v>
      </c>
      <c r="AF28" s="345">
        <f>_xlfn.IFNA(INDEX('Delegated Wage Grid'!H$14:H$50,MATCH($A28,ListDelegated,0)),0)</f>
        <v>0</v>
      </c>
      <c r="AG28" s="345">
        <f t="shared" si="3"/>
        <v>0</v>
      </c>
      <c r="AH28" s="345">
        <f t="shared" si="4"/>
        <v>0</v>
      </c>
    </row>
    <row r="29" spans="1:34" x14ac:dyDescent="0.25">
      <c r="A29" s="86"/>
      <c r="B29" s="65"/>
      <c r="C29" s="178"/>
      <c r="D29" s="228" t="str">
        <f>IF(ISBLANK(A29),"",IF(#REF!=0,"-",#REF!))</f>
        <v/>
      </c>
      <c r="E29" s="185"/>
      <c r="F29" s="229"/>
      <c r="G29" s="234" t="str">
        <f t="shared" si="1"/>
        <v/>
      </c>
      <c r="H29" s="210"/>
      <c r="I29" s="211"/>
      <c r="J29" s="211"/>
      <c r="K29" s="211"/>
      <c r="L29" s="212"/>
      <c r="M29" s="195"/>
      <c r="N29" s="196"/>
      <c r="O29" s="197"/>
      <c r="P29" s="197"/>
      <c r="Q29" s="197"/>
      <c r="R29" s="197"/>
      <c r="S29" s="198"/>
      <c r="T29" s="199"/>
      <c r="U29" s="198"/>
      <c r="V29" s="198"/>
      <c r="W29" s="200"/>
      <c r="X29" s="362" t="str">
        <f t="shared" si="2"/>
        <v/>
      </c>
      <c r="Y29" s="453"/>
      <c r="AA29" s="787">
        <f>_xlfn.IFNA(INDEX('Delegated Wage Grid'!C$14:C$50,MATCH($A29,ListDelegated,0)),0)</f>
        <v>0</v>
      </c>
      <c r="AB29" s="345">
        <f>_xlfn.IFNA(INDEX('Delegated Wage Grid'!D$14:D$50,MATCH($A29,ListDelegated,0)),0)</f>
        <v>0</v>
      </c>
      <c r="AC29" s="345">
        <f>_xlfn.IFNA(INDEX('Delegated Wage Grid'!E$14:E$50,MATCH($A29,ListDelegated,0)),0)</f>
        <v>0</v>
      </c>
      <c r="AD29" s="345">
        <f>_xlfn.IFNA(INDEX('Delegated Wage Grid'!F$14:F$50,MATCH($A29,ListDelegated,0)),0)</f>
        <v>0</v>
      </c>
      <c r="AE29" s="345">
        <f>_xlfn.IFNA(INDEX('Delegated Wage Grid'!G$14:G$50,MATCH($A29,ListDelegated,0)),0)</f>
        <v>0</v>
      </c>
      <c r="AF29" s="345">
        <f>_xlfn.IFNA(INDEX('Delegated Wage Grid'!H$14:H$50,MATCH($A29,ListDelegated,0)),0)</f>
        <v>0</v>
      </c>
      <c r="AG29" s="345">
        <f t="shared" si="3"/>
        <v>0</v>
      </c>
      <c r="AH29" s="345">
        <f t="shared" si="4"/>
        <v>0</v>
      </c>
    </row>
    <row r="30" spans="1:34" x14ac:dyDescent="0.25">
      <c r="A30" s="86"/>
      <c r="B30" s="65"/>
      <c r="C30" s="178"/>
      <c r="D30" s="228" t="str">
        <f>IF(ISBLANK(A30),"",IF(#REF!=0,"-",#REF!))</f>
        <v/>
      </c>
      <c r="E30" s="185"/>
      <c r="F30" s="229"/>
      <c r="G30" s="234" t="str">
        <f t="shared" si="1"/>
        <v/>
      </c>
      <c r="H30" s="210"/>
      <c r="I30" s="211"/>
      <c r="J30" s="211"/>
      <c r="K30" s="211"/>
      <c r="L30" s="212"/>
      <c r="M30" s="195"/>
      <c r="N30" s="196"/>
      <c r="O30" s="197"/>
      <c r="P30" s="197"/>
      <c r="Q30" s="197"/>
      <c r="R30" s="197"/>
      <c r="S30" s="198"/>
      <c r="T30" s="199"/>
      <c r="U30" s="198"/>
      <c r="V30" s="198"/>
      <c r="W30" s="200"/>
      <c r="X30" s="362" t="str">
        <f t="shared" si="2"/>
        <v/>
      </c>
      <c r="Y30" s="453"/>
      <c r="AA30" s="787">
        <f>_xlfn.IFNA(INDEX('Delegated Wage Grid'!C$14:C$50,MATCH($A30,ListDelegated,0)),0)</f>
        <v>0</v>
      </c>
      <c r="AB30" s="345">
        <f>_xlfn.IFNA(INDEX('Delegated Wage Grid'!D$14:D$50,MATCH($A30,ListDelegated,0)),0)</f>
        <v>0</v>
      </c>
      <c r="AC30" s="345">
        <f>_xlfn.IFNA(INDEX('Delegated Wage Grid'!E$14:E$50,MATCH($A30,ListDelegated,0)),0)</f>
        <v>0</v>
      </c>
      <c r="AD30" s="345">
        <f>_xlfn.IFNA(INDEX('Delegated Wage Grid'!F$14:F$50,MATCH($A30,ListDelegated,0)),0)</f>
        <v>0</v>
      </c>
      <c r="AE30" s="345">
        <f>_xlfn.IFNA(INDEX('Delegated Wage Grid'!G$14:G$50,MATCH($A30,ListDelegated,0)),0)</f>
        <v>0</v>
      </c>
      <c r="AF30" s="345">
        <f>_xlfn.IFNA(INDEX('Delegated Wage Grid'!H$14:H$50,MATCH($A30,ListDelegated,0)),0)</f>
        <v>0</v>
      </c>
      <c r="AG30" s="345">
        <f t="shared" si="3"/>
        <v>0</v>
      </c>
      <c r="AH30" s="345">
        <f t="shared" si="4"/>
        <v>0</v>
      </c>
    </row>
    <row r="31" spans="1:34" x14ac:dyDescent="0.25">
      <c r="A31" s="86"/>
      <c r="B31" s="65"/>
      <c r="C31" s="178"/>
      <c r="D31" s="228" t="str">
        <f>IF(ISBLANK(A31),"",IF(#REF!=0,"-",#REF!))</f>
        <v/>
      </c>
      <c r="E31" s="185"/>
      <c r="F31" s="229"/>
      <c r="G31" s="234" t="str">
        <f t="shared" si="1"/>
        <v/>
      </c>
      <c r="H31" s="210"/>
      <c r="I31" s="211"/>
      <c r="J31" s="211"/>
      <c r="K31" s="211"/>
      <c r="L31" s="212"/>
      <c r="M31" s="195"/>
      <c r="N31" s="196"/>
      <c r="O31" s="197"/>
      <c r="P31" s="197"/>
      <c r="Q31" s="197"/>
      <c r="R31" s="197"/>
      <c r="S31" s="198"/>
      <c r="T31" s="199"/>
      <c r="U31" s="198"/>
      <c r="V31" s="198"/>
      <c r="W31" s="200"/>
      <c r="X31" s="362" t="str">
        <f t="shared" si="2"/>
        <v/>
      </c>
      <c r="Y31" s="453"/>
      <c r="AA31" s="787">
        <f>_xlfn.IFNA(INDEX('Delegated Wage Grid'!C$14:C$50,MATCH($A31,ListDelegated,0)),0)</f>
        <v>0</v>
      </c>
      <c r="AB31" s="345">
        <f>_xlfn.IFNA(INDEX('Delegated Wage Grid'!D$14:D$50,MATCH($A31,ListDelegated,0)),0)</f>
        <v>0</v>
      </c>
      <c r="AC31" s="345">
        <f>_xlfn.IFNA(INDEX('Delegated Wage Grid'!E$14:E$50,MATCH($A31,ListDelegated,0)),0)</f>
        <v>0</v>
      </c>
      <c r="AD31" s="345">
        <f>_xlfn.IFNA(INDEX('Delegated Wage Grid'!F$14:F$50,MATCH($A31,ListDelegated,0)),0)</f>
        <v>0</v>
      </c>
      <c r="AE31" s="345">
        <f>_xlfn.IFNA(INDEX('Delegated Wage Grid'!G$14:G$50,MATCH($A31,ListDelegated,0)),0)</f>
        <v>0</v>
      </c>
      <c r="AF31" s="345">
        <f>_xlfn.IFNA(INDEX('Delegated Wage Grid'!H$14:H$50,MATCH($A31,ListDelegated,0)),0)</f>
        <v>0</v>
      </c>
      <c r="AG31" s="345">
        <f t="shared" si="3"/>
        <v>0</v>
      </c>
      <c r="AH31" s="345">
        <f t="shared" si="4"/>
        <v>0</v>
      </c>
    </row>
    <row r="32" spans="1:34" x14ac:dyDescent="0.25">
      <c r="A32" s="86"/>
      <c r="B32" s="65"/>
      <c r="C32" s="178"/>
      <c r="D32" s="228" t="str">
        <f>IF(ISBLANK(A32),"",IF(#REF!=0,"-",#REF!))</f>
        <v/>
      </c>
      <c r="E32" s="185"/>
      <c r="F32" s="229"/>
      <c r="G32" s="234" t="str">
        <f t="shared" si="1"/>
        <v/>
      </c>
      <c r="H32" s="210"/>
      <c r="I32" s="211"/>
      <c r="J32" s="211"/>
      <c r="K32" s="211"/>
      <c r="L32" s="212"/>
      <c r="M32" s="195"/>
      <c r="N32" s="196"/>
      <c r="O32" s="197"/>
      <c r="P32" s="197"/>
      <c r="Q32" s="197"/>
      <c r="R32" s="197"/>
      <c r="S32" s="198"/>
      <c r="T32" s="199"/>
      <c r="U32" s="198"/>
      <c r="V32" s="198"/>
      <c r="W32" s="200"/>
      <c r="X32" s="362" t="str">
        <f t="shared" si="2"/>
        <v/>
      </c>
      <c r="Y32" s="453"/>
      <c r="AA32" s="787">
        <f>_xlfn.IFNA(INDEX('Delegated Wage Grid'!C$14:C$50,MATCH($A32,ListDelegated,0)),0)</f>
        <v>0</v>
      </c>
      <c r="AB32" s="345">
        <f>_xlfn.IFNA(INDEX('Delegated Wage Grid'!D$14:D$50,MATCH($A32,ListDelegated,0)),0)</f>
        <v>0</v>
      </c>
      <c r="AC32" s="345">
        <f>_xlfn.IFNA(INDEX('Delegated Wage Grid'!E$14:E$50,MATCH($A32,ListDelegated,0)),0)</f>
        <v>0</v>
      </c>
      <c r="AD32" s="345">
        <f>_xlfn.IFNA(INDEX('Delegated Wage Grid'!F$14:F$50,MATCH($A32,ListDelegated,0)),0)</f>
        <v>0</v>
      </c>
      <c r="AE32" s="345">
        <f>_xlfn.IFNA(INDEX('Delegated Wage Grid'!G$14:G$50,MATCH($A32,ListDelegated,0)),0)</f>
        <v>0</v>
      </c>
      <c r="AF32" s="345">
        <f>_xlfn.IFNA(INDEX('Delegated Wage Grid'!H$14:H$50,MATCH($A32,ListDelegated,0)),0)</f>
        <v>0</v>
      </c>
      <c r="AG32" s="345">
        <f t="shared" si="3"/>
        <v>0</v>
      </c>
      <c r="AH32" s="345">
        <f t="shared" si="4"/>
        <v>0</v>
      </c>
    </row>
    <row r="33" spans="1:34" x14ac:dyDescent="0.25">
      <c r="A33" s="86"/>
      <c r="B33" s="65"/>
      <c r="C33" s="178"/>
      <c r="D33" s="228" t="str">
        <f>IF(ISBLANK(A33),"",IF(#REF!=0,"-",#REF!))</f>
        <v/>
      </c>
      <c r="E33" s="185"/>
      <c r="F33" s="229"/>
      <c r="G33" s="234" t="str">
        <f t="shared" si="1"/>
        <v/>
      </c>
      <c r="H33" s="210"/>
      <c r="I33" s="211"/>
      <c r="J33" s="211"/>
      <c r="K33" s="211"/>
      <c r="L33" s="212"/>
      <c r="M33" s="195"/>
      <c r="N33" s="196"/>
      <c r="O33" s="197"/>
      <c r="P33" s="197"/>
      <c r="Q33" s="197"/>
      <c r="R33" s="197"/>
      <c r="S33" s="198"/>
      <c r="T33" s="199"/>
      <c r="U33" s="198"/>
      <c r="V33" s="198"/>
      <c r="W33" s="200"/>
      <c r="X33" s="362" t="str">
        <f t="shared" si="2"/>
        <v/>
      </c>
      <c r="Y33" s="453"/>
      <c r="AA33" s="787">
        <f>_xlfn.IFNA(INDEX('Delegated Wage Grid'!C$14:C$50,MATCH($A33,ListDelegated,0)),0)</f>
        <v>0</v>
      </c>
      <c r="AB33" s="345">
        <f>_xlfn.IFNA(INDEX('Delegated Wage Grid'!D$14:D$50,MATCH($A33,ListDelegated,0)),0)</f>
        <v>0</v>
      </c>
      <c r="AC33" s="345">
        <f>_xlfn.IFNA(INDEX('Delegated Wage Grid'!E$14:E$50,MATCH($A33,ListDelegated,0)),0)</f>
        <v>0</v>
      </c>
      <c r="AD33" s="345">
        <f>_xlfn.IFNA(INDEX('Delegated Wage Grid'!F$14:F$50,MATCH($A33,ListDelegated,0)),0)</f>
        <v>0</v>
      </c>
      <c r="AE33" s="345">
        <f>_xlfn.IFNA(INDEX('Delegated Wage Grid'!G$14:G$50,MATCH($A33,ListDelegated,0)),0)</f>
        <v>0</v>
      </c>
      <c r="AF33" s="345">
        <f>_xlfn.IFNA(INDEX('Delegated Wage Grid'!H$14:H$50,MATCH($A33,ListDelegated,0)),0)</f>
        <v>0</v>
      </c>
      <c r="AG33" s="345">
        <f t="shared" si="3"/>
        <v>0</v>
      </c>
      <c r="AH33" s="345">
        <f t="shared" si="4"/>
        <v>0</v>
      </c>
    </row>
    <row r="34" spans="1:34" x14ac:dyDescent="0.25">
      <c r="A34" s="86"/>
      <c r="B34" s="65"/>
      <c r="C34" s="178"/>
      <c r="D34" s="228" t="str">
        <f>IF(ISBLANK(A34),"",IF(#REF!=0,"-",#REF!))</f>
        <v/>
      </c>
      <c r="E34" s="185"/>
      <c r="F34" s="229"/>
      <c r="G34" s="234" t="str">
        <f t="shared" si="1"/>
        <v/>
      </c>
      <c r="H34" s="210"/>
      <c r="I34" s="211"/>
      <c r="J34" s="211"/>
      <c r="K34" s="211"/>
      <c r="L34" s="212"/>
      <c r="M34" s="195"/>
      <c r="N34" s="196"/>
      <c r="O34" s="197"/>
      <c r="P34" s="197"/>
      <c r="Q34" s="197"/>
      <c r="R34" s="197"/>
      <c r="S34" s="198"/>
      <c r="T34" s="199"/>
      <c r="U34" s="198"/>
      <c r="V34" s="198"/>
      <c r="W34" s="200"/>
      <c r="X34" s="362" t="str">
        <f t="shared" si="2"/>
        <v/>
      </c>
      <c r="Y34" s="453"/>
      <c r="AA34" s="787">
        <f>_xlfn.IFNA(INDEX('Delegated Wage Grid'!C$14:C$50,MATCH($A34,ListDelegated,0)),0)</f>
        <v>0</v>
      </c>
      <c r="AB34" s="345">
        <f>_xlfn.IFNA(INDEX('Delegated Wage Grid'!D$14:D$50,MATCH($A34,ListDelegated,0)),0)</f>
        <v>0</v>
      </c>
      <c r="AC34" s="345">
        <f>_xlfn.IFNA(INDEX('Delegated Wage Grid'!E$14:E$50,MATCH($A34,ListDelegated,0)),0)</f>
        <v>0</v>
      </c>
      <c r="AD34" s="345">
        <f>_xlfn.IFNA(INDEX('Delegated Wage Grid'!F$14:F$50,MATCH($A34,ListDelegated,0)),0)</f>
        <v>0</v>
      </c>
      <c r="AE34" s="345">
        <f>_xlfn.IFNA(INDEX('Delegated Wage Grid'!G$14:G$50,MATCH($A34,ListDelegated,0)),0)</f>
        <v>0</v>
      </c>
      <c r="AF34" s="345">
        <f>_xlfn.IFNA(INDEX('Delegated Wage Grid'!H$14:H$50,MATCH($A34,ListDelegated,0)),0)</f>
        <v>0</v>
      </c>
      <c r="AG34" s="345">
        <f t="shared" si="3"/>
        <v>0</v>
      </c>
      <c r="AH34" s="345">
        <f t="shared" si="4"/>
        <v>0</v>
      </c>
    </row>
    <row r="35" spans="1:34" x14ac:dyDescent="0.25">
      <c r="A35" s="86"/>
      <c r="B35" s="65"/>
      <c r="C35" s="178"/>
      <c r="D35" s="228" t="str">
        <f>IF(ISBLANK(A35),"",IF(#REF!=0,"-",#REF!))</f>
        <v/>
      </c>
      <c r="E35" s="185"/>
      <c r="F35" s="229"/>
      <c r="G35" s="234" t="str">
        <f t="shared" si="1"/>
        <v/>
      </c>
      <c r="H35" s="210"/>
      <c r="I35" s="211"/>
      <c r="J35" s="211"/>
      <c r="K35" s="211"/>
      <c r="L35" s="212"/>
      <c r="M35" s="195"/>
      <c r="N35" s="196"/>
      <c r="O35" s="197"/>
      <c r="P35" s="197"/>
      <c r="Q35" s="197"/>
      <c r="R35" s="197"/>
      <c r="S35" s="198"/>
      <c r="T35" s="199"/>
      <c r="U35" s="198"/>
      <c r="V35" s="198"/>
      <c r="W35" s="200"/>
      <c r="X35" s="362" t="str">
        <f t="shared" si="2"/>
        <v/>
      </c>
      <c r="Y35" s="453"/>
      <c r="AA35" s="787">
        <f>_xlfn.IFNA(INDEX('Delegated Wage Grid'!C$14:C$50,MATCH($A35,ListDelegated,0)),0)</f>
        <v>0</v>
      </c>
      <c r="AB35" s="345">
        <f>_xlfn.IFNA(INDEX('Delegated Wage Grid'!D$14:D$50,MATCH($A35,ListDelegated,0)),0)</f>
        <v>0</v>
      </c>
      <c r="AC35" s="345">
        <f>_xlfn.IFNA(INDEX('Delegated Wage Grid'!E$14:E$50,MATCH($A35,ListDelegated,0)),0)</f>
        <v>0</v>
      </c>
      <c r="AD35" s="345">
        <f>_xlfn.IFNA(INDEX('Delegated Wage Grid'!F$14:F$50,MATCH($A35,ListDelegated,0)),0)</f>
        <v>0</v>
      </c>
      <c r="AE35" s="345">
        <f>_xlfn.IFNA(INDEX('Delegated Wage Grid'!G$14:G$50,MATCH($A35,ListDelegated,0)),0)</f>
        <v>0</v>
      </c>
      <c r="AF35" s="345">
        <f>_xlfn.IFNA(INDEX('Delegated Wage Grid'!H$14:H$50,MATCH($A35,ListDelegated,0)),0)</f>
        <v>0</v>
      </c>
      <c r="AG35" s="345">
        <f t="shared" si="3"/>
        <v>0</v>
      </c>
      <c r="AH35" s="345">
        <f t="shared" si="4"/>
        <v>0</v>
      </c>
    </row>
    <row r="36" spans="1:34" x14ac:dyDescent="0.25">
      <c r="A36" s="86"/>
      <c r="B36" s="65"/>
      <c r="C36" s="178"/>
      <c r="D36" s="228" t="str">
        <f>IF(ISBLANK(A36),"",IF(#REF!=0,"-",#REF!))</f>
        <v/>
      </c>
      <c r="E36" s="185"/>
      <c r="F36" s="229"/>
      <c r="G36" s="234" t="str">
        <f t="shared" si="1"/>
        <v/>
      </c>
      <c r="H36" s="210"/>
      <c r="I36" s="211"/>
      <c r="J36" s="211"/>
      <c r="K36" s="211"/>
      <c r="L36" s="212"/>
      <c r="M36" s="195"/>
      <c r="N36" s="196"/>
      <c r="O36" s="197"/>
      <c r="P36" s="197"/>
      <c r="Q36" s="197"/>
      <c r="R36" s="197"/>
      <c r="S36" s="198"/>
      <c r="T36" s="199"/>
      <c r="U36" s="198"/>
      <c r="V36" s="198"/>
      <c r="W36" s="200"/>
      <c r="X36" s="362" t="str">
        <f t="shared" si="2"/>
        <v/>
      </c>
      <c r="Y36" s="453"/>
      <c r="AA36" s="787">
        <f>_xlfn.IFNA(INDEX('Delegated Wage Grid'!C$14:C$50,MATCH($A36,ListDelegated,0)),0)</f>
        <v>0</v>
      </c>
      <c r="AB36" s="345">
        <f>_xlfn.IFNA(INDEX('Delegated Wage Grid'!D$14:D$50,MATCH($A36,ListDelegated,0)),0)</f>
        <v>0</v>
      </c>
      <c r="AC36" s="345">
        <f>_xlfn.IFNA(INDEX('Delegated Wage Grid'!E$14:E$50,MATCH($A36,ListDelegated,0)),0)</f>
        <v>0</v>
      </c>
      <c r="AD36" s="345">
        <f>_xlfn.IFNA(INDEX('Delegated Wage Grid'!F$14:F$50,MATCH($A36,ListDelegated,0)),0)</f>
        <v>0</v>
      </c>
      <c r="AE36" s="345">
        <f>_xlfn.IFNA(INDEX('Delegated Wage Grid'!G$14:G$50,MATCH($A36,ListDelegated,0)),0)</f>
        <v>0</v>
      </c>
      <c r="AF36" s="345">
        <f>_xlfn.IFNA(INDEX('Delegated Wage Grid'!H$14:H$50,MATCH($A36,ListDelegated,0)),0)</f>
        <v>0</v>
      </c>
      <c r="AG36" s="345">
        <f t="shared" si="3"/>
        <v>0</v>
      </c>
      <c r="AH36" s="345">
        <f t="shared" si="4"/>
        <v>0</v>
      </c>
    </row>
    <row r="37" spans="1:34" x14ac:dyDescent="0.25">
      <c r="A37" s="86"/>
      <c r="B37" s="65"/>
      <c r="C37" s="178"/>
      <c r="D37" s="228" t="str">
        <f>IF(ISBLANK(A37),"",IF(#REF!=0,"-",#REF!))</f>
        <v/>
      </c>
      <c r="E37" s="185"/>
      <c r="F37" s="229"/>
      <c r="G37" s="234" t="str">
        <f t="shared" si="1"/>
        <v/>
      </c>
      <c r="H37" s="210"/>
      <c r="I37" s="211"/>
      <c r="J37" s="211"/>
      <c r="K37" s="211"/>
      <c r="L37" s="212"/>
      <c r="M37" s="195"/>
      <c r="N37" s="196"/>
      <c r="O37" s="197"/>
      <c r="P37" s="197"/>
      <c r="Q37" s="197"/>
      <c r="R37" s="197"/>
      <c r="S37" s="198"/>
      <c r="T37" s="199"/>
      <c r="U37" s="198"/>
      <c r="V37" s="198"/>
      <c r="W37" s="200"/>
      <c r="X37" s="362" t="str">
        <f t="shared" si="2"/>
        <v/>
      </c>
      <c r="Y37" s="453"/>
      <c r="AA37" s="787">
        <f>_xlfn.IFNA(INDEX('Delegated Wage Grid'!C$14:C$50,MATCH($A37,ListDelegated,0)),0)</f>
        <v>0</v>
      </c>
      <c r="AB37" s="345">
        <f>_xlfn.IFNA(INDEX('Delegated Wage Grid'!D$14:D$50,MATCH($A37,ListDelegated,0)),0)</f>
        <v>0</v>
      </c>
      <c r="AC37" s="345">
        <f>_xlfn.IFNA(INDEX('Delegated Wage Grid'!E$14:E$50,MATCH($A37,ListDelegated,0)),0)</f>
        <v>0</v>
      </c>
      <c r="AD37" s="345">
        <f>_xlfn.IFNA(INDEX('Delegated Wage Grid'!F$14:F$50,MATCH($A37,ListDelegated,0)),0)</f>
        <v>0</v>
      </c>
      <c r="AE37" s="345">
        <f>_xlfn.IFNA(INDEX('Delegated Wage Grid'!G$14:G$50,MATCH($A37,ListDelegated,0)),0)</f>
        <v>0</v>
      </c>
      <c r="AF37" s="345">
        <f>_xlfn.IFNA(INDEX('Delegated Wage Grid'!H$14:H$50,MATCH($A37,ListDelegated,0)),0)</f>
        <v>0</v>
      </c>
      <c r="AG37" s="345">
        <f t="shared" si="3"/>
        <v>0</v>
      </c>
      <c r="AH37" s="345">
        <f t="shared" si="4"/>
        <v>0</v>
      </c>
    </row>
    <row r="38" spans="1:34" x14ac:dyDescent="0.25">
      <c r="A38" s="86"/>
      <c r="B38" s="65"/>
      <c r="C38" s="178"/>
      <c r="D38" s="228" t="str">
        <f>IF(ISBLANK(A38),"",IF(#REF!=0,"-",#REF!))</f>
        <v/>
      </c>
      <c r="E38" s="185"/>
      <c r="F38" s="229"/>
      <c r="G38" s="234" t="str">
        <f t="shared" si="1"/>
        <v/>
      </c>
      <c r="H38" s="210"/>
      <c r="I38" s="211"/>
      <c r="J38" s="211"/>
      <c r="K38" s="211"/>
      <c r="L38" s="212"/>
      <c r="M38" s="195"/>
      <c r="N38" s="196"/>
      <c r="O38" s="197"/>
      <c r="P38" s="197"/>
      <c r="Q38" s="197"/>
      <c r="R38" s="197"/>
      <c r="S38" s="198"/>
      <c r="T38" s="199"/>
      <c r="U38" s="198"/>
      <c r="V38" s="198"/>
      <c r="W38" s="200"/>
      <c r="X38" s="362" t="str">
        <f t="shared" si="2"/>
        <v/>
      </c>
      <c r="Y38" s="453"/>
      <c r="AA38" s="787">
        <f>_xlfn.IFNA(INDEX('Delegated Wage Grid'!C$14:C$50,MATCH($A38,ListDelegated,0)),0)</f>
        <v>0</v>
      </c>
      <c r="AB38" s="345">
        <f>_xlfn.IFNA(INDEX('Delegated Wage Grid'!D$14:D$50,MATCH($A38,ListDelegated,0)),0)</f>
        <v>0</v>
      </c>
      <c r="AC38" s="345">
        <f>_xlfn.IFNA(INDEX('Delegated Wage Grid'!E$14:E$50,MATCH($A38,ListDelegated,0)),0)</f>
        <v>0</v>
      </c>
      <c r="AD38" s="345">
        <f>_xlfn.IFNA(INDEX('Delegated Wage Grid'!F$14:F$50,MATCH($A38,ListDelegated,0)),0)</f>
        <v>0</v>
      </c>
      <c r="AE38" s="345">
        <f>_xlfn.IFNA(INDEX('Delegated Wage Grid'!G$14:G$50,MATCH($A38,ListDelegated,0)),0)</f>
        <v>0</v>
      </c>
      <c r="AF38" s="345">
        <f>_xlfn.IFNA(INDEX('Delegated Wage Grid'!H$14:H$50,MATCH($A38,ListDelegated,0)),0)</f>
        <v>0</v>
      </c>
      <c r="AG38" s="345">
        <f t="shared" si="3"/>
        <v>0</v>
      </c>
      <c r="AH38" s="345">
        <f t="shared" si="4"/>
        <v>0</v>
      </c>
    </row>
    <row r="39" spans="1:34" x14ac:dyDescent="0.25">
      <c r="A39" s="86"/>
      <c r="B39" s="65"/>
      <c r="C39" s="178"/>
      <c r="D39" s="228" t="str">
        <f>IF(ISBLANK(A39),"",IF(#REF!=0,"-",#REF!))</f>
        <v/>
      </c>
      <c r="E39" s="185"/>
      <c r="F39" s="229"/>
      <c r="G39" s="234" t="str">
        <f t="shared" si="1"/>
        <v/>
      </c>
      <c r="H39" s="210"/>
      <c r="I39" s="211"/>
      <c r="J39" s="211"/>
      <c r="K39" s="211"/>
      <c r="L39" s="212"/>
      <c r="M39" s="195"/>
      <c r="N39" s="196"/>
      <c r="O39" s="197"/>
      <c r="P39" s="197"/>
      <c r="Q39" s="197"/>
      <c r="R39" s="197"/>
      <c r="S39" s="198"/>
      <c r="T39" s="199"/>
      <c r="U39" s="198"/>
      <c r="V39" s="198"/>
      <c r="W39" s="200"/>
      <c r="X39" s="362" t="str">
        <f t="shared" si="2"/>
        <v/>
      </c>
      <c r="Y39" s="453"/>
      <c r="AA39" s="787">
        <f>_xlfn.IFNA(INDEX('Delegated Wage Grid'!C$14:C$50,MATCH($A39,ListDelegated,0)),0)</f>
        <v>0</v>
      </c>
      <c r="AB39" s="345">
        <f>_xlfn.IFNA(INDEX('Delegated Wage Grid'!D$14:D$50,MATCH($A39,ListDelegated,0)),0)</f>
        <v>0</v>
      </c>
      <c r="AC39" s="345">
        <f>_xlfn.IFNA(INDEX('Delegated Wage Grid'!E$14:E$50,MATCH($A39,ListDelegated,0)),0)</f>
        <v>0</v>
      </c>
      <c r="AD39" s="345">
        <f>_xlfn.IFNA(INDEX('Delegated Wage Grid'!F$14:F$50,MATCH($A39,ListDelegated,0)),0)</f>
        <v>0</v>
      </c>
      <c r="AE39" s="345">
        <f>_xlfn.IFNA(INDEX('Delegated Wage Grid'!G$14:G$50,MATCH($A39,ListDelegated,0)),0)</f>
        <v>0</v>
      </c>
      <c r="AF39" s="345">
        <f>_xlfn.IFNA(INDEX('Delegated Wage Grid'!H$14:H$50,MATCH($A39,ListDelegated,0)),0)</f>
        <v>0</v>
      </c>
      <c r="AG39" s="345">
        <f t="shared" si="3"/>
        <v>0</v>
      </c>
      <c r="AH39" s="345">
        <f t="shared" si="4"/>
        <v>0</v>
      </c>
    </row>
    <row r="40" spans="1:34" x14ac:dyDescent="0.25">
      <c r="A40" s="86"/>
      <c r="B40" s="65"/>
      <c r="C40" s="178"/>
      <c r="D40" s="228" t="str">
        <f>IF(ISBLANK(A40),"",IF(#REF!=0,"-",#REF!))</f>
        <v/>
      </c>
      <c r="E40" s="185"/>
      <c r="F40" s="229"/>
      <c r="G40" s="234" t="str">
        <f t="shared" si="1"/>
        <v/>
      </c>
      <c r="H40" s="210"/>
      <c r="I40" s="211"/>
      <c r="J40" s="211"/>
      <c r="K40" s="211"/>
      <c r="L40" s="212"/>
      <c r="M40" s="195"/>
      <c r="N40" s="196"/>
      <c r="O40" s="197"/>
      <c r="P40" s="197"/>
      <c r="Q40" s="197"/>
      <c r="R40" s="197"/>
      <c r="S40" s="198"/>
      <c r="T40" s="199"/>
      <c r="U40" s="198"/>
      <c r="V40" s="198"/>
      <c r="W40" s="200"/>
      <c r="X40" s="362" t="str">
        <f t="shared" si="2"/>
        <v/>
      </c>
      <c r="Y40" s="453"/>
      <c r="AA40" s="787">
        <f>_xlfn.IFNA(INDEX('Delegated Wage Grid'!C$14:C$50,MATCH($A40,ListDelegated,0)),0)</f>
        <v>0</v>
      </c>
      <c r="AB40" s="345">
        <f>_xlfn.IFNA(INDEX('Delegated Wage Grid'!D$14:D$50,MATCH($A40,ListDelegated,0)),0)</f>
        <v>0</v>
      </c>
      <c r="AC40" s="345">
        <f>_xlfn.IFNA(INDEX('Delegated Wage Grid'!E$14:E$50,MATCH($A40,ListDelegated,0)),0)</f>
        <v>0</v>
      </c>
      <c r="AD40" s="345">
        <f>_xlfn.IFNA(INDEX('Delegated Wage Grid'!F$14:F$50,MATCH($A40,ListDelegated,0)),0)</f>
        <v>0</v>
      </c>
      <c r="AE40" s="345">
        <f>_xlfn.IFNA(INDEX('Delegated Wage Grid'!G$14:G$50,MATCH($A40,ListDelegated,0)),0)</f>
        <v>0</v>
      </c>
      <c r="AF40" s="345">
        <f>_xlfn.IFNA(INDEX('Delegated Wage Grid'!H$14:H$50,MATCH($A40,ListDelegated,0)),0)</f>
        <v>0</v>
      </c>
      <c r="AG40" s="345">
        <f t="shared" si="3"/>
        <v>0</v>
      </c>
      <c r="AH40" s="345">
        <f t="shared" si="4"/>
        <v>0</v>
      </c>
    </row>
    <row r="41" spans="1:34" x14ac:dyDescent="0.25">
      <c r="A41" s="86"/>
      <c r="B41" s="65"/>
      <c r="C41" s="178"/>
      <c r="D41" s="228" t="str">
        <f>IF(ISBLANK(A41),"",IF(#REF!=0,"-",#REF!))</f>
        <v/>
      </c>
      <c r="E41" s="185"/>
      <c r="F41" s="229"/>
      <c r="G41" s="234" t="str">
        <f t="shared" si="1"/>
        <v/>
      </c>
      <c r="H41" s="210"/>
      <c r="I41" s="211"/>
      <c r="J41" s="211"/>
      <c r="K41" s="211"/>
      <c r="L41" s="212"/>
      <c r="M41" s="195"/>
      <c r="N41" s="196"/>
      <c r="O41" s="197"/>
      <c r="P41" s="197"/>
      <c r="Q41" s="197"/>
      <c r="R41" s="197"/>
      <c r="S41" s="198"/>
      <c r="T41" s="199"/>
      <c r="U41" s="198"/>
      <c r="V41" s="198"/>
      <c r="W41" s="200"/>
      <c r="X41" s="362" t="str">
        <f t="shared" si="2"/>
        <v/>
      </c>
      <c r="Y41" s="453"/>
      <c r="AA41" s="787">
        <f>_xlfn.IFNA(INDEX('Delegated Wage Grid'!C$14:C$50,MATCH($A41,ListDelegated,0)),0)</f>
        <v>0</v>
      </c>
      <c r="AB41" s="345">
        <f>_xlfn.IFNA(INDEX('Delegated Wage Grid'!D$14:D$50,MATCH($A41,ListDelegated,0)),0)</f>
        <v>0</v>
      </c>
      <c r="AC41" s="345">
        <f>_xlfn.IFNA(INDEX('Delegated Wage Grid'!E$14:E$50,MATCH($A41,ListDelegated,0)),0)</f>
        <v>0</v>
      </c>
      <c r="AD41" s="345">
        <f>_xlfn.IFNA(INDEX('Delegated Wage Grid'!F$14:F$50,MATCH($A41,ListDelegated,0)),0)</f>
        <v>0</v>
      </c>
      <c r="AE41" s="345">
        <f>_xlfn.IFNA(INDEX('Delegated Wage Grid'!G$14:G$50,MATCH($A41,ListDelegated,0)),0)</f>
        <v>0</v>
      </c>
      <c r="AF41" s="345">
        <f>_xlfn.IFNA(INDEX('Delegated Wage Grid'!H$14:H$50,MATCH($A41,ListDelegated,0)),0)</f>
        <v>0</v>
      </c>
      <c r="AG41" s="345">
        <f t="shared" si="3"/>
        <v>0</v>
      </c>
      <c r="AH41" s="345">
        <f t="shared" si="4"/>
        <v>0</v>
      </c>
    </row>
    <row r="42" spans="1:34" x14ac:dyDescent="0.25">
      <c r="A42" s="86"/>
      <c r="B42" s="65"/>
      <c r="C42" s="178"/>
      <c r="D42" s="228" t="str">
        <f>IF(ISBLANK(A42),"",IF(#REF!=0,"-",#REF!))</f>
        <v/>
      </c>
      <c r="E42" s="185"/>
      <c r="F42" s="229"/>
      <c r="G42" s="234" t="str">
        <f t="shared" si="1"/>
        <v/>
      </c>
      <c r="H42" s="210"/>
      <c r="I42" s="211"/>
      <c r="J42" s="211"/>
      <c r="K42" s="211"/>
      <c r="L42" s="212"/>
      <c r="M42" s="195"/>
      <c r="N42" s="196"/>
      <c r="O42" s="197"/>
      <c r="P42" s="197"/>
      <c r="Q42" s="197"/>
      <c r="R42" s="197"/>
      <c r="S42" s="198"/>
      <c r="T42" s="199"/>
      <c r="U42" s="198"/>
      <c r="V42" s="198"/>
      <c r="W42" s="200"/>
      <c r="X42" s="362" t="str">
        <f t="shared" si="2"/>
        <v/>
      </c>
      <c r="Y42" s="453"/>
      <c r="AA42" s="787">
        <f>_xlfn.IFNA(INDEX('Delegated Wage Grid'!C$14:C$50,MATCH($A42,ListDelegated,0)),0)</f>
        <v>0</v>
      </c>
      <c r="AB42" s="345">
        <f>_xlfn.IFNA(INDEX('Delegated Wage Grid'!D$14:D$50,MATCH($A42,ListDelegated,0)),0)</f>
        <v>0</v>
      </c>
      <c r="AC42" s="345">
        <f>_xlfn.IFNA(INDEX('Delegated Wage Grid'!E$14:E$50,MATCH($A42,ListDelegated,0)),0)</f>
        <v>0</v>
      </c>
      <c r="AD42" s="345">
        <f>_xlfn.IFNA(INDEX('Delegated Wage Grid'!F$14:F$50,MATCH($A42,ListDelegated,0)),0)</f>
        <v>0</v>
      </c>
      <c r="AE42" s="345">
        <f>_xlfn.IFNA(INDEX('Delegated Wage Grid'!G$14:G$50,MATCH($A42,ListDelegated,0)),0)</f>
        <v>0</v>
      </c>
      <c r="AF42" s="345">
        <f>_xlfn.IFNA(INDEX('Delegated Wage Grid'!H$14:H$50,MATCH($A42,ListDelegated,0)),0)</f>
        <v>0</v>
      </c>
      <c r="AG42" s="345">
        <f t="shared" si="3"/>
        <v>0</v>
      </c>
      <c r="AH42" s="345">
        <f t="shared" si="4"/>
        <v>0</v>
      </c>
    </row>
    <row r="43" spans="1:34" x14ac:dyDescent="0.25">
      <c r="A43" s="86"/>
      <c r="B43" s="65"/>
      <c r="C43" s="178"/>
      <c r="D43" s="228" t="str">
        <f>IF(ISBLANK(A43),"",IF(#REF!=0,"-",#REF!))</f>
        <v/>
      </c>
      <c r="E43" s="185"/>
      <c r="F43" s="229"/>
      <c r="G43" s="234" t="str">
        <f t="shared" si="1"/>
        <v/>
      </c>
      <c r="H43" s="210"/>
      <c r="I43" s="211"/>
      <c r="J43" s="211"/>
      <c r="K43" s="211"/>
      <c r="L43" s="212"/>
      <c r="M43" s="195"/>
      <c r="N43" s="196"/>
      <c r="O43" s="197"/>
      <c r="P43" s="197"/>
      <c r="Q43" s="197"/>
      <c r="R43" s="197"/>
      <c r="S43" s="198"/>
      <c r="T43" s="199"/>
      <c r="U43" s="198"/>
      <c r="V43" s="198"/>
      <c r="W43" s="200"/>
      <c r="X43" s="362" t="str">
        <f t="shared" si="2"/>
        <v/>
      </c>
      <c r="Y43" s="453"/>
      <c r="AA43" s="787">
        <f>_xlfn.IFNA(INDEX('Delegated Wage Grid'!C$14:C$50,MATCH($A43,ListDelegated,0)),0)</f>
        <v>0</v>
      </c>
      <c r="AB43" s="345">
        <f>_xlfn.IFNA(INDEX('Delegated Wage Grid'!D$14:D$50,MATCH($A43,ListDelegated,0)),0)</f>
        <v>0</v>
      </c>
      <c r="AC43" s="345">
        <f>_xlfn.IFNA(INDEX('Delegated Wage Grid'!E$14:E$50,MATCH($A43,ListDelegated,0)),0)</f>
        <v>0</v>
      </c>
      <c r="AD43" s="345">
        <f>_xlfn.IFNA(INDEX('Delegated Wage Grid'!F$14:F$50,MATCH($A43,ListDelegated,0)),0)</f>
        <v>0</v>
      </c>
      <c r="AE43" s="345">
        <f>_xlfn.IFNA(INDEX('Delegated Wage Grid'!G$14:G$50,MATCH($A43,ListDelegated,0)),0)</f>
        <v>0</v>
      </c>
      <c r="AF43" s="345">
        <f>_xlfn.IFNA(INDEX('Delegated Wage Grid'!H$14:H$50,MATCH($A43,ListDelegated,0)),0)</f>
        <v>0</v>
      </c>
      <c r="AG43" s="345">
        <f t="shared" si="3"/>
        <v>0</v>
      </c>
      <c r="AH43" s="345">
        <f t="shared" si="4"/>
        <v>0</v>
      </c>
    </row>
    <row r="44" spans="1:34" x14ac:dyDescent="0.25">
      <c r="A44" s="86"/>
      <c r="B44" s="65"/>
      <c r="C44" s="178"/>
      <c r="D44" s="228" t="str">
        <f>IF(ISBLANK(A44),"",IF(#REF!=0,"-",#REF!))</f>
        <v/>
      </c>
      <c r="E44" s="185"/>
      <c r="F44" s="229"/>
      <c r="G44" s="234" t="str">
        <f t="shared" si="1"/>
        <v/>
      </c>
      <c r="H44" s="210"/>
      <c r="I44" s="211"/>
      <c r="J44" s="211"/>
      <c r="K44" s="211"/>
      <c r="L44" s="212"/>
      <c r="M44" s="195"/>
      <c r="N44" s="196"/>
      <c r="O44" s="197"/>
      <c r="P44" s="197"/>
      <c r="Q44" s="197"/>
      <c r="R44" s="197"/>
      <c r="S44" s="198"/>
      <c r="T44" s="199"/>
      <c r="U44" s="198"/>
      <c r="V44" s="198"/>
      <c r="W44" s="200"/>
      <c r="X44" s="362" t="str">
        <f t="shared" si="2"/>
        <v/>
      </c>
      <c r="Y44" s="453"/>
      <c r="AA44" s="787">
        <f>_xlfn.IFNA(INDEX('Delegated Wage Grid'!C$14:C$50,MATCH($A44,ListDelegated,0)),0)</f>
        <v>0</v>
      </c>
      <c r="AB44" s="345">
        <f>_xlfn.IFNA(INDEX('Delegated Wage Grid'!D$14:D$50,MATCH($A44,ListDelegated,0)),0)</f>
        <v>0</v>
      </c>
      <c r="AC44" s="345">
        <f>_xlfn.IFNA(INDEX('Delegated Wage Grid'!E$14:E$50,MATCH($A44,ListDelegated,0)),0)</f>
        <v>0</v>
      </c>
      <c r="AD44" s="345">
        <f>_xlfn.IFNA(INDEX('Delegated Wage Grid'!F$14:F$50,MATCH($A44,ListDelegated,0)),0)</f>
        <v>0</v>
      </c>
      <c r="AE44" s="345">
        <f>_xlfn.IFNA(INDEX('Delegated Wage Grid'!G$14:G$50,MATCH($A44,ListDelegated,0)),0)</f>
        <v>0</v>
      </c>
      <c r="AF44" s="345">
        <f>_xlfn.IFNA(INDEX('Delegated Wage Grid'!H$14:H$50,MATCH($A44,ListDelegated,0)),0)</f>
        <v>0</v>
      </c>
      <c r="AG44" s="345">
        <f t="shared" si="3"/>
        <v>0</v>
      </c>
      <c r="AH44" s="345">
        <f t="shared" si="4"/>
        <v>0</v>
      </c>
    </row>
    <row r="45" spans="1:34" x14ac:dyDescent="0.25">
      <c r="A45" s="86"/>
      <c r="B45" s="65"/>
      <c r="C45" s="178"/>
      <c r="D45" s="228" t="str">
        <f>IF(ISBLANK(A45),"",IF(#REF!=0,"-",#REF!))</f>
        <v/>
      </c>
      <c r="E45" s="185"/>
      <c r="F45" s="229"/>
      <c r="G45" s="234" t="str">
        <f t="shared" si="1"/>
        <v/>
      </c>
      <c r="H45" s="210"/>
      <c r="I45" s="211"/>
      <c r="J45" s="211"/>
      <c r="K45" s="211"/>
      <c r="L45" s="212"/>
      <c r="M45" s="195"/>
      <c r="N45" s="196"/>
      <c r="O45" s="197"/>
      <c r="P45" s="197"/>
      <c r="Q45" s="197"/>
      <c r="R45" s="197"/>
      <c r="S45" s="198"/>
      <c r="T45" s="199"/>
      <c r="U45" s="198"/>
      <c r="V45" s="198"/>
      <c r="W45" s="200"/>
      <c r="X45" s="362" t="str">
        <f t="shared" si="2"/>
        <v/>
      </c>
      <c r="Y45" s="453"/>
      <c r="AA45" s="787">
        <f>_xlfn.IFNA(INDEX('Delegated Wage Grid'!C$14:C$50,MATCH($A45,ListDelegated,0)),0)</f>
        <v>0</v>
      </c>
      <c r="AB45" s="345">
        <f>_xlfn.IFNA(INDEX('Delegated Wage Grid'!D$14:D$50,MATCH($A45,ListDelegated,0)),0)</f>
        <v>0</v>
      </c>
      <c r="AC45" s="345">
        <f>_xlfn.IFNA(INDEX('Delegated Wage Grid'!E$14:E$50,MATCH($A45,ListDelegated,0)),0)</f>
        <v>0</v>
      </c>
      <c r="AD45" s="345">
        <f>_xlfn.IFNA(INDEX('Delegated Wage Grid'!F$14:F$50,MATCH($A45,ListDelegated,0)),0)</f>
        <v>0</v>
      </c>
      <c r="AE45" s="345">
        <f>_xlfn.IFNA(INDEX('Delegated Wage Grid'!G$14:G$50,MATCH($A45,ListDelegated,0)),0)</f>
        <v>0</v>
      </c>
      <c r="AF45" s="345">
        <f>_xlfn.IFNA(INDEX('Delegated Wage Grid'!H$14:H$50,MATCH($A45,ListDelegated,0)),0)</f>
        <v>0</v>
      </c>
      <c r="AG45" s="345">
        <f t="shared" si="3"/>
        <v>0</v>
      </c>
      <c r="AH45" s="345">
        <f t="shared" si="4"/>
        <v>0</v>
      </c>
    </row>
    <row r="46" spans="1:34" x14ac:dyDescent="0.25">
      <c r="A46" s="86"/>
      <c r="B46" s="65"/>
      <c r="C46" s="178"/>
      <c r="D46" s="228" t="str">
        <f>IF(ISBLANK(A46),"",IF(#REF!=0,"-",#REF!))</f>
        <v/>
      </c>
      <c r="E46" s="185"/>
      <c r="F46" s="229"/>
      <c r="G46" s="234" t="str">
        <f t="shared" si="1"/>
        <v/>
      </c>
      <c r="H46" s="210"/>
      <c r="I46" s="211"/>
      <c r="J46" s="211"/>
      <c r="K46" s="211"/>
      <c r="L46" s="212"/>
      <c r="M46" s="195"/>
      <c r="N46" s="196"/>
      <c r="O46" s="197"/>
      <c r="P46" s="197"/>
      <c r="Q46" s="197"/>
      <c r="R46" s="197"/>
      <c r="S46" s="198"/>
      <c r="T46" s="199"/>
      <c r="U46" s="198"/>
      <c r="V46" s="198"/>
      <c r="W46" s="200"/>
      <c r="X46" s="362" t="str">
        <f t="shared" si="2"/>
        <v/>
      </c>
      <c r="Y46" s="453"/>
      <c r="AA46" s="787">
        <f>_xlfn.IFNA(INDEX('Delegated Wage Grid'!C$14:C$50,MATCH($A46,ListDelegated,0)),0)</f>
        <v>0</v>
      </c>
      <c r="AB46" s="345">
        <f>_xlfn.IFNA(INDEX('Delegated Wage Grid'!D$14:D$50,MATCH($A46,ListDelegated,0)),0)</f>
        <v>0</v>
      </c>
      <c r="AC46" s="345">
        <f>_xlfn.IFNA(INDEX('Delegated Wage Grid'!E$14:E$50,MATCH($A46,ListDelegated,0)),0)</f>
        <v>0</v>
      </c>
      <c r="AD46" s="345">
        <f>_xlfn.IFNA(INDEX('Delegated Wage Grid'!F$14:F$50,MATCH($A46,ListDelegated,0)),0)</f>
        <v>0</v>
      </c>
      <c r="AE46" s="345">
        <f>_xlfn.IFNA(INDEX('Delegated Wage Grid'!G$14:G$50,MATCH($A46,ListDelegated,0)),0)</f>
        <v>0</v>
      </c>
      <c r="AF46" s="345">
        <f>_xlfn.IFNA(INDEX('Delegated Wage Grid'!H$14:H$50,MATCH($A46,ListDelegated,0)),0)</f>
        <v>0</v>
      </c>
      <c r="AG46" s="345">
        <f t="shared" si="3"/>
        <v>0</v>
      </c>
      <c r="AH46" s="345">
        <f t="shared" si="4"/>
        <v>0</v>
      </c>
    </row>
    <row r="47" spans="1:34" x14ac:dyDescent="0.25">
      <c r="A47" s="86"/>
      <c r="B47" s="65"/>
      <c r="C47" s="178"/>
      <c r="D47" s="228" t="str">
        <f>IF(ISBLANK(A47),"",IF(#REF!=0,"-",#REF!))</f>
        <v/>
      </c>
      <c r="E47" s="185"/>
      <c r="F47" s="229"/>
      <c r="G47" s="234" t="str">
        <f t="shared" si="1"/>
        <v/>
      </c>
      <c r="H47" s="210"/>
      <c r="I47" s="211"/>
      <c r="J47" s="211"/>
      <c r="K47" s="211"/>
      <c r="L47" s="212"/>
      <c r="M47" s="195"/>
      <c r="N47" s="196"/>
      <c r="O47" s="197"/>
      <c r="P47" s="197"/>
      <c r="Q47" s="197"/>
      <c r="R47" s="197"/>
      <c r="S47" s="198"/>
      <c r="T47" s="199"/>
      <c r="U47" s="198"/>
      <c r="V47" s="198"/>
      <c r="W47" s="200"/>
      <c r="X47" s="362" t="str">
        <f t="shared" si="2"/>
        <v/>
      </c>
      <c r="Y47" s="453"/>
      <c r="AA47" s="787">
        <f>_xlfn.IFNA(INDEX('Delegated Wage Grid'!C$14:C$50,MATCH($A47,ListDelegated,0)),0)</f>
        <v>0</v>
      </c>
      <c r="AB47" s="345">
        <f>_xlfn.IFNA(INDEX('Delegated Wage Grid'!D$14:D$50,MATCH($A47,ListDelegated,0)),0)</f>
        <v>0</v>
      </c>
      <c r="AC47" s="345">
        <f>_xlfn.IFNA(INDEX('Delegated Wage Grid'!E$14:E$50,MATCH($A47,ListDelegated,0)),0)</f>
        <v>0</v>
      </c>
      <c r="AD47" s="345">
        <f>_xlfn.IFNA(INDEX('Delegated Wage Grid'!F$14:F$50,MATCH($A47,ListDelegated,0)),0)</f>
        <v>0</v>
      </c>
      <c r="AE47" s="345">
        <f>_xlfn.IFNA(INDEX('Delegated Wage Grid'!G$14:G$50,MATCH($A47,ListDelegated,0)),0)</f>
        <v>0</v>
      </c>
      <c r="AF47" s="345">
        <f>_xlfn.IFNA(INDEX('Delegated Wage Grid'!H$14:H$50,MATCH($A47,ListDelegated,0)),0)</f>
        <v>0</v>
      </c>
      <c r="AG47" s="345">
        <f t="shared" si="3"/>
        <v>0</v>
      </c>
      <c r="AH47" s="345">
        <f t="shared" si="4"/>
        <v>0</v>
      </c>
    </row>
    <row r="48" spans="1:34" x14ac:dyDescent="0.25">
      <c r="A48" s="86"/>
      <c r="B48" s="65"/>
      <c r="C48" s="178"/>
      <c r="D48" s="228" t="str">
        <f>IF(ISBLANK(A48),"",IF(#REF!=0,"-",#REF!))</f>
        <v/>
      </c>
      <c r="E48" s="185"/>
      <c r="F48" s="229"/>
      <c r="G48" s="234" t="str">
        <f t="shared" si="1"/>
        <v/>
      </c>
      <c r="H48" s="210"/>
      <c r="I48" s="211"/>
      <c r="J48" s="211"/>
      <c r="K48" s="211"/>
      <c r="L48" s="212"/>
      <c r="M48" s="195"/>
      <c r="N48" s="196"/>
      <c r="O48" s="197"/>
      <c r="P48" s="197"/>
      <c r="Q48" s="197"/>
      <c r="R48" s="197"/>
      <c r="S48" s="198"/>
      <c r="T48" s="199"/>
      <c r="U48" s="198"/>
      <c r="V48" s="198"/>
      <c r="W48" s="200"/>
      <c r="X48" s="362" t="str">
        <f t="shared" si="2"/>
        <v/>
      </c>
      <c r="Y48" s="453"/>
      <c r="AA48" s="787">
        <f>_xlfn.IFNA(INDEX('Delegated Wage Grid'!C$14:C$50,MATCH($A48,ListDelegated,0)),0)</f>
        <v>0</v>
      </c>
      <c r="AB48" s="345">
        <f>_xlfn.IFNA(INDEX('Delegated Wage Grid'!D$14:D$50,MATCH($A48,ListDelegated,0)),0)</f>
        <v>0</v>
      </c>
      <c r="AC48" s="345">
        <f>_xlfn.IFNA(INDEX('Delegated Wage Grid'!E$14:E$50,MATCH($A48,ListDelegated,0)),0)</f>
        <v>0</v>
      </c>
      <c r="AD48" s="345">
        <f>_xlfn.IFNA(INDEX('Delegated Wage Grid'!F$14:F$50,MATCH($A48,ListDelegated,0)),0)</f>
        <v>0</v>
      </c>
      <c r="AE48" s="345">
        <f>_xlfn.IFNA(INDEX('Delegated Wage Grid'!G$14:G$50,MATCH($A48,ListDelegated,0)),0)</f>
        <v>0</v>
      </c>
      <c r="AF48" s="345">
        <f>_xlfn.IFNA(INDEX('Delegated Wage Grid'!H$14:H$50,MATCH($A48,ListDelegated,0)),0)</f>
        <v>0</v>
      </c>
      <c r="AG48" s="345">
        <f t="shared" si="3"/>
        <v>0</v>
      </c>
      <c r="AH48" s="345">
        <f t="shared" si="4"/>
        <v>0</v>
      </c>
    </row>
    <row r="49" spans="1:34" x14ac:dyDescent="0.25">
      <c r="A49" s="86"/>
      <c r="B49" s="65"/>
      <c r="C49" s="178"/>
      <c r="D49" s="228" t="str">
        <f>IF(ISBLANK(A49),"",IF(#REF!=0,"-",#REF!))</f>
        <v/>
      </c>
      <c r="E49" s="185"/>
      <c r="F49" s="229"/>
      <c r="G49" s="234" t="str">
        <f t="shared" si="1"/>
        <v/>
      </c>
      <c r="H49" s="210"/>
      <c r="I49" s="211"/>
      <c r="J49" s="211"/>
      <c r="K49" s="211"/>
      <c r="L49" s="212"/>
      <c r="M49" s="195"/>
      <c r="N49" s="196"/>
      <c r="O49" s="197"/>
      <c r="P49" s="197"/>
      <c r="Q49" s="197"/>
      <c r="R49" s="197"/>
      <c r="S49" s="198"/>
      <c r="T49" s="199"/>
      <c r="U49" s="198"/>
      <c r="V49" s="198"/>
      <c r="W49" s="200"/>
      <c r="X49" s="362" t="str">
        <f t="shared" si="2"/>
        <v/>
      </c>
      <c r="Y49" s="453"/>
      <c r="AA49" s="787">
        <f>_xlfn.IFNA(INDEX('Delegated Wage Grid'!C$14:C$50,MATCH($A49,ListDelegated,0)),0)</f>
        <v>0</v>
      </c>
      <c r="AB49" s="345">
        <f>_xlfn.IFNA(INDEX('Delegated Wage Grid'!D$14:D$50,MATCH($A49,ListDelegated,0)),0)</f>
        <v>0</v>
      </c>
      <c r="AC49" s="345">
        <f>_xlfn.IFNA(INDEX('Delegated Wage Grid'!E$14:E$50,MATCH($A49,ListDelegated,0)),0)</f>
        <v>0</v>
      </c>
      <c r="AD49" s="345">
        <f>_xlfn.IFNA(INDEX('Delegated Wage Grid'!F$14:F$50,MATCH($A49,ListDelegated,0)),0)</f>
        <v>0</v>
      </c>
      <c r="AE49" s="345">
        <f>_xlfn.IFNA(INDEX('Delegated Wage Grid'!G$14:G$50,MATCH($A49,ListDelegated,0)),0)</f>
        <v>0</v>
      </c>
      <c r="AF49" s="345">
        <f>_xlfn.IFNA(INDEX('Delegated Wage Grid'!H$14:H$50,MATCH($A49,ListDelegated,0)),0)</f>
        <v>0</v>
      </c>
      <c r="AG49" s="345">
        <f t="shared" si="3"/>
        <v>0</v>
      </c>
      <c r="AH49" s="345">
        <f t="shared" si="4"/>
        <v>0</v>
      </c>
    </row>
    <row r="50" spans="1:34" x14ac:dyDescent="0.25">
      <c r="A50" s="86"/>
      <c r="B50" s="65"/>
      <c r="C50" s="178"/>
      <c r="D50" s="228" t="str">
        <f>IF(ISBLANK(A50),"",IF(#REF!=0,"-",#REF!))</f>
        <v/>
      </c>
      <c r="E50" s="185"/>
      <c r="F50" s="229"/>
      <c r="G50" s="234" t="str">
        <f t="shared" si="1"/>
        <v/>
      </c>
      <c r="H50" s="210"/>
      <c r="I50" s="211"/>
      <c r="J50" s="211"/>
      <c r="K50" s="211"/>
      <c r="L50" s="212"/>
      <c r="M50" s="195"/>
      <c r="N50" s="196"/>
      <c r="O50" s="197"/>
      <c r="P50" s="197"/>
      <c r="Q50" s="197"/>
      <c r="R50" s="197"/>
      <c r="S50" s="198"/>
      <c r="T50" s="199"/>
      <c r="U50" s="198"/>
      <c r="V50" s="198"/>
      <c r="W50" s="200"/>
      <c r="X50" s="362" t="str">
        <f t="shared" si="2"/>
        <v/>
      </c>
      <c r="Y50" s="453"/>
      <c r="AA50" s="787">
        <f>_xlfn.IFNA(INDEX('Delegated Wage Grid'!C$14:C$50,MATCH($A50,ListDelegated,0)),0)</f>
        <v>0</v>
      </c>
      <c r="AB50" s="345">
        <f>_xlfn.IFNA(INDEX('Delegated Wage Grid'!D$14:D$50,MATCH($A50,ListDelegated,0)),0)</f>
        <v>0</v>
      </c>
      <c r="AC50" s="345">
        <f>_xlfn.IFNA(INDEX('Delegated Wage Grid'!E$14:E$50,MATCH($A50,ListDelegated,0)),0)</f>
        <v>0</v>
      </c>
      <c r="AD50" s="345">
        <f>_xlfn.IFNA(INDEX('Delegated Wage Grid'!F$14:F$50,MATCH($A50,ListDelegated,0)),0)</f>
        <v>0</v>
      </c>
      <c r="AE50" s="345">
        <f>_xlfn.IFNA(INDEX('Delegated Wage Grid'!G$14:G$50,MATCH($A50,ListDelegated,0)),0)</f>
        <v>0</v>
      </c>
      <c r="AF50" s="345">
        <f>_xlfn.IFNA(INDEX('Delegated Wage Grid'!H$14:H$50,MATCH($A50,ListDelegated,0)),0)</f>
        <v>0</v>
      </c>
      <c r="AG50" s="345">
        <f t="shared" si="3"/>
        <v>0</v>
      </c>
      <c r="AH50" s="345">
        <f t="shared" si="4"/>
        <v>0</v>
      </c>
    </row>
    <row r="51" spans="1:34" x14ac:dyDescent="0.25">
      <c r="A51" s="86"/>
      <c r="B51" s="65"/>
      <c r="C51" s="178"/>
      <c r="D51" s="228" t="str">
        <f>IF(ISBLANK(A51),"",IF(#REF!=0,"-",#REF!))</f>
        <v/>
      </c>
      <c r="E51" s="185"/>
      <c r="F51" s="229"/>
      <c r="G51" s="234" t="str">
        <f t="shared" si="1"/>
        <v/>
      </c>
      <c r="H51" s="210"/>
      <c r="I51" s="211"/>
      <c r="J51" s="211"/>
      <c r="K51" s="211"/>
      <c r="L51" s="212"/>
      <c r="M51" s="195"/>
      <c r="N51" s="196"/>
      <c r="O51" s="197"/>
      <c r="P51" s="197"/>
      <c r="Q51" s="197"/>
      <c r="R51" s="197"/>
      <c r="S51" s="198"/>
      <c r="T51" s="199"/>
      <c r="U51" s="198"/>
      <c r="V51" s="198"/>
      <c r="W51" s="200"/>
      <c r="X51" s="362" t="str">
        <f t="shared" si="2"/>
        <v/>
      </c>
      <c r="Y51" s="453"/>
      <c r="AA51" s="787">
        <f>_xlfn.IFNA(INDEX('Delegated Wage Grid'!C$14:C$50,MATCH($A51,ListDelegated,0)),0)</f>
        <v>0</v>
      </c>
      <c r="AB51" s="345">
        <f>_xlfn.IFNA(INDEX('Delegated Wage Grid'!D$14:D$50,MATCH($A51,ListDelegated,0)),0)</f>
        <v>0</v>
      </c>
      <c r="AC51" s="345">
        <f>_xlfn.IFNA(INDEX('Delegated Wage Grid'!E$14:E$50,MATCH($A51,ListDelegated,0)),0)</f>
        <v>0</v>
      </c>
      <c r="AD51" s="345">
        <f>_xlfn.IFNA(INDEX('Delegated Wage Grid'!F$14:F$50,MATCH($A51,ListDelegated,0)),0)</f>
        <v>0</v>
      </c>
      <c r="AE51" s="345">
        <f>_xlfn.IFNA(INDEX('Delegated Wage Grid'!G$14:G$50,MATCH($A51,ListDelegated,0)),0)</f>
        <v>0</v>
      </c>
      <c r="AF51" s="345">
        <f>_xlfn.IFNA(INDEX('Delegated Wage Grid'!H$14:H$50,MATCH($A51,ListDelegated,0)),0)</f>
        <v>0</v>
      </c>
      <c r="AG51" s="345">
        <f t="shared" si="3"/>
        <v>0</v>
      </c>
      <c r="AH51" s="345">
        <f t="shared" si="4"/>
        <v>0</v>
      </c>
    </row>
    <row r="52" spans="1:34" x14ac:dyDescent="0.25">
      <c r="A52" s="86"/>
      <c r="B52" s="65"/>
      <c r="C52" s="178"/>
      <c r="D52" s="228" t="str">
        <f>IF(ISBLANK(A52),"",IF(#REF!=0,"-",#REF!))</f>
        <v/>
      </c>
      <c r="E52" s="185"/>
      <c r="F52" s="229"/>
      <c r="G52" s="234" t="str">
        <f t="shared" si="1"/>
        <v/>
      </c>
      <c r="H52" s="210"/>
      <c r="I52" s="211"/>
      <c r="J52" s="211"/>
      <c r="K52" s="211"/>
      <c r="L52" s="212"/>
      <c r="M52" s="195"/>
      <c r="N52" s="196"/>
      <c r="O52" s="197"/>
      <c r="P52" s="197"/>
      <c r="Q52" s="197"/>
      <c r="R52" s="197"/>
      <c r="S52" s="198"/>
      <c r="T52" s="199"/>
      <c r="U52" s="198"/>
      <c r="V52" s="198"/>
      <c r="W52" s="200"/>
      <c r="X52" s="362" t="str">
        <f t="shared" si="2"/>
        <v/>
      </c>
      <c r="Y52" s="453"/>
      <c r="AA52" s="787">
        <f>_xlfn.IFNA(INDEX('Delegated Wage Grid'!C$14:C$50,MATCH($A52,ListDelegated,0)),0)</f>
        <v>0</v>
      </c>
      <c r="AB52" s="345">
        <f>_xlfn.IFNA(INDEX('Delegated Wage Grid'!D$14:D$50,MATCH($A52,ListDelegated,0)),0)</f>
        <v>0</v>
      </c>
      <c r="AC52" s="345">
        <f>_xlfn.IFNA(INDEX('Delegated Wage Grid'!E$14:E$50,MATCH($A52,ListDelegated,0)),0)</f>
        <v>0</v>
      </c>
      <c r="AD52" s="345">
        <f>_xlfn.IFNA(INDEX('Delegated Wage Grid'!F$14:F$50,MATCH($A52,ListDelegated,0)),0)</f>
        <v>0</v>
      </c>
      <c r="AE52" s="345">
        <f>_xlfn.IFNA(INDEX('Delegated Wage Grid'!G$14:G$50,MATCH($A52,ListDelegated,0)),0)</f>
        <v>0</v>
      </c>
      <c r="AF52" s="345">
        <f>_xlfn.IFNA(INDEX('Delegated Wage Grid'!H$14:H$50,MATCH($A52,ListDelegated,0)),0)</f>
        <v>0</v>
      </c>
      <c r="AG52" s="345">
        <f t="shared" si="3"/>
        <v>0</v>
      </c>
      <c r="AH52" s="345">
        <f t="shared" si="4"/>
        <v>0</v>
      </c>
    </row>
    <row r="53" spans="1:34" x14ac:dyDescent="0.25">
      <c r="A53" s="86"/>
      <c r="B53" s="65"/>
      <c r="C53" s="178"/>
      <c r="D53" s="228" t="str">
        <f>IF(ISBLANK(A53),"",IF(#REF!=0,"-",#REF!))</f>
        <v/>
      </c>
      <c r="E53" s="185"/>
      <c r="F53" s="229"/>
      <c r="G53" s="234" t="str">
        <f t="shared" si="1"/>
        <v/>
      </c>
      <c r="H53" s="210"/>
      <c r="I53" s="211"/>
      <c r="J53" s="211"/>
      <c r="K53" s="211"/>
      <c r="L53" s="212"/>
      <c r="M53" s="195"/>
      <c r="N53" s="196"/>
      <c r="O53" s="197"/>
      <c r="P53" s="197"/>
      <c r="Q53" s="197"/>
      <c r="R53" s="197"/>
      <c r="S53" s="198"/>
      <c r="T53" s="199"/>
      <c r="U53" s="198"/>
      <c r="V53" s="198"/>
      <c r="W53" s="200"/>
      <c r="X53" s="362" t="str">
        <f t="shared" si="2"/>
        <v/>
      </c>
      <c r="Y53" s="453"/>
      <c r="AA53" s="787">
        <f>_xlfn.IFNA(INDEX('Delegated Wage Grid'!C$14:C$50,MATCH($A53,ListDelegated,0)),0)</f>
        <v>0</v>
      </c>
      <c r="AB53" s="345">
        <f>_xlfn.IFNA(INDEX('Delegated Wage Grid'!D$14:D$50,MATCH($A53,ListDelegated,0)),0)</f>
        <v>0</v>
      </c>
      <c r="AC53" s="345">
        <f>_xlfn.IFNA(INDEX('Delegated Wage Grid'!E$14:E$50,MATCH($A53,ListDelegated,0)),0)</f>
        <v>0</v>
      </c>
      <c r="AD53" s="345">
        <f>_xlfn.IFNA(INDEX('Delegated Wage Grid'!F$14:F$50,MATCH($A53,ListDelegated,0)),0)</f>
        <v>0</v>
      </c>
      <c r="AE53" s="345">
        <f>_xlfn.IFNA(INDEX('Delegated Wage Grid'!G$14:G$50,MATCH($A53,ListDelegated,0)),0)</f>
        <v>0</v>
      </c>
      <c r="AF53" s="345">
        <f>_xlfn.IFNA(INDEX('Delegated Wage Grid'!H$14:H$50,MATCH($A53,ListDelegated,0)),0)</f>
        <v>0</v>
      </c>
      <c r="AG53" s="345">
        <f t="shared" si="3"/>
        <v>0</v>
      </c>
      <c r="AH53" s="345">
        <f t="shared" si="4"/>
        <v>0</v>
      </c>
    </row>
    <row r="54" spans="1:34" x14ac:dyDescent="0.25">
      <c r="A54" s="86"/>
      <c r="B54" s="65"/>
      <c r="C54" s="178"/>
      <c r="D54" s="228" t="str">
        <f>IF(ISBLANK(A54),"",IF(#REF!=0,"-",#REF!))</f>
        <v/>
      </c>
      <c r="E54" s="185"/>
      <c r="F54" s="229"/>
      <c r="G54" s="234" t="str">
        <f t="shared" si="1"/>
        <v/>
      </c>
      <c r="H54" s="210"/>
      <c r="I54" s="211"/>
      <c r="J54" s="211"/>
      <c r="K54" s="211"/>
      <c r="L54" s="212"/>
      <c r="M54" s="195"/>
      <c r="N54" s="196"/>
      <c r="O54" s="197"/>
      <c r="P54" s="197"/>
      <c r="Q54" s="197"/>
      <c r="R54" s="197"/>
      <c r="S54" s="198"/>
      <c r="T54" s="199"/>
      <c r="U54" s="198"/>
      <c r="V54" s="198"/>
      <c r="W54" s="200"/>
      <c r="X54" s="362" t="str">
        <f t="shared" si="2"/>
        <v/>
      </c>
      <c r="Y54" s="453"/>
      <c r="AA54" s="787">
        <f>_xlfn.IFNA(INDEX('Delegated Wage Grid'!C$14:C$50,MATCH($A54,ListDelegated,0)),0)</f>
        <v>0</v>
      </c>
      <c r="AB54" s="345">
        <f>_xlfn.IFNA(INDEX('Delegated Wage Grid'!D$14:D$50,MATCH($A54,ListDelegated,0)),0)</f>
        <v>0</v>
      </c>
      <c r="AC54" s="345">
        <f>_xlfn.IFNA(INDEX('Delegated Wage Grid'!E$14:E$50,MATCH($A54,ListDelegated,0)),0)</f>
        <v>0</v>
      </c>
      <c r="AD54" s="345">
        <f>_xlfn.IFNA(INDEX('Delegated Wage Grid'!F$14:F$50,MATCH($A54,ListDelegated,0)),0)</f>
        <v>0</v>
      </c>
      <c r="AE54" s="345">
        <f>_xlfn.IFNA(INDEX('Delegated Wage Grid'!G$14:G$50,MATCH($A54,ListDelegated,0)),0)</f>
        <v>0</v>
      </c>
      <c r="AF54" s="345">
        <f>_xlfn.IFNA(INDEX('Delegated Wage Grid'!H$14:H$50,MATCH($A54,ListDelegated,0)),0)</f>
        <v>0</v>
      </c>
      <c r="AG54" s="345">
        <f t="shared" si="3"/>
        <v>0</v>
      </c>
      <c r="AH54" s="345">
        <f t="shared" si="4"/>
        <v>0</v>
      </c>
    </row>
    <row r="55" spans="1:34" x14ac:dyDescent="0.25">
      <c r="A55" s="86"/>
      <c r="B55" s="65"/>
      <c r="C55" s="178"/>
      <c r="D55" s="228" t="str">
        <f>IF(ISBLANK(A55),"",IF(#REF!=0,"-",#REF!))</f>
        <v/>
      </c>
      <c r="E55" s="185"/>
      <c r="F55" s="229"/>
      <c r="G55" s="234" t="str">
        <f t="shared" si="1"/>
        <v/>
      </c>
      <c r="H55" s="210"/>
      <c r="I55" s="211"/>
      <c r="J55" s="211"/>
      <c r="K55" s="211"/>
      <c r="L55" s="212"/>
      <c r="M55" s="195"/>
      <c r="N55" s="196"/>
      <c r="O55" s="197"/>
      <c r="P55" s="197"/>
      <c r="Q55" s="197"/>
      <c r="R55" s="197"/>
      <c r="S55" s="198"/>
      <c r="T55" s="199"/>
      <c r="U55" s="198"/>
      <c r="V55" s="198"/>
      <c r="W55" s="200"/>
      <c r="X55" s="362" t="str">
        <f t="shared" si="2"/>
        <v/>
      </c>
      <c r="Y55" s="453"/>
      <c r="AA55" s="787">
        <f>_xlfn.IFNA(INDEX('Delegated Wage Grid'!C$14:C$50,MATCH($A55,ListDelegated,0)),0)</f>
        <v>0</v>
      </c>
      <c r="AB55" s="345">
        <f>_xlfn.IFNA(INDEX('Delegated Wage Grid'!D$14:D$50,MATCH($A55,ListDelegated,0)),0)</f>
        <v>0</v>
      </c>
      <c r="AC55" s="345">
        <f>_xlfn.IFNA(INDEX('Delegated Wage Grid'!E$14:E$50,MATCH($A55,ListDelegated,0)),0)</f>
        <v>0</v>
      </c>
      <c r="AD55" s="345">
        <f>_xlfn.IFNA(INDEX('Delegated Wage Grid'!F$14:F$50,MATCH($A55,ListDelegated,0)),0)</f>
        <v>0</v>
      </c>
      <c r="AE55" s="345">
        <f>_xlfn.IFNA(INDEX('Delegated Wage Grid'!G$14:G$50,MATCH($A55,ListDelegated,0)),0)</f>
        <v>0</v>
      </c>
      <c r="AF55" s="345">
        <f>_xlfn.IFNA(INDEX('Delegated Wage Grid'!H$14:H$50,MATCH($A55,ListDelegated,0)),0)</f>
        <v>0</v>
      </c>
      <c r="AG55" s="345">
        <f t="shared" si="3"/>
        <v>0</v>
      </c>
      <c r="AH55" s="345">
        <f t="shared" si="4"/>
        <v>0</v>
      </c>
    </row>
    <row r="56" spans="1:34" x14ac:dyDescent="0.25">
      <c r="A56" s="86"/>
      <c r="B56" s="65"/>
      <c r="C56" s="178"/>
      <c r="D56" s="228" t="str">
        <f>IF(ISBLANK(A56),"",IF(#REF!=0,"-",#REF!))</f>
        <v/>
      </c>
      <c r="E56" s="185"/>
      <c r="F56" s="229"/>
      <c r="G56" s="234" t="str">
        <f t="shared" si="1"/>
        <v/>
      </c>
      <c r="H56" s="210"/>
      <c r="I56" s="211"/>
      <c r="J56" s="211"/>
      <c r="K56" s="211"/>
      <c r="L56" s="212"/>
      <c r="M56" s="195"/>
      <c r="N56" s="196"/>
      <c r="O56" s="197"/>
      <c r="P56" s="197"/>
      <c r="Q56" s="197"/>
      <c r="R56" s="197"/>
      <c r="S56" s="198"/>
      <c r="T56" s="199"/>
      <c r="U56" s="198"/>
      <c r="V56" s="198"/>
      <c r="W56" s="200"/>
      <c r="X56" s="362" t="str">
        <f t="shared" si="2"/>
        <v/>
      </c>
      <c r="Y56" s="453"/>
      <c r="AA56" s="787">
        <f>_xlfn.IFNA(INDEX('Delegated Wage Grid'!C$14:C$50,MATCH($A56,ListDelegated,0)),0)</f>
        <v>0</v>
      </c>
      <c r="AB56" s="345">
        <f>_xlfn.IFNA(INDEX('Delegated Wage Grid'!D$14:D$50,MATCH($A56,ListDelegated,0)),0)</f>
        <v>0</v>
      </c>
      <c r="AC56" s="345">
        <f>_xlfn.IFNA(INDEX('Delegated Wage Grid'!E$14:E$50,MATCH($A56,ListDelegated,0)),0)</f>
        <v>0</v>
      </c>
      <c r="AD56" s="345">
        <f>_xlfn.IFNA(INDEX('Delegated Wage Grid'!F$14:F$50,MATCH($A56,ListDelegated,0)),0)</f>
        <v>0</v>
      </c>
      <c r="AE56" s="345">
        <f>_xlfn.IFNA(INDEX('Delegated Wage Grid'!G$14:G$50,MATCH($A56,ListDelegated,0)),0)</f>
        <v>0</v>
      </c>
      <c r="AF56" s="345">
        <f>_xlfn.IFNA(INDEX('Delegated Wage Grid'!H$14:H$50,MATCH($A56,ListDelegated,0)),0)</f>
        <v>0</v>
      </c>
      <c r="AG56" s="345">
        <f t="shared" si="3"/>
        <v>0</v>
      </c>
      <c r="AH56" s="345">
        <f t="shared" si="4"/>
        <v>0</v>
      </c>
    </row>
    <row r="57" spans="1:34" x14ac:dyDescent="0.25">
      <c r="A57" s="86"/>
      <c r="B57" s="65"/>
      <c r="C57" s="178"/>
      <c r="D57" s="228" t="str">
        <f>IF(ISBLANK(A57),"",IF(#REF!=0,"-",#REF!))</f>
        <v/>
      </c>
      <c r="E57" s="185"/>
      <c r="F57" s="229"/>
      <c r="G57" s="234" t="str">
        <f t="shared" si="1"/>
        <v/>
      </c>
      <c r="H57" s="210"/>
      <c r="I57" s="211"/>
      <c r="J57" s="211"/>
      <c r="K57" s="211"/>
      <c r="L57" s="212"/>
      <c r="M57" s="195"/>
      <c r="N57" s="196"/>
      <c r="O57" s="197"/>
      <c r="P57" s="197"/>
      <c r="Q57" s="197"/>
      <c r="R57" s="197"/>
      <c r="S57" s="198"/>
      <c r="T57" s="199"/>
      <c r="U57" s="198"/>
      <c r="V57" s="198"/>
      <c r="W57" s="200"/>
      <c r="X57" s="362" t="str">
        <f t="shared" si="2"/>
        <v/>
      </c>
      <c r="Y57" s="453"/>
      <c r="AA57" s="787">
        <f>_xlfn.IFNA(INDEX('Delegated Wage Grid'!C$14:C$50,MATCH($A57,ListDelegated,0)),0)</f>
        <v>0</v>
      </c>
      <c r="AB57" s="345">
        <f>_xlfn.IFNA(INDEX('Delegated Wage Grid'!D$14:D$50,MATCH($A57,ListDelegated,0)),0)</f>
        <v>0</v>
      </c>
      <c r="AC57" s="345">
        <f>_xlfn.IFNA(INDEX('Delegated Wage Grid'!E$14:E$50,MATCH($A57,ListDelegated,0)),0)</f>
        <v>0</v>
      </c>
      <c r="AD57" s="345">
        <f>_xlfn.IFNA(INDEX('Delegated Wage Grid'!F$14:F$50,MATCH($A57,ListDelegated,0)),0)</f>
        <v>0</v>
      </c>
      <c r="AE57" s="345">
        <f>_xlfn.IFNA(INDEX('Delegated Wage Grid'!G$14:G$50,MATCH($A57,ListDelegated,0)),0)</f>
        <v>0</v>
      </c>
      <c r="AF57" s="345">
        <f>_xlfn.IFNA(INDEX('Delegated Wage Grid'!H$14:H$50,MATCH($A57,ListDelegated,0)),0)</f>
        <v>0</v>
      </c>
      <c r="AG57" s="345">
        <f t="shared" si="3"/>
        <v>0</v>
      </c>
      <c r="AH57" s="345">
        <f t="shared" si="4"/>
        <v>0</v>
      </c>
    </row>
    <row r="58" spans="1:34" x14ac:dyDescent="0.25">
      <c r="A58" s="86"/>
      <c r="B58" s="65"/>
      <c r="C58" s="178"/>
      <c r="D58" s="228" t="str">
        <f>IF(ISBLANK(A58),"",IF(#REF!=0,"-",#REF!))</f>
        <v/>
      </c>
      <c r="E58" s="185"/>
      <c r="F58" s="229"/>
      <c r="G58" s="234" t="str">
        <f t="shared" si="1"/>
        <v/>
      </c>
      <c r="H58" s="210"/>
      <c r="I58" s="211"/>
      <c r="J58" s="211"/>
      <c r="K58" s="211"/>
      <c r="L58" s="212"/>
      <c r="M58" s="195"/>
      <c r="N58" s="196"/>
      <c r="O58" s="197"/>
      <c r="P58" s="197"/>
      <c r="Q58" s="197"/>
      <c r="R58" s="197"/>
      <c r="S58" s="198"/>
      <c r="T58" s="199"/>
      <c r="U58" s="198"/>
      <c r="V58" s="198"/>
      <c r="W58" s="200"/>
      <c r="X58" s="362" t="str">
        <f t="shared" si="2"/>
        <v/>
      </c>
      <c r="Y58" s="453"/>
      <c r="AA58" s="787">
        <f>_xlfn.IFNA(INDEX('Delegated Wage Grid'!C$14:C$50,MATCH($A58,ListDelegated,0)),0)</f>
        <v>0</v>
      </c>
      <c r="AB58" s="345">
        <f>_xlfn.IFNA(INDEX('Delegated Wage Grid'!D$14:D$50,MATCH($A58,ListDelegated,0)),0)</f>
        <v>0</v>
      </c>
      <c r="AC58" s="345">
        <f>_xlfn.IFNA(INDEX('Delegated Wage Grid'!E$14:E$50,MATCH($A58,ListDelegated,0)),0)</f>
        <v>0</v>
      </c>
      <c r="AD58" s="345">
        <f>_xlfn.IFNA(INDEX('Delegated Wage Grid'!F$14:F$50,MATCH($A58,ListDelegated,0)),0)</f>
        <v>0</v>
      </c>
      <c r="AE58" s="345">
        <f>_xlfn.IFNA(INDEX('Delegated Wage Grid'!G$14:G$50,MATCH($A58,ListDelegated,0)),0)</f>
        <v>0</v>
      </c>
      <c r="AF58" s="345">
        <f>_xlfn.IFNA(INDEX('Delegated Wage Grid'!H$14:H$50,MATCH($A58,ListDelegated,0)),0)</f>
        <v>0</v>
      </c>
      <c r="AG58" s="345">
        <f t="shared" si="3"/>
        <v>0</v>
      </c>
      <c r="AH58" s="345">
        <f t="shared" si="4"/>
        <v>0</v>
      </c>
    </row>
    <row r="59" spans="1:34" x14ac:dyDescent="0.25">
      <c r="A59" s="86"/>
      <c r="B59" s="65"/>
      <c r="C59" s="178"/>
      <c r="D59" s="228" t="str">
        <f>IF(ISBLANK(A59),"",IF(#REF!=0,"-",#REF!))</f>
        <v/>
      </c>
      <c r="E59" s="185"/>
      <c r="F59" s="229"/>
      <c r="G59" s="234" t="str">
        <f t="shared" si="1"/>
        <v/>
      </c>
      <c r="H59" s="210"/>
      <c r="I59" s="211"/>
      <c r="J59" s="211"/>
      <c r="K59" s="211"/>
      <c r="L59" s="212"/>
      <c r="M59" s="195"/>
      <c r="N59" s="196"/>
      <c r="O59" s="197"/>
      <c r="P59" s="197"/>
      <c r="Q59" s="197"/>
      <c r="R59" s="197"/>
      <c r="S59" s="198"/>
      <c r="T59" s="199"/>
      <c r="U59" s="198"/>
      <c r="V59" s="198"/>
      <c r="W59" s="200"/>
      <c r="X59" s="362" t="str">
        <f t="shared" si="2"/>
        <v/>
      </c>
      <c r="Y59" s="453"/>
      <c r="AA59" s="787">
        <f>_xlfn.IFNA(INDEX('Delegated Wage Grid'!C$14:C$50,MATCH($A59,ListDelegated,0)),0)</f>
        <v>0</v>
      </c>
      <c r="AB59" s="345">
        <f>_xlfn.IFNA(INDEX('Delegated Wage Grid'!D$14:D$50,MATCH($A59,ListDelegated,0)),0)</f>
        <v>0</v>
      </c>
      <c r="AC59" s="345">
        <f>_xlfn.IFNA(INDEX('Delegated Wage Grid'!E$14:E$50,MATCH($A59,ListDelegated,0)),0)</f>
        <v>0</v>
      </c>
      <c r="AD59" s="345">
        <f>_xlfn.IFNA(INDEX('Delegated Wage Grid'!F$14:F$50,MATCH($A59,ListDelegated,0)),0)</f>
        <v>0</v>
      </c>
      <c r="AE59" s="345">
        <f>_xlfn.IFNA(INDEX('Delegated Wage Grid'!G$14:G$50,MATCH($A59,ListDelegated,0)),0)</f>
        <v>0</v>
      </c>
      <c r="AF59" s="345">
        <f>_xlfn.IFNA(INDEX('Delegated Wage Grid'!H$14:H$50,MATCH($A59,ListDelegated,0)),0)</f>
        <v>0</v>
      </c>
      <c r="AG59" s="345">
        <f t="shared" si="3"/>
        <v>0</v>
      </c>
      <c r="AH59" s="345">
        <f t="shared" si="4"/>
        <v>0</v>
      </c>
    </row>
    <row r="60" spans="1:34" x14ac:dyDescent="0.25">
      <c r="A60" s="86"/>
      <c r="B60" s="65"/>
      <c r="C60" s="178"/>
      <c r="D60" s="228" t="str">
        <f>IF(ISBLANK(A60),"",IF(#REF!=0,"-",#REF!))</f>
        <v/>
      </c>
      <c r="E60" s="185"/>
      <c r="F60" s="229"/>
      <c r="G60" s="234" t="str">
        <f t="shared" si="1"/>
        <v/>
      </c>
      <c r="H60" s="210"/>
      <c r="I60" s="211"/>
      <c r="J60" s="211"/>
      <c r="K60" s="211"/>
      <c r="L60" s="212"/>
      <c r="M60" s="195"/>
      <c r="N60" s="196"/>
      <c r="O60" s="197"/>
      <c r="P60" s="197"/>
      <c r="Q60" s="197"/>
      <c r="R60" s="197"/>
      <c r="S60" s="198"/>
      <c r="T60" s="199"/>
      <c r="U60" s="198"/>
      <c r="V60" s="198"/>
      <c r="W60" s="200"/>
      <c r="X60" s="362" t="str">
        <f t="shared" si="2"/>
        <v/>
      </c>
      <c r="Y60" s="453"/>
      <c r="AA60" s="787">
        <f>_xlfn.IFNA(INDEX('Delegated Wage Grid'!C$14:C$50,MATCH($A60,ListDelegated,0)),0)</f>
        <v>0</v>
      </c>
      <c r="AB60" s="345">
        <f>_xlfn.IFNA(INDEX('Delegated Wage Grid'!D$14:D$50,MATCH($A60,ListDelegated,0)),0)</f>
        <v>0</v>
      </c>
      <c r="AC60" s="345">
        <f>_xlfn.IFNA(INDEX('Delegated Wage Grid'!E$14:E$50,MATCH($A60,ListDelegated,0)),0)</f>
        <v>0</v>
      </c>
      <c r="AD60" s="345">
        <f>_xlfn.IFNA(INDEX('Delegated Wage Grid'!F$14:F$50,MATCH($A60,ListDelegated,0)),0)</f>
        <v>0</v>
      </c>
      <c r="AE60" s="345">
        <f>_xlfn.IFNA(INDEX('Delegated Wage Grid'!G$14:G$50,MATCH($A60,ListDelegated,0)),0)</f>
        <v>0</v>
      </c>
      <c r="AF60" s="345">
        <f>_xlfn.IFNA(INDEX('Delegated Wage Grid'!H$14:H$50,MATCH($A60,ListDelegated,0)),0)</f>
        <v>0</v>
      </c>
      <c r="AG60" s="345">
        <f t="shared" si="3"/>
        <v>0</v>
      </c>
      <c r="AH60" s="345">
        <f t="shared" si="4"/>
        <v>0</v>
      </c>
    </row>
    <row r="61" spans="1:34" x14ac:dyDescent="0.25">
      <c r="A61" s="86"/>
      <c r="B61" s="65"/>
      <c r="C61" s="178"/>
      <c r="D61" s="228" t="str">
        <f>IF(ISBLANK(A61),"",IF(#REF!=0,"-",#REF!))</f>
        <v/>
      </c>
      <c r="E61" s="185"/>
      <c r="F61" s="229"/>
      <c r="G61" s="234" t="str">
        <f t="shared" si="1"/>
        <v/>
      </c>
      <c r="H61" s="210"/>
      <c r="I61" s="211"/>
      <c r="J61" s="211"/>
      <c r="K61" s="211"/>
      <c r="L61" s="212"/>
      <c r="M61" s="195"/>
      <c r="N61" s="196"/>
      <c r="O61" s="197"/>
      <c r="P61" s="197"/>
      <c r="Q61" s="197"/>
      <c r="R61" s="197"/>
      <c r="S61" s="198"/>
      <c r="T61" s="199"/>
      <c r="U61" s="198"/>
      <c r="V61" s="198"/>
      <c r="W61" s="200"/>
      <c r="X61" s="362" t="str">
        <f t="shared" si="2"/>
        <v/>
      </c>
      <c r="Y61" s="453"/>
      <c r="AA61" s="787">
        <f>_xlfn.IFNA(INDEX('Delegated Wage Grid'!C$14:C$50,MATCH($A61,ListDelegated,0)),0)</f>
        <v>0</v>
      </c>
      <c r="AB61" s="345">
        <f>_xlfn.IFNA(INDEX('Delegated Wage Grid'!D$14:D$50,MATCH($A61,ListDelegated,0)),0)</f>
        <v>0</v>
      </c>
      <c r="AC61" s="345">
        <f>_xlfn.IFNA(INDEX('Delegated Wage Grid'!E$14:E$50,MATCH($A61,ListDelegated,0)),0)</f>
        <v>0</v>
      </c>
      <c r="AD61" s="345">
        <f>_xlfn.IFNA(INDEX('Delegated Wage Grid'!F$14:F$50,MATCH($A61,ListDelegated,0)),0)</f>
        <v>0</v>
      </c>
      <c r="AE61" s="345">
        <f>_xlfn.IFNA(INDEX('Delegated Wage Grid'!G$14:G$50,MATCH($A61,ListDelegated,0)),0)</f>
        <v>0</v>
      </c>
      <c r="AF61" s="345">
        <f>_xlfn.IFNA(INDEX('Delegated Wage Grid'!H$14:H$50,MATCH($A61,ListDelegated,0)),0)</f>
        <v>0</v>
      </c>
      <c r="AG61" s="345">
        <f t="shared" si="3"/>
        <v>0</v>
      </c>
      <c r="AH61" s="345">
        <f t="shared" si="4"/>
        <v>0</v>
      </c>
    </row>
    <row r="62" spans="1:34" x14ac:dyDescent="0.25">
      <c r="A62" s="86"/>
      <c r="B62" s="65"/>
      <c r="C62" s="178"/>
      <c r="D62" s="228" t="str">
        <f>IF(ISBLANK(A62),"",IF(#REF!=0,"-",#REF!))</f>
        <v/>
      </c>
      <c r="E62" s="185"/>
      <c r="F62" s="229"/>
      <c r="G62" s="234" t="str">
        <f t="shared" si="1"/>
        <v/>
      </c>
      <c r="H62" s="210"/>
      <c r="I62" s="211"/>
      <c r="J62" s="211"/>
      <c r="K62" s="211"/>
      <c r="L62" s="212"/>
      <c r="M62" s="195"/>
      <c r="N62" s="196"/>
      <c r="O62" s="197"/>
      <c r="P62" s="197"/>
      <c r="Q62" s="197"/>
      <c r="R62" s="197"/>
      <c r="S62" s="198"/>
      <c r="T62" s="199"/>
      <c r="U62" s="198"/>
      <c r="V62" s="198"/>
      <c r="W62" s="200"/>
      <c r="X62" s="362" t="str">
        <f t="shared" si="2"/>
        <v/>
      </c>
      <c r="Y62" s="453"/>
      <c r="AA62" s="787">
        <f>_xlfn.IFNA(INDEX('Delegated Wage Grid'!C$14:C$50,MATCH($A62,ListDelegated,0)),0)</f>
        <v>0</v>
      </c>
      <c r="AB62" s="345">
        <f>_xlfn.IFNA(INDEX('Delegated Wage Grid'!D$14:D$50,MATCH($A62,ListDelegated,0)),0)</f>
        <v>0</v>
      </c>
      <c r="AC62" s="345">
        <f>_xlfn.IFNA(INDEX('Delegated Wage Grid'!E$14:E$50,MATCH($A62,ListDelegated,0)),0)</f>
        <v>0</v>
      </c>
      <c r="AD62" s="345">
        <f>_xlfn.IFNA(INDEX('Delegated Wage Grid'!F$14:F$50,MATCH($A62,ListDelegated,0)),0)</f>
        <v>0</v>
      </c>
      <c r="AE62" s="345">
        <f>_xlfn.IFNA(INDEX('Delegated Wage Grid'!G$14:G$50,MATCH($A62,ListDelegated,0)),0)</f>
        <v>0</v>
      </c>
      <c r="AF62" s="345">
        <f>_xlfn.IFNA(INDEX('Delegated Wage Grid'!H$14:H$50,MATCH($A62,ListDelegated,0)),0)</f>
        <v>0</v>
      </c>
      <c r="AG62" s="345">
        <f t="shared" si="3"/>
        <v>0</v>
      </c>
      <c r="AH62" s="345">
        <f t="shared" si="4"/>
        <v>0</v>
      </c>
    </row>
    <row r="63" spans="1:34" x14ac:dyDescent="0.25">
      <c r="A63" s="86"/>
      <c r="B63" s="65"/>
      <c r="C63" s="178"/>
      <c r="D63" s="228" t="str">
        <f>IF(ISBLANK(A63),"",IF(#REF!=0,"-",#REF!))</f>
        <v/>
      </c>
      <c r="E63" s="185"/>
      <c r="F63" s="229"/>
      <c r="G63" s="234" t="str">
        <f t="shared" si="1"/>
        <v/>
      </c>
      <c r="H63" s="210"/>
      <c r="I63" s="211"/>
      <c r="J63" s="211"/>
      <c r="K63" s="211"/>
      <c r="L63" s="212"/>
      <c r="M63" s="195"/>
      <c r="N63" s="196"/>
      <c r="O63" s="197"/>
      <c r="P63" s="197"/>
      <c r="Q63" s="197"/>
      <c r="R63" s="197"/>
      <c r="S63" s="198"/>
      <c r="T63" s="199"/>
      <c r="U63" s="198"/>
      <c r="V63" s="198"/>
      <c r="W63" s="200"/>
      <c r="X63" s="362" t="str">
        <f t="shared" si="2"/>
        <v/>
      </c>
      <c r="Y63" s="453"/>
      <c r="AA63" s="787">
        <f>_xlfn.IFNA(INDEX('Delegated Wage Grid'!C$14:C$50,MATCH($A63,ListDelegated,0)),0)</f>
        <v>0</v>
      </c>
      <c r="AB63" s="345">
        <f>_xlfn.IFNA(INDEX('Delegated Wage Grid'!D$14:D$50,MATCH($A63,ListDelegated,0)),0)</f>
        <v>0</v>
      </c>
      <c r="AC63" s="345">
        <f>_xlfn.IFNA(INDEX('Delegated Wage Grid'!E$14:E$50,MATCH($A63,ListDelegated,0)),0)</f>
        <v>0</v>
      </c>
      <c r="AD63" s="345">
        <f>_xlfn.IFNA(INDEX('Delegated Wage Grid'!F$14:F$50,MATCH($A63,ListDelegated,0)),0)</f>
        <v>0</v>
      </c>
      <c r="AE63" s="345">
        <f>_xlfn.IFNA(INDEX('Delegated Wage Grid'!G$14:G$50,MATCH($A63,ListDelegated,0)),0)</f>
        <v>0</v>
      </c>
      <c r="AF63" s="345">
        <f>_xlfn.IFNA(INDEX('Delegated Wage Grid'!H$14:H$50,MATCH($A63,ListDelegated,0)),0)</f>
        <v>0</v>
      </c>
      <c r="AG63" s="345">
        <f t="shared" si="3"/>
        <v>0</v>
      </c>
      <c r="AH63" s="345">
        <f t="shared" si="4"/>
        <v>0</v>
      </c>
    </row>
    <row r="64" spans="1:34" x14ac:dyDescent="0.25">
      <c r="A64" s="86"/>
      <c r="B64" s="65"/>
      <c r="C64" s="178"/>
      <c r="D64" s="228" t="str">
        <f>IF(ISBLANK(A64),"",IF(#REF!=0,"-",#REF!))</f>
        <v/>
      </c>
      <c r="E64" s="185"/>
      <c r="F64" s="229"/>
      <c r="G64" s="234" t="str">
        <f t="shared" si="1"/>
        <v/>
      </c>
      <c r="H64" s="210"/>
      <c r="I64" s="211"/>
      <c r="J64" s="211"/>
      <c r="K64" s="211"/>
      <c r="L64" s="212"/>
      <c r="M64" s="195"/>
      <c r="N64" s="196"/>
      <c r="O64" s="197"/>
      <c r="P64" s="197"/>
      <c r="Q64" s="197"/>
      <c r="R64" s="197"/>
      <c r="S64" s="198"/>
      <c r="T64" s="199"/>
      <c r="U64" s="198"/>
      <c r="V64" s="198"/>
      <c r="W64" s="200"/>
      <c r="X64" s="362" t="str">
        <f t="shared" si="2"/>
        <v/>
      </c>
      <c r="Y64" s="453"/>
      <c r="AA64" s="787">
        <f>_xlfn.IFNA(INDEX('Delegated Wage Grid'!C$14:C$50,MATCH($A64,ListDelegated,0)),0)</f>
        <v>0</v>
      </c>
      <c r="AB64" s="345">
        <f>_xlfn.IFNA(INDEX('Delegated Wage Grid'!D$14:D$50,MATCH($A64,ListDelegated,0)),0)</f>
        <v>0</v>
      </c>
      <c r="AC64" s="345">
        <f>_xlfn.IFNA(INDEX('Delegated Wage Grid'!E$14:E$50,MATCH($A64,ListDelegated,0)),0)</f>
        <v>0</v>
      </c>
      <c r="AD64" s="345">
        <f>_xlfn.IFNA(INDEX('Delegated Wage Grid'!F$14:F$50,MATCH($A64,ListDelegated,0)),0)</f>
        <v>0</v>
      </c>
      <c r="AE64" s="345">
        <f>_xlfn.IFNA(INDEX('Delegated Wage Grid'!G$14:G$50,MATCH($A64,ListDelegated,0)),0)</f>
        <v>0</v>
      </c>
      <c r="AF64" s="345">
        <f>_xlfn.IFNA(INDEX('Delegated Wage Grid'!H$14:H$50,MATCH($A64,ListDelegated,0)),0)</f>
        <v>0</v>
      </c>
      <c r="AG64" s="345">
        <f t="shared" si="3"/>
        <v>0</v>
      </c>
      <c r="AH64" s="345">
        <f t="shared" si="4"/>
        <v>0</v>
      </c>
    </row>
    <row r="65" spans="1:34" x14ac:dyDescent="0.25">
      <c r="A65" s="86"/>
      <c r="B65" s="65"/>
      <c r="C65" s="178"/>
      <c r="D65" s="228" t="str">
        <f>IF(ISBLANK(A65),"",IF(#REF!=0,"-",#REF!))</f>
        <v/>
      </c>
      <c r="E65" s="185"/>
      <c r="F65" s="229"/>
      <c r="G65" s="234" t="str">
        <f t="shared" si="1"/>
        <v/>
      </c>
      <c r="H65" s="210"/>
      <c r="I65" s="211"/>
      <c r="J65" s="211"/>
      <c r="K65" s="211"/>
      <c r="L65" s="212"/>
      <c r="M65" s="195"/>
      <c r="N65" s="196"/>
      <c r="O65" s="197"/>
      <c r="P65" s="197"/>
      <c r="Q65" s="197"/>
      <c r="R65" s="197"/>
      <c r="S65" s="198"/>
      <c r="T65" s="199"/>
      <c r="U65" s="198"/>
      <c r="V65" s="198"/>
      <c r="W65" s="200"/>
      <c r="X65" s="362" t="str">
        <f t="shared" si="2"/>
        <v/>
      </c>
      <c r="Y65" s="453"/>
      <c r="AA65" s="787">
        <f>_xlfn.IFNA(INDEX('Delegated Wage Grid'!C$14:C$50,MATCH($A65,ListDelegated,0)),0)</f>
        <v>0</v>
      </c>
      <c r="AB65" s="345">
        <f>_xlfn.IFNA(INDEX('Delegated Wage Grid'!D$14:D$50,MATCH($A65,ListDelegated,0)),0)</f>
        <v>0</v>
      </c>
      <c r="AC65" s="345">
        <f>_xlfn.IFNA(INDEX('Delegated Wage Grid'!E$14:E$50,MATCH($A65,ListDelegated,0)),0)</f>
        <v>0</v>
      </c>
      <c r="AD65" s="345">
        <f>_xlfn.IFNA(INDEX('Delegated Wage Grid'!F$14:F$50,MATCH($A65,ListDelegated,0)),0)</f>
        <v>0</v>
      </c>
      <c r="AE65" s="345">
        <f>_xlfn.IFNA(INDEX('Delegated Wage Grid'!G$14:G$50,MATCH($A65,ListDelegated,0)),0)</f>
        <v>0</v>
      </c>
      <c r="AF65" s="345">
        <f>_xlfn.IFNA(INDEX('Delegated Wage Grid'!H$14:H$50,MATCH($A65,ListDelegated,0)),0)</f>
        <v>0</v>
      </c>
      <c r="AG65" s="345">
        <f t="shared" si="3"/>
        <v>0</v>
      </c>
      <c r="AH65" s="345">
        <f t="shared" si="4"/>
        <v>0</v>
      </c>
    </row>
    <row r="66" spans="1:34" x14ac:dyDescent="0.25">
      <c r="A66" s="86"/>
      <c r="B66" s="65"/>
      <c r="C66" s="178"/>
      <c r="D66" s="228" t="str">
        <f>IF(ISBLANK(A66),"",IF(#REF!=0,"-",#REF!))</f>
        <v/>
      </c>
      <c r="E66" s="185"/>
      <c r="F66" s="229"/>
      <c r="G66" s="234" t="str">
        <f t="shared" si="1"/>
        <v/>
      </c>
      <c r="H66" s="210"/>
      <c r="I66" s="211"/>
      <c r="J66" s="211"/>
      <c r="K66" s="211"/>
      <c r="L66" s="212"/>
      <c r="M66" s="195"/>
      <c r="N66" s="196"/>
      <c r="O66" s="197"/>
      <c r="P66" s="197"/>
      <c r="Q66" s="197"/>
      <c r="R66" s="197"/>
      <c r="S66" s="198"/>
      <c r="T66" s="199"/>
      <c r="U66" s="198"/>
      <c r="V66" s="198"/>
      <c r="W66" s="200"/>
      <c r="X66" s="362" t="str">
        <f t="shared" si="2"/>
        <v/>
      </c>
      <c r="Y66" s="453"/>
      <c r="AA66" s="787">
        <f>_xlfn.IFNA(INDEX('Delegated Wage Grid'!C$14:C$50,MATCH($A66,ListDelegated,0)),0)</f>
        <v>0</v>
      </c>
      <c r="AB66" s="345">
        <f>_xlfn.IFNA(INDEX('Delegated Wage Grid'!D$14:D$50,MATCH($A66,ListDelegated,0)),0)</f>
        <v>0</v>
      </c>
      <c r="AC66" s="345">
        <f>_xlfn.IFNA(INDEX('Delegated Wage Grid'!E$14:E$50,MATCH($A66,ListDelegated,0)),0)</f>
        <v>0</v>
      </c>
      <c r="AD66" s="345">
        <f>_xlfn.IFNA(INDEX('Delegated Wage Grid'!F$14:F$50,MATCH($A66,ListDelegated,0)),0)</f>
        <v>0</v>
      </c>
      <c r="AE66" s="345">
        <f>_xlfn.IFNA(INDEX('Delegated Wage Grid'!G$14:G$50,MATCH($A66,ListDelegated,0)),0)</f>
        <v>0</v>
      </c>
      <c r="AF66" s="345">
        <f>_xlfn.IFNA(INDEX('Delegated Wage Grid'!H$14:H$50,MATCH($A66,ListDelegated,0)),0)</f>
        <v>0</v>
      </c>
      <c r="AG66" s="345">
        <f t="shared" si="3"/>
        <v>0</v>
      </c>
      <c r="AH66" s="345">
        <f t="shared" si="4"/>
        <v>0</v>
      </c>
    </row>
    <row r="67" spans="1:34" x14ac:dyDescent="0.25">
      <c r="A67" s="86"/>
      <c r="B67" s="65"/>
      <c r="C67" s="178"/>
      <c r="D67" s="228" t="str">
        <f>IF(ISBLANK(A67),"",IF(#REF!=0,"-",#REF!))</f>
        <v/>
      </c>
      <c r="E67" s="185"/>
      <c r="F67" s="229"/>
      <c r="G67" s="234" t="str">
        <f t="shared" si="1"/>
        <v/>
      </c>
      <c r="H67" s="210"/>
      <c r="I67" s="211"/>
      <c r="J67" s="211"/>
      <c r="K67" s="211"/>
      <c r="L67" s="212"/>
      <c r="M67" s="195"/>
      <c r="N67" s="196"/>
      <c r="O67" s="197"/>
      <c r="P67" s="197"/>
      <c r="Q67" s="197"/>
      <c r="R67" s="197"/>
      <c r="S67" s="198"/>
      <c r="T67" s="199"/>
      <c r="U67" s="198"/>
      <c r="V67" s="198"/>
      <c r="W67" s="200"/>
      <c r="X67" s="362" t="str">
        <f t="shared" si="2"/>
        <v/>
      </c>
      <c r="Y67" s="453"/>
      <c r="AA67" s="787">
        <f>_xlfn.IFNA(INDEX('Delegated Wage Grid'!C$14:C$50,MATCH($A67,ListDelegated,0)),0)</f>
        <v>0</v>
      </c>
      <c r="AB67" s="345">
        <f>_xlfn.IFNA(INDEX('Delegated Wage Grid'!D$14:D$50,MATCH($A67,ListDelegated,0)),0)</f>
        <v>0</v>
      </c>
      <c r="AC67" s="345">
        <f>_xlfn.IFNA(INDEX('Delegated Wage Grid'!E$14:E$50,MATCH($A67,ListDelegated,0)),0)</f>
        <v>0</v>
      </c>
      <c r="AD67" s="345">
        <f>_xlfn.IFNA(INDEX('Delegated Wage Grid'!F$14:F$50,MATCH($A67,ListDelegated,0)),0)</f>
        <v>0</v>
      </c>
      <c r="AE67" s="345">
        <f>_xlfn.IFNA(INDEX('Delegated Wage Grid'!G$14:G$50,MATCH($A67,ListDelegated,0)),0)</f>
        <v>0</v>
      </c>
      <c r="AF67" s="345">
        <f>_xlfn.IFNA(INDEX('Delegated Wage Grid'!H$14:H$50,MATCH($A67,ListDelegated,0)),0)</f>
        <v>0</v>
      </c>
      <c r="AG67" s="345">
        <f t="shared" si="3"/>
        <v>0</v>
      </c>
      <c r="AH67" s="345">
        <f t="shared" si="4"/>
        <v>0</v>
      </c>
    </row>
    <row r="68" spans="1:34" x14ac:dyDescent="0.25">
      <c r="A68" s="86"/>
      <c r="B68" s="65"/>
      <c r="C68" s="178"/>
      <c r="D68" s="228" t="str">
        <f>IF(ISBLANK(A68),"",IF(#REF!=0,"-",#REF!))</f>
        <v/>
      </c>
      <c r="E68" s="185"/>
      <c r="F68" s="229"/>
      <c r="G68" s="234" t="str">
        <f t="shared" si="1"/>
        <v/>
      </c>
      <c r="H68" s="210"/>
      <c r="I68" s="211"/>
      <c r="J68" s="211"/>
      <c r="K68" s="211"/>
      <c r="L68" s="212"/>
      <c r="M68" s="195"/>
      <c r="N68" s="196"/>
      <c r="O68" s="197"/>
      <c r="P68" s="197"/>
      <c r="Q68" s="197"/>
      <c r="R68" s="197"/>
      <c r="S68" s="198"/>
      <c r="T68" s="199"/>
      <c r="U68" s="198"/>
      <c r="V68" s="198"/>
      <c r="W68" s="200"/>
      <c r="X68" s="362" t="str">
        <f t="shared" si="2"/>
        <v/>
      </c>
      <c r="Y68" s="453"/>
      <c r="AA68" s="787">
        <f>_xlfn.IFNA(INDEX('Delegated Wage Grid'!C$14:C$50,MATCH($A68,ListDelegated,0)),0)</f>
        <v>0</v>
      </c>
      <c r="AB68" s="345">
        <f>_xlfn.IFNA(INDEX('Delegated Wage Grid'!D$14:D$50,MATCH($A68,ListDelegated,0)),0)</f>
        <v>0</v>
      </c>
      <c r="AC68" s="345">
        <f>_xlfn.IFNA(INDEX('Delegated Wage Grid'!E$14:E$50,MATCH($A68,ListDelegated,0)),0)</f>
        <v>0</v>
      </c>
      <c r="AD68" s="345">
        <f>_xlfn.IFNA(INDEX('Delegated Wage Grid'!F$14:F$50,MATCH($A68,ListDelegated,0)),0)</f>
        <v>0</v>
      </c>
      <c r="AE68" s="345">
        <f>_xlfn.IFNA(INDEX('Delegated Wage Grid'!G$14:G$50,MATCH($A68,ListDelegated,0)),0)</f>
        <v>0</v>
      </c>
      <c r="AF68" s="345">
        <f>_xlfn.IFNA(INDEX('Delegated Wage Grid'!H$14:H$50,MATCH($A68,ListDelegated,0)),0)</f>
        <v>0</v>
      </c>
      <c r="AG68" s="345">
        <f t="shared" si="3"/>
        <v>0</v>
      </c>
      <c r="AH68" s="345">
        <f t="shared" si="4"/>
        <v>0</v>
      </c>
    </row>
    <row r="69" spans="1:34" x14ac:dyDescent="0.25">
      <c r="A69" s="86"/>
      <c r="B69" s="65"/>
      <c r="C69" s="178"/>
      <c r="D69" s="228" t="str">
        <f>IF(ISBLANK(A69),"",IF(#REF!=0,"-",#REF!))</f>
        <v/>
      </c>
      <c r="E69" s="185"/>
      <c r="F69" s="229"/>
      <c r="G69" s="234" t="str">
        <f t="shared" si="1"/>
        <v/>
      </c>
      <c r="H69" s="210"/>
      <c r="I69" s="211"/>
      <c r="J69" s="211"/>
      <c r="K69" s="211"/>
      <c r="L69" s="212"/>
      <c r="M69" s="195"/>
      <c r="N69" s="196"/>
      <c r="O69" s="197"/>
      <c r="P69" s="197"/>
      <c r="Q69" s="197"/>
      <c r="R69" s="197"/>
      <c r="S69" s="198"/>
      <c r="T69" s="199"/>
      <c r="U69" s="198"/>
      <c r="V69" s="198"/>
      <c r="W69" s="200"/>
      <c r="X69" s="362" t="str">
        <f t="shared" si="2"/>
        <v/>
      </c>
      <c r="Y69" s="453"/>
      <c r="AA69" s="787">
        <f>_xlfn.IFNA(INDEX('Delegated Wage Grid'!C$14:C$50,MATCH($A69,ListDelegated,0)),0)</f>
        <v>0</v>
      </c>
      <c r="AB69" s="345">
        <f>_xlfn.IFNA(INDEX('Delegated Wage Grid'!D$14:D$50,MATCH($A69,ListDelegated,0)),0)</f>
        <v>0</v>
      </c>
      <c r="AC69" s="345">
        <f>_xlfn.IFNA(INDEX('Delegated Wage Grid'!E$14:E$50,MATCH($A69,ListDelegated,0)),0)</f>
        <v>0</v>
      </c>
      <c r="AD69" s="345">
        <f>_xlfn.IFNA(INDEX('Delegated Wage Grid'!F$14:F$50,MATCH($A69,ListDelegated,0)),0)</f>
        <v>0</v>
      </c>
      <c r="AE69" s="345">
        <f>_xlfn.IFNA(INDEX('Delegated Wage Grid'!G$14:G$50,MATCH($A69,ListDelegated,0)),0)</f>
        <v>0</v>
      </c>
      <c r="AF69" s="345">
        <f>_xlfn.IFNA(INDEX('Delegated Wage Grid'!H$14:H$50,MATCH($A69,ListDelegated,0)),0)</f>
        <v>0</v>
      </c>
      <c r="AG69" s="345">
        <f t="shared" si="3"/>
        <v>0</v>
      </c>
      <c r="AH69" s="345">
        <f t="shared" si="4"/>
        <v>0</v>
      </c>
    </row>
    <row r="70" spans="1:34" x14ac:dyDescent="0.25">
      <c r="A70" s="86"/>
      <c r="B70" s="65"/>
      <c r="C70" s="178"/>
      <c r="D70" s="228" t="str">
        <f>IF(ISBLANK(A70),"",IF(#REF!=0,"-",#REF!))</f>
        <v/>
      </c>
      <c r="E70" s="185"/>
      <c r="F70" s="229"/>
      <c r="G70" s="234" t="str">
        <f t="shared" si="1"/>
        <v/>
      </c>
      <c r="H70" s="210"/>
      <c r="I70" s="211"/>
      <c r="J70" s="211"/>
      <c r="K70" s="211"/>
      <c r="L70" s="212"/>
      <c r="M70" s="195"/>
      <c r="N70" s="196"/>
      <c r="O70" s="197"/>
      <c r="P70" s="197"/>
      <c r="Q70" s="197"/>
      <c r="R70" s="197"/>
      <c r="S70" s="198"/>
      <c r="T70" s="199"/>
      <c r="U70" s="198"/>
      <c r="V70" s="198"/>
      <c r="W70" s="200"/>
      <c r="X70" s="362" t="str">
        <f t="shared" si="2"/>
        <v/>
      </c>
      <c r="Y70" s="453"/>
      <c r="AA70" s="787">
        <f>_xlfn.IFNA(INDEX('Delegated Wage Grid'!C$14:C$50,MATCH($A70,ListDelegated,0)),0)</f>
        <v>0</v>
      </c>
      <c r="AB70" s="345">
        <f>_xlfn.IFNA(INDEX('Delegated Wage Grid'!D$14:D$50,MATCH($A70,ListDelegated,0)),0)</f>
        <v>0</v>
      </c>
      <c r="AC70" s="345">
        <f>_xlfn.IFNA(INDEX('Delegated Wage Grid'!E$14:E$50,MATCH($A70,ListDelegated,0)),0)</f>
        <v>0</v>
      </c>
      <c r="AD70" s="345">
        <f>_xlfn.IFNA(INDEX('Delegated Wage Grid'!F$14:F$50,MATCH($A70,ListDelegated,0)),0)</f>
        <v>0</v>
      </c>
      <c r="AE70" s="345">
        <f>_xlfn.IFNA(INDEX('Delegated Wage Grid'!G$14:G$50,MATCH($A70,ListDelegated,0)),0)</f>
        <v>0</v>
      </c>
      <c r="AF70" s="345">
        <f>_xlfn.IFNA(INDEX('Delegated Wage Grid'!H$14:H$50,MATCH($A70,ListDelegated,0)),0)</f>
        <v>0</v>
      </c>
      <c r="AG70" s="345">
        <f t="shared" si="3"/>
        <v>0</v>
      </c>
      <c r="AH70" s="345">
        <f t="shared" si="4"/>
        <v>0</v>
      </c>
    </row>
    <row r="71" spans="1:34" x14ac:dyDescent="0.25">
      <c r="A71" s="86"/>
      <c r="B71" s="65"/>
      <c r="C71" s="178"/>
      <c r="D71" s="228" t="str">
        <f>IF(ISBLANK(A71),"",IF(#REF!=0,"-",#REF!))</f>
        <v/>
      </c>
      <c r="E71" s="185"/>
      <c r="F71" s="229"/>
      <c r="G71" s="234" t="str">
        <f t="shared" si="1"/>
        <v/>
      </c>
      <c r="H71" s="210"/>
      <c r="I71" s="211"/>
      <c r="J71" s="211"/>
      <c r="K71" s="211"/>
      <c r="L71" s="212"/>
      <c r="M71" s="195"/>
      <c r="N71" s="196"/>
      <c r="O71" s="197"/>
      <c r="P71" s="197"/>
      <c r="Q71" s="197"/>
      <c r="R71" s="197"/>
      <c r="S71" s="198"/>
      <c r="T71" s="199"/>
      <c r="U71" s="198"/>
      <c r="V71" s="198"/>
      <c r="W71" s="200"/>
      <c r="X71" s="362" t="str">
        <f t="shared" si="2"/>
        <v/>
      </c>
      <c r="Y71" s="453"/>
      <c r="AA71" s="787">
        <f>_xlfn.IFNA(INDEX('Delegated Wage Grid'!C$14:C$50,MATCH($A71,ListDelegated,0)),0)</f>
        <v>0</v>
      </c>
      <c r="AB71" s="345">
        <f>_xlfn.IFNA(INDEX('Delegated Wage Grid'!D$14:D$50,MATCH($A71,ListDelegated,0)),0)</f>
        <v>0</v>
      </c>
      <c r="AC71" s="345">
        <f>_xlfn.IFNA(INDEX('Delegated Wage Grid'!E$14:E$50,MATCH($A71,ListDelegated,0)),0)</f>
        <v>0</v>
      </c>
      <c r="AD71" s="345">
        <f>_xlfn.IFNA(INDEX('Delegated Wage Grid'!F$14:F$50,MATCH($A71,ListDelegated,0)),0)</f>
        <v>0</v>
      </c>
      <c r="AE71" s="345">
        <f>_xlfn.IFNA(INDEX('Delegated Wage Grid'!G$14:G$50,MATCH($A71,ListDelegated,0)),0)</f>
        <v>0</v>
      </c>
      <c r="AF71" s="345">
        <f>_xlfn.IFNA(INDEX('Delegated Wage Grid'!H$14:H$50,MATCH($A71,ListDelegated,0)),0)</f>
        <v>0</v>
      </c>
      <c r="AG71" s="345">
        <f t="shared" si="3"/>
        <v>0</v>
      </c>
      <c r="AH71" s="345">
        <f t="shared" si="4"/>
        <v>0</v>
      </c>
    </row>
    <row r="72" spans="1:34" x14ac:dyDescent="0.25">
      <c r="A72" s="86"/>
      <c r="B72" s="65"/>
      <c r="C72" s="178"/>
      <c r="D72" s="228" t="str">
        <f>IF(ISBLANK(A72),"",IF(#REF!=0,"-",#REF!))</f>
        <v/>
      </c>
      <c r="E72" s="185"/>
      <c r="F72" s="229"/>
      <c r="G72" s="234" t="str">
        <f t="shared" si="1"/>
        <v/>
      </c>
      <c r="H72" s="210"/>
      <c r="I72" s="211"/>
      <c r="J72" s="211"/>
      <c r="K72" s="211"/>
      <c r="L72" s="212"/>
      <c r="M72" s="195"/>
      <c r="N72" s="196"/>
      <c r="O72" s="197"/>
      <c r="P72" s="197"/>
      <c r="Q72" s="197"/>
      <c r="R72" s="197"/>
      <c r="S72" s="198"/>
      <c r="T72" s="199"/>
      <c r="U72" s="198"/>
      <c r="V72" s="198"/>
      <c r="W72" s="200"/>
      <c r="X72" s="362" t="str">
        <f t="shared" si="2"/>
        <v/>
      </c>
      <c r="Y72" s="453"/>
      <c r="AA72" s="787">
        <f>_xlfn.IFNA(INDEX('Delegated Wage Grid'!C$14:C$50,MATCH($A72,ListDelegated,0)),0)</f>
        <v>0</v>
      </c>
      <c r="AB72" s="345">
        <f>_xlfn.IFNA(INDEX('Delegated Wage Grid'!D$14:D$50,MATCH($A72,ListDelegated,0)),0)</f>
        <v>0</v>
      </c>
      <c r="AC72" s="345">
        <f>_xlfn.IFNA(INDEX('Delegated Wage Grid'!E$14:E$50,MATCH($A72,ListDelegated,0)),0)</f>
        <v>0</v>
      </c>
      <c r="AD72" s="345">
        <f>_xlfn.IFNA(INDEX('Delegated Wage Grid'!F$14:F$50,MATCH($A72,ListDelegated,0)),0)</f>
        <v>0</v>
      </c>
      <c r="AE72" s="345">
        <f>_xlfn.IFNA(INDEX('Delegated Wage Grid'!G$14:G$50,MATCH($A72,ListDelegated,0)),0)</f>
        <v>0</v>
      </c>
      <c r="AF72" s="345">
        <f>_xlfn.IFNA(INDEX('Delegated Wage Grid'!H$14:H$50,MATCH($A72,ListDelegated,0)),0)</f>
        <v>0</v>
      </c>
      <c r="AG72" s="345">
        <f t="shared" si="3"/>
        <v>0</v>
      </c>
      <c r="AH72" s="345">
        <f t="shared" si="4"/>
        <v>0</v>
      </c>
    </row>
    <row r="73" spans="1:34" x14ac:dyDescent="0.25">
      <c r="A73" s="86"/>
      <c r="B73" s="65"/>
      <c r="C73" s="178"/>
      <c r="D73" s="228" t="str">
        <f>IF(ISBLANK(A73),"",IF(#REF!=0,"-",#REF!))</f>
        <v/>
      </c>
      <c r="E73" s="185"/>
      <c r="F73" s="229"/>
      <c r="G73" s="234" t="str">
        <f t="shared" si="1"/>
        <v/>
      </c>
      <c r="H73" s="210"/>
      <c r="I73" s="211"/>
      <c r="J73" s="211"/>
      <c r="K73" s="211"/>
      <c r="L73" s="212"/>
      <c r="M73" s="195"/>
      <c r="N73" s="196"/>
      <c r="O73" s="197"/>
      <c r="P73" s="197"/>
      <c r="Q73" s="197"/>
      <c r="R73" s="197"/>
      <c r="S73" s="198"/>
      <c r="T73" s="199"/>
      <c r="U73" s="198"/>
      <c r="V73" s="198"/>
      <c r="W73" s="200"/>
      <c r="X73" s="362" t="str">
        <f t="shared" si="2"/>
        <v/>
      </c>
      <c r="Y73" s="453"/>
      <c r="AA73" s="787">
        <f>_xlfn.IFNA(INDEX('Delegated Wage Grid'!C$14:C$50,MATCH($A73,ListDelegated,0)),0)</f>
        <v>0</v>
      </c>
      <c r="AB73" s="345">
        <f>_xlfn.IFNA(INDEX('Delegated Wage Grid'!D$14:D$50,MATCH($A73,ListDelegated,0)),0)</f>
        <v>0</v>
      </c>
      <c r="AC73" s="345">
        <f>_xlfn.IFNA(INDEX('Delegated Wage Grid'!E$14:E$50,MATCH($A73,ListDelegated,0)),0)</f>
        <v>0</v>
      </c>
      <c r="AD73" s="345">
        <f>_xlfn.IFNA(INDEX('Delegated Wage Grid'!F$14:F$50,MATCH($A73,ListDelegated,0)),0)</f>
        <v>0</v>
      </c>
      <c r="AE73" s="345">
        <f>_xlfn.IFNA(INDEX('Delegated Wage Grid'!G$14:G$50,MATCH($A73,ListDelegated,0)),0)</f>
        <v>0</v>
      </c>
      <c r="AF73" s="345">
        <f>_xlfn.IFNA(INDEX('Delegated Wage Grid'!H$14:H$50,MATCH($A73,ListDelegated,0)),0)</f>
        <v>0</v>
      </c>
      <c r="AG73" s="345">
        <f t="shared" si="3"/>
        <v>0</v>
      </c>
      <c r="AH73" s="345">
        <f t="shared" si="4"/>
        <v>0</v>
      </c>
    </row>
    <row r="74" spans="1:34" x14ac:dyDescent="0.25">
      <c r="A74" s="86"/>
      <c r="B74" s="65"/>
      <c r="C74" s="178"/>
      <c r="D74" s="228" t="str">
        <f>IF(ISBLANK(A74),"",IF(#REF!=0,"-",#REF!))</f>
        <v/>
      </c>
      <c r="E74" s="185"/>
      <c r="F74" s="229"/>
      <c r="G74" s="234" t="str">
        <f t="shared" si="1"/>
        <v/>
      </c>
      <c r="H74" s="210"/>
      <c r="I74" s="211"/>
      <c r="J74" s="211"/>
      <c r="K74" s="211"/>
      <c r="L74" s="212"/>
      <c r="M74" s="195"/>
      <c r="N74" s="196"/>
      <c r="O74" s="197"/>
      <c r="P74" s="197"/>
      <c r="Q74" s="197"/>
      <c r="R74" s="197"/>
      <c r="S74" s="198"/>
      <c r="T74" s="199"/>
      <c r="U74" s="198"/>
      <c r="V74" s="198"/>
      <c r="W74" s="200"/>
      <c r="X74" s="362" t="str">
        <f t="shared" si="2"/>
        <v/>
      </c>
      <c r="Y74" s="453"/>
      <c r="AA74" s="787">
        <f>_xlfn.IFNA(INDEX('Delegated Wage Grid'!C$14:C$50,MATCH($A74,ListDelegated,0)),0)</f>
        <v>0</v>
      </c>
      <c r="AB74" s="345">
        <f>_xlfn.IFNA(INDEX('Delegated Wage Grid'!D$14:D$50,MATCH($A74,ListDelegated,0)),0)</f>
        <v>0</v>
      </c>
      <c r="AC74" s="345">
        <f>_xlfn.IFNA(INDEX('Delegated Wage Grid'!E$14:E$50,MATCH($A74,ListDelegated,0)),0)</f>
        <v>0</v>
      </c>
      <c r="AD74" s="345">
        <f>_xlfn.IFNA(INDEX('Delegated Wage Grid'!F$14:F$50,MATCH($A74,ListDelegated,0)),0)</f>
        <v>0</v>
      </c>
      <c r="AE74" s="345">
        <f>_xlfn.IFNA(INDEX('Delegated Wage Grid'!G$14:G$50,MATCH($A74,ListDelegated,0)),0)</f>
        <v>0</v>
      </c>
      <c r="AF74" s="345">
        <f>_xlfn.IFNA(INDEX('Delegated Wage Grid'!H$14:H$50,MATCH($A74,ListDelegated,0)),0)</f>
        <v>0</v>
      </c>
      <c r="AG74" s="345">
        <f t="shared" si="3"/>
        <v>0</v>
      </c>
      <c r="AH74" s="345">
        <f t="shared" si="4"/>
        <v>0</v>
      </c>
    </row>
    <row r="75" spans="1:34" x14ac:dyDescent="0.25">
      <c r="A75" s="86"/>
      <c r="B75" s="65"/>
      <c r="C75" s="178"/>
      <c r="D75" s="228" t="str">
        <f>IF(ISBLANK(A75),"",IF(#REF!=0,"-",#REF!))</f>
        <v/>
      </c>
      <c r="E75" s="185"/>
      <c r="F75" s="229"/>
      <c r="G75" s="234" t="str">
        <f t="shared" si="1"/>
        <v/>
      </c>
      <c r="H75" s="210"/>
      <c r="I75" s="211"/>
      <c r="J75" s="211"/>
      <c r="K75" s="211"/>
      <c r="L75" s="212"/>
      <c r="M75" s="195"/>
      <c r="N75" s="196"/>
      <c r="O75" s="197"/>
      <c r="P75" s="197"/>
      <c r="Q75" s="197"/>
      <c r="R75" s="197"/>
      <c r="S75" s="198"/>
      <c r="T75" s="199"/>
      <c r="U75" s="198"/>
      <c r="V75" s="198"/>
      <c r="W75" s="200"/>
      <c r="X75" s="362" t="str">
        <f t="shared" si="2"/>
        <v/>
      </c>
      <c r="Y75" s="453"/>
      <c r="AA75" s="787">
        <f>_xlfn.IFNA(INDEX('Delegated Wage Grid'!C$14:C$50,MATCH($A75,ListDelegated,0)),0)</f>
        <v>0</v>
      </c>
      <c r="AB75" s="345">
        <f>_xlfn.IFNA(INDEX('Delegated Wage Grid'!D$14:D$50,MATCH($A75,ListDelegated,0)),0)</f>
        <v>0</v>
      </c>
      <c r="AC75" s="345">
        <f>_xlfn.IFNA(INDEX('Delegated Wage Grid'!E$14:E$50,MATCH($A75,ListDelegated,0)),0)</f>
        <v>0</v>
      </c>
      <c r="AD75" s="345">
        <f>_xlfn.IFNA(INDEX('Delegated Wage Grid'!F$14:F$50,MATCH($A75,ListDelegated,0)),0)</f>
        <v>0</v>
      </c>
      <c r="AE75" s="345">
        <f>_xlfn.IFNA(INDEX('Delegated Wage Grid'!G$14:G$50,MATCH($A75,ListDelegated,0)),0)</f>
        <v>0</v>
      </c>
      <c r="AF75" s="345">
        <f>_xlfn.IFNA(INDEX('Delegated Wage Grid'!H$14:H$50,MATCH($A75,ListDelegated,0)),0)</f>
        <v>0</v>
      </c>
      <c r="AG75" s="345">
        <f t="shared" si="3"/>
        <v>0</v>
      </c>
      <c r="AH75" s="345">
        <f t="shared" si="4"/>
        <v>0</v>
      </c>
    </row>
    <row r="76" spans="1:34" x14ac:dyDescent="0.25">
      <c r="A76" s="86"/>
      <c r="B76" s="65"/>
      <c r="C76" s="178"/>
      <c r="D76" s="228" t="str">
        <f>IF(ISBLANK(A76),"",IF(#REF!=0,"-",#REF!))</f>
        <v/>
      </c>
      <c r="E76" s="185"/>
      <c r="F76" s="229"/>
      <c r="G76" s="234" t="str">
        <f t="shared" si="1"/>
        <v/>
      </c>
      <c r="H76" s="210"/>
      <c r="I76" s="211"/>
      <c r="J76" s="211"/>
      <c r="K76" s="211"/>
      <c r="L76" s="212"/>
      <c r="M76" s="195"/>
      <c r="N76" s="196"/>
      <c r="O76" s="197"/>
      <c r="P76" s="197"/>
      <c r="Q76" s="197"/>
      <c r="R76" s="197"/>
      <c r="S76" s="198"/>
      <c r="T76" s="199"/>
      <c r="U76" s="198"/>
      <c r="V76" s="198"/>
      <c r="W76" s="200"/>
      <c r="X76" s="362" t="str">
        <f t="shared" si="2"/>
        <v/>
      </c>
      <c r="Y76" s="453"/>
      <c r="AA76" s="787">
        <f>_xlfn.IFNA(INDEX('Delegated Wage Grid'!C$14:C$50,MATCH($A76,ListDelegated,0)),0)</f>
        <v>0</v>
      </c>
      <c r="AB76" s="345">
        <f>_xlfn.IFNA(INDEX('Delegated Wage Grid'!D$14:D$50,MATCH($A76,ListDelegated,0)),0)</f>
        <v>0</v>
      </c>
      <c r="AC76" s="345">
        <f>_xlfn.IFNA(INDEX('Delegated Wage Grid'!E$14:E$50,MATCH($A76,ListDelegated,0)),0)</f>
        <v>0</v>
      </c>
      <c r="AD76" s="345">
        <f>_xlfn.IFNA(INDEX('Delegated Wage Grid'!F$14:F$50,MATCH($A76,ListDelegated,0)),0)</f>
        <v>0</v>
      </c>
      <c r="AE76" s="345">
        <f>_xlfn.IFNA(INDEX('Delegated Wage Grid'!G$14:G$50,MATCH($A76,ListDelegated,0)),0)</f>
        <v>0</v>
      </c>
      <c r="AF76" s="345">
        <f>_xlfn.IFNA(INDEX('Delegated Wage Grid'!H$14:H$50,MATCH($A76,ListDelegated,0)),0)</f>
        <v>0</v>
      </c>
      <c r="AG76" s="345">
        <f t="shared" si="3"/>
        <v>0</v>
      </c>
      <c r="AH76" s="345">
        <f t="shared" si="4"/>
        <v>0</v>
      </c>
    </row>
    <row r="77" spans="1:34" x14ac:dyDescent="0.25">
      <c r="A77" s="86"/>
      <c r="B77" s="65"/>
      <c r="C77" s="178"/>
      <c r="D77" s="228" t="str">
        <f>IF(ISBLANK(A77),"",IF(#REF!=0,"-",#REF!))</f>
        <v/>
      </c>
      <c r="E77" s="185"/>
      <c r="F77" s="229"/>
      <c r="G77" s="234" t="str">
        <f t="shared" si="1"/>
        <v/>
      </c>
      <c r="H77" s="210"/>
      <c r="I77" s="211"/>
      <c r="J77" s="211"/>
      <c r="K77" s="211"/>
      <c r="L77" s="212"/>
      <c r="M77" s="195"/>
      <c r="N77" s="196"/>
      <c r="O77" s="197"/>
      <c r="P77" s="197"/>
      <c r="Q77" s="197"/>
      <c r="R77" s="197"/>
      <c r="S77" s="198"/>
      <c r="T77" s="199"/>
      <c r="U77" s="198"/>
      <c r="V77" s="198"/>
      <c r="W77" s="200"/>
      <c r="X77" s="362" t="str">
        <f t="shared" si="2"/>
        <v/>
      </c>
      <c r="Y77" s="453"/>
      <c r="AA77" s="787">
        <f>_xlfn.IFNA(INDEX('Delegated Wage Grid'!C$14:C$50,MATCH($A77,ListDelegated,0)),0)</f>
        <v>0</v>
      </c>
      <c r="AB77" s="345">
        <f>_xlfn.IFNA(INDEX('Delegated Wage Grid'!D$14:D$50,MATCH($A77,ListDelegated,0)),0)</f>
        <v>0</v>
      </c>
      <c r="AC77" s="345">
        <f>_xlfn.IFNA(INDEX('Delegated Wage Grid'!E$14:E$50,MATCH($A77,ListDelegated,0)),0)</f>
        <v>0</v>
      </c>
      <c r="AD77" s="345">
        <f>_xlfn.IFNA(INDEX('Delegated Wage Grid'!F$14:F$50,MATCH($A77,ListDelegated,0)),0)</f>
        <v>0</v>
      </c>
      <c r="AE77" s="345">
        <f>_xlfn.IFNA(INDEX('Delegated Wage Grid'!G$14:G$50,MATCH($A77,ListDelegated,0)),0)</f>
        <v>0</v>
      </c>
      <c r="AF77" s="345">
        <f>_xlfn.IFNA(INDEX('Delegated Wage Grid'!H$14:H$50,MATCH($A77,ListDelegated,0)),0)</f>
        <v>0</v>
      </c>
      <c r="AG77" s="345">
        <f t="shared" si="3"/>
        <v>0</v>
      </c>
      <c r="AH77" s="345">
        <f t="shared" si="4"/>
        <v>0</v>
      </c>
    </row>
    <row r="78" spans="1:34" x14ac:dyDescent="0.25">
      <c r="A78" s="86"/>
      <c r="B78" s="65"/>
      <c r="C78" s="178"/>
      <c r="D78" s="228" t="str">
        <f>IF(ISBLANK(A78),"",IF(#REF!=0,"-",#REF!))</f>
        <v/>
      </c>
      <c r="E78" s="185"/>
      <c r="F78" s="229"/>
      <c r="G78" s="234" t="str">
        <f t="shared" si="1"/>
        <v/>
      </c>
      <c r="H78" s="210"/>
      <c r="I78" s="211"/>
      <c r="J78" s="211"/>
      <c r="K78" s="211"/>
      <c r="L78" s="212"/>
      <c r="M78" s="195"/>
      <c r="N78" s="196"/>
      <c r="O78" s="197"/>
      <c r="P78" s="197"/>
      <c r="Q78" s="197"/>
      <c r="R78" s="197"/>
      <c r="S78" s="198"/>
      <c r="T78" s="199"/>
      <c r="U78" s="198"/>
      <c r="V78" s="198"/>
      <c r="W78" s="200"/>
      <c r="X78" s="362" t="str">
        <f t="shared" si="2"/>
        <v/>
      </c>
      <c r="Y78" s="453"/>
      <c r="AA78" s="787">
        <f>_xlfn.IFNA(INDEX('Delegated Wage Grid'!C$14:C$50,MATCH($A78,ListDelegated,0)),0)</f>
        <v>0</v>
      </c>
      <c r="AB78" s="345">
        <f>_xlfn.IFNA(INDEX('Delegated Wage Grid'!D$14:D$50,MATCH($A78,ListDelegated,0)),0)</f>
        <v>0</v>
      </c>
      <c r="AC78" s="345">
        <f>_xlfn.IFNA(INDEX('Delegated Wage Grid'!E$14:E$50,MATCH($A78,ListDelegated,0)),0)</f>
        <v>0</v>
      </c>
      <c r="AD78" s="345">
        <f>_xlfn.IFNA(INDEX('Delegated Wage Grid'!F$14:F$50,MATCH($A78,ListDelegated,0)),0)</f>
        <v>0</v>
      </c>
      <c r="AE78" s="345">
        <f>_xlfn.IFNA(INDEX('Delegated Wage Grid'!G$14:G$50,MATCH($A78,ListDelegated,0)),0)</f>
        <v>0</v>
      </c>
      <c r="AF78" s="345">
        <f>_xlfn.IFNA(INDEX('Delegated Wage Grid'!H$14:H$50,MATCH($A78,ListDelegated,0)),0)</f>
        <v>0</v>
      </c>
      <c r="AG78" s="345">
        <f t="shared" si="3"/>
        <v>0</v>
      </c>
      <c r="AH78" s="345">
        <f t="shared" si="4"/>
        <v>0</v>
      </c>
    </row>
    <row r="79" spans="1:34" x14ac:dyDescent="0.25">
      <c r="A79" s="86"/>
      <c r="B79" s="65"/>
      <c r="C79" s="178"/>
      <c r="D79" s="228" t="str">
        <f>IF(ISBLANK(A79),"",IF(#REF!=0,"-",#REF!))</f>
        <v/>
      </c>
      <c r="E79" s="185"/>
      <c r="F79" s="229"/>
      <c r="G79" s="234" t="str">
        <f t="shared" si="1"/>
        <v/>
      </c>
      <c r="H79" s="210"/>
      <c r="I79" s="211"/>
      <c r="J79" s="211"/>
      <c r="K79" s="211"/>
      <c r="L79" s="212"/>
      <c r="M79" s="195"/>
      <c r="N79" s="196"/>
      <c r="O79" s="197"/>
      <c r="P79" s="197"/>
      <c r="Q79" s="197"/>
      <c r="R79" s="197"/>
      <c r="S79" s="198"/>
      <c r="T79" s="199"/>
      <c r="U79" s="198"/>
      <c r="V79" s="198"/>
      <c r="W79" s="200"/>
      <c r="X79" s="362" t="str">
        <f t="shared" si="2"/>
        <v/>
      </c>
      <c r="Y79" s="453"/>
      <c r="AA79" s="787">
        <f>_xlfn.IFNA(INDEX('Delegated Wage Grid'!C$14:C$50,MATCH($A79,ListDelegated,0)),0)</f>
        <v>0</v>
      </c>
      <c r="AB79" s="345">
        <f>_xlfn.IFNA(INDEX('Delegated Wage Grid'!D$14:D$50,MATCH($A79,ListDelegated,0)),0)</f>
        <v>0</v>
      </c>
      <c r="AC79" s="345">
        <f>_xlfn.IFNA(INDEX('Delegated Wage Grid'!E$14:E$50,MATCH($A79,ListDelegated,0)),0)</f>
        <v>0</v>
      </c>
      <c r="AD79" s="345">
        <f>_xlfn.IFNA(INDEX('Delegated Wage Grid'!F$14:F$50,MATCH($A79,ListDelegated,0)),0)</f>
        <v>0</v>
      </c>
      <c r="AE79" s="345">
        <f>_xlfn.IFNA(INDEX('Delegated Wage Grid'!G$14:G$50,MATCH($A79,ListDelegated,0)),0)</f>
        <v>0</v>
      </c>
      <c r="AF79" s="345">
        <f>_xlfn.IFNA(INDEX('Delegated Wage Grid'!H$14:H$50,MATCH($A79,ListDelegated,0)),0)</f>
        <v>0</v>
      </c>
      <c r="AG79" s="345">
        <f t="shared" si="3"/>
        <v>0</v>
      </c>
      <c r="AH79" s="345">
        <f t="shared" si="4"/>
        <v>0</v>
      </c>
    </row>
    <row r="80" spans="1:34" x14ac:dyDescent="0.25">
      <c r="A80" s="86"/>
      <c r="B80" s="65"/>
      <c r="C80" s="178"/>
      <c r="D80" s="228" t="str">
        <f>IF(ISBLANK(A80),"",IF(#REF!=0,"-",#REF!))</f>
        <v/>
      </c>
      <c r="E80" s="185"/>
      <c r="F80" s="229"/>
      <c r="G80" s="234" t="str">
        <f t="shared" si="1"/>
        <v/>
      </c>
      <c r="H80" s="210"/>
      <c r="I80" s="211"/>
      <c r="J80" s="211"/>
      <c r="K80" s="211"/>
      <c r="L80" s="212"/>
      <c r="M80" s="195"/>
      <c r="N80" s="196"/>
      <c r="O80" s="197"/>
      <c r="P80" s="197"/>
      <c r="Q80" s="197"/>
      <c r="R80" s="197"/>
      <c r="S80" s="198"/>
      <c r="T80" s="199"/>
      <c r="U80" s="198"/>
      <c r="V80" s="198"/>
      <c r="W80" s="200"/>
      <c r="X80" s="362" t="str">
        <f t="shared" si="2"/>
        <v/>
      </c>
      <c r="Y80" s="453"/>
      <c r="AA80" s="787">
        <f>_xlfn.IFNA(INDEX('Delegated Wage Grid'!C$14:C$50,MATCH($A80,ListDelegated,0)),0)</f>
        <v>0</v>
      </c>
      <c r="AB80" s="345">
        <f>_xlfn.IFNA(INDEX('Delegated Wage Grid'!D$14:D$50,MATCH($A80,ListDelegated,0)),0)</f>
        <v>0</v>
      </c>
      <c r="AC80" s="345">
        <f>_xlfn.IFNA(INDEX('Delegated Wage Grid'!E$14:E$50,MATCH($A80,ListDelegated,0)),0)</f>
        <v>0</v>
      </c>
      <c r="AD80" s="345">
        <f>_xlfn.IFNA(INDEX('Delegated Wage Grid'!F$14:F$50,MATCH($A80,ListDelegated,0)),0)</f>
        <v>0</v>
      </c>
      <c r="AE80" s="345">
        <f>_xlfn.IFNA(INDEX('Delegated Wage Grid'!G$14:G$50,MATCH($A80,ListDelegated,0)),0)</f>
        <v>0</v>
      </c>
      <c r="AF80" s="345">
        <f>_xlfn.IFNA(INDEX('Delegated Wage Grid'!H$14:H$50,MATCH($A80,ListDelegated,0)),0)</f>
        <v>0</v>
      </c>
      <c r="AG80" s="345">
        <f t="shared" si="3"/>
        <v>0</v>
      </c>
      <c r="AH80" s="345">
        <f t="shared" si="4"/>
        <v>0</v>
      </c>
    </row>
    <row r="81" spans="1:34" x14ac:dyDescent="0.25">
      <c r="A81" s="86"/>
      <c r="B81" s="65"/>
      <c r="C81" s="178"/>
      <c r="D81" s="228" t="str">
        <f>IF(ISBLANK(A81),"",IF(#REF!=0,"-",#REF!))</f>
        <v/>
      </c>
      <c r="E81" s="185"/>
      <c r="F81" s="229"/>
      <c r="G81" s="234" t="str">
        <f t="shared" si="1"/>
        <v/>
      </c>
      <c r="H81" s="210"/>
      <c r="I81" s="211"/>
      <c r="J81" s="211"/>
      <c r="K81" s="211"/>
      <c r="L81" s="212"/>
      <c r="M81" s="195"/>
      <c r="N81" s="196"/>
      <c r="O81" s="197"/>
      <c r="P81" s="197"/>
      <c r="Q81" s="197"/>
      <c r="R81" s="197"/>
      <c r="S81" s="198"/>
      <c r="T81" s="199"/>
      <c r="U81" s="198"/>
      <c r="V81" s="198"/>
      <c r="W81" s="200"/>
      <c r="X81" s="362" t="str">
        <f t="shared" si="2"/>
        <v/>
      </c>
      <c r="Y81" s="453"/>
      <c r="AA81" s="787">
        <f>_xlfn.IFNA(INDEX('Delegated Wage Grid'!C$14:C$50,MATCH($A81,ListDelegated,0)),0)</f>
        <v>0</v>
      </c>
      <c r="AB81" s="345">
        <f>_xlfn.IFNA(INDEX('Delegated Wage Grid'!D$14:D$50,MATCH($A81,ListDelegated,0)),0)</f>
        <v>0</v>
      </c>
      <c r="AC81" s="345">
        <f>_xlfn.IFNA(INDEX('Delegated Wage Grid'!E$14:E$50,MATCH($A81,ListDelegated,0)),0)</f>
        <v>0</v>
      </c>
      <c r="AD81" s="345">
        <f>_xlfn.IFNA(INDEX('Delegated Wage Grid'!F$14:F$50,MATCH($A81,ListDelegated,0)),0)</f>
        <v>0</v>
      </c>
      <c r="AE81" s="345">
        <f>_xlfn.IFNA(INDEX('Delegated Wage Grid'!G$14:G$50,MATCH($A81,ListDelegated,0)),0)</f>
        <v>0</v>
      </c>
      <c r="AF81" s="345">
        <f>_xlfn.IFNA(INDEX('Delegated Wage Grid'!H$14:H$50,MATCH($A81,ListDelegated,0)),0)</f>
        <v>0</v>
      </c>
      <c r="AG81" s="345">
        <f t="shared" si="3"/>
        <v>0</v>
      </c>
      <c r="AH81" s="345">
        <f t="shared" si="4"/>
        <v>0</v>
      </c>
    </row>
    <row r="82" spans="1:34" x14ac:dyDescent="0.25">
      <c r="A82" s="86"/>
      <c r="B82" s="65"/>
      <c r="C82" s="178"/>
      <c r="D82" s="228" t="str">
        <f>IF(ISBLANK(A82),"",IF(#REF!=0,"-",#REF!))</f>
        <v/>
      </c>
      <c r="E82" s="185"/>
      <c r="F82" s="229"/>
      <c r="G82" s="234" t="str">
        <f t="shared" ref="G82:G145" si="5">IF(SUM(H82:L82)=0,"",SUM(H82:L82))</f>
        <v/>
      </c>
      <c r="H82" s="210"/>
      <c r="I82" s="211"/>
      <c r="J82" s="211"/>
      <c r="K82" s="211"/>
      <c r="L82" s="212"/>
      <c r="M82" s="195"/>
      <c r="N82" s="196"/>
      <c r="O82" s="197"/>
      <c r="P82" s="197"/>
      <c r="Q82" s="197"/>
      <c r="R82" s="197"/>
      <c r="S82" s="198"/>
      <c r="T82" s="199"/>
      <c r="U82" s="198"/>
      <c r="V82" s="198"/>
      <c r="W82" s="200"/>
      <c r="X82" s="362" t="str">
        <f t="shared" ref="X82:X145" si="6">IF(SUM(E82,H82:L82)=0,"",SUM(E82,H82:L82))</f>
        <v/>
      </c>
      <c r="Y82" s="453"/>
      <c r="AA82" s="787">
        <f>_xlfn.IFNA(INDEX('Delegated Wage Grid'!C$14:C$50,MATCH($A82,ListDelegated,0)),0)</f>
        <v>0</v>
      </c>
      <c r="AB82" s="345">
        <f>_xlfn.IFNA(INDEX('Delegated Wage Grid'!D$14:D$50,MATCH($A82,ListDelegated,0)),0)</f>
        <v>0</v>
      </c>
      <c r="AC82" s="345">
        <f>_xlfn.IFNA(INDEX('Delegated Wage Grid'!E$14:E$50,MATCH($A82,ListDelegated,0)),0)</f>
        <v>0</v>
      </c>
      <c r="AD82" s="345">
        <f>_xlfn.IFNA(INDEX('Delegated Wage Grid'!F$14:F$50,MATCH($A82,ListDelegated,0)),0)</f>
        <v>0</v>
      </c>
      <c r="AE82" s="345">
        <f>_xlfn.IFNA(INDEX('Delegated Wage Grid'!G$14:G$50,MATCH($A82,ListDelegated,0)),0)</f>
        <v>0</v>
      </c>
      <c r="AF82" s="345">
        <f>_xlfn.IFNA(INDEX('Delegated Wage Grid'!H$14:H$50,MATCH($A82,ListDelegated,0)),0)</f>
        <v>0</v>
      </c>
      <c r="AG82" s="345">
        <f t="shared" ref="AG82:AG145" si="7">E82*F82</f>
        <v>0</v>
      </c>
      <c r="AH82" s="345">
        <f t="shared" ref="AH82:AH145" si="8">SUM(H82*AB82,I82*AC82,J82*AD82,K82*AE82+L82*AF82)</f>
        <v>0</v>
      </c>
    </row>
    <row r="83" spans="1:34" x14ac:dyDescent="0.25">
      <c r="A83" s="86"/>
      <c r="B83" s="65"/>
      <c r="C83" s="178"/>
      <c r="D83" s="228" t="str">
        <f>IF(ISBLANK(A83),"",IF(#REF!=0,"-",#REF!))</f>
        <v/>
      </c>
      <c r="E83" s="185"/>
      <c r="F83" s="229"/>
      <c r="G83" s="234" t="str">
        <f t="shared" si="5"/>
        <v/>
      </c>
      <c r="H83" s="210"/>
      <c r="I83" s="211"/>
      <c r="J83" s="211"/>
      <c r="K83" s="211"/>
      <c r="L83" s="212"/>
      <c r="M83" s="195"/>
      <c r="N83" s="196"/>
      <c r="O83" s="197"/>
      <c r="P83" s="197"/>
      <c r="Q83" s="197"/>
      <c r="R83" s="197"/>
      <c r="S83" s="198"/>
      <c r="T83" s="199"/>
      <c r="U83" s="198"/>
      <c r="V83" s="198"/>
      <c r="W83" s="200"/>
      <c r="X83" s="362" t="str">
        <f t="shared" si="6"/>
        <v/>
      </c>
      <c r="Y83" s="453"/>
      <c r="AA83" s="787">
        <f>_xlfn.IFNA(INDEX('Delegated Wage Grid'!C$14:C$50,MATCH($A83,ListDelegated,0)),0)</f>
        <v>0</v>
      </c>
      <c r="AB83" s="345">
        <f>_xlfn.IFNA(INDEX('Delegated Wage Grid'!D$14:D$50,MATCH($A83,ListDelegated,0)),0)</f>
        <v>0</v>
      </c>
      <c r="AC83" s="345">
        <f>_xlfn.IFNA(INDEX('Delegated Wage Grid'!E$14:E$50,MATCH($A83,ListDelegated,0)),0)</f>
        <v>0</v>
      </c>
      <c r="AD83" s="345">
        <f>_xlfn.IFNA(INDEX('Delegated Wage Grid'!F$14:F$50,MATCH($A83,ListDelegated,0)),0)</f>
        <v>0</v>
      </c>
      <c r="AE83" s="345">
        <f>_xlfn.IFNA(INDEX('Delegated Wage Grid'!G$14:G$50,MATCH($A83,ListDelegated,0)),0)</f>
        <v>0</v>
      </c>
      <c r="AF83" s="345">
        <f>_xlfn.IFNA(INDEX('Delegated Wage Grid'!H$14:H$50,MATCH($A83,ListDelegated,0)),0)</f>
        <v>0</v>
      </c>
      <c r="AG83" s="345">
        <f t="shared" si="7"/>
        <v>0</v>
      </c>
      <c r="AH83" s="345">
        <f t="shared" si="8"/>
        <v>0</v>
      </c>
    </row>
    <row r="84" spans="1:34" x14ac:dyDescent="0.25">
      <c r="A84" s="86"/>
      <c r="B84" s="65"/>
      <c r="C84" s="178"/>
      <c r="D84" s="228" t="str">
        <f>IF(ISBLANK(A84),"",IF(#REF!=0,"-",#REF!))</f>
        <v/>
      </c>
      <c r="E84" s="185"/>
      <c r="F84" s="229"/>
      <c r="G84" s="234" t="str">
        <f t="shared" si="5"/>
        <v/>
      </c>
      <c r="H84" s="210"/>
      <c r="I84" s="211"/>
      <c r="J84" s="211"/>
      <c r="K84" s="211"/>
      <c r="L84" s="212"/>
      <c r="M84" s="195"/>
      <c r="N84" s="196"/>
      <c r="O84" s="197"/>
      <c r="P84" s="197"/>
      <c r="Q84" s="197"/>
      <c r="R84" s="197"/>
      <c r="S84" s="198"/>
      <c r="T84" s="199"/>
      <c r="U84" s="198"/>
      <c r="V84" s="198"/>
      <c r="W84" s="200"/>
      <c r="X84" s="362" t="str">
        <f t="shared" si="6"/>
        <v/>
      </c>
      <c r="Y84" s="453"/>
      <c r="AA84" s="787">
        <f>_xlfn.IFNA(INDEX('Delegated Wage Grid'!C$14:C$50,MATCH($A84,ListDelegated,0)),0)</f>
        <v>0</v>
      </c>
      <c r="AB84" s="345">
        <f>_xlfn.IFNA(INDEX('Delegated Wage Grid'!D$14:D$50,MATCH($A84,ListDelegated,0)),0)</f>
        <v>0</v>
      </c>
      <c r="AC84" s="345">
        <f>_xlfn.IFNA(INDEX('Delegated Wage Grid'!E$14:E$50,MATCH($A84,ListDelegated,0)),0)</f>
        <v>0</v>
      </c>
      <c r="AD84" s="345">
        <f>_xlfn.IFNA(INDEX('Delegated Wage Grid'!F$14:F$50,MATCH($A84,ListDelegated,0)),0)</f>
        <v>0</v>
      </c>
      <c r="AE84" s="345">
        <f>_xlfn.IFNA(INDEX('Delegated Wage Grid'!G$14:G$50,MATCH($A84,ListDelegated,0)),0)</f>
        <v>0</v>
      </c>
      <c r="AF84" s="345">
        <f>_xlfn.IFNA(INDEX('Delegated Wage Grid'!H$14:H$50,MATCH($A84,ListDelegated,0)),0)</f>
        <v>0</v>
      </c>
      <c r="AG84" s="345">
        <f t="shared" si="7"/>
        <v>0</v>
      </c>
      <c r="AH84" s="345">
        <f t="shared" si="8"/>
        <v>0</v>
      </c>
    </row>
    <row r="85" spans="1:34" x14ac:dyDescent="0.25">
      <c r="A85" s="86"/>
      <c r="B85" s="65"/>
      <c r="C85" s="178"/>
      <c r="D85" s="228" t="str">
        <f>IF(ISBLANK(A85),"",IF(#REF!=0,"-",#REF!))</f>
        <v/>
      </c>
      <c r="E85" s="185"/>
      <c r="F85" s="229"/>
      <c r="G85" s="234" t="str">
        <f t="shared" si="5"/>
        <v/>
      </c>
      <c r="H85" s="210"/>
      <c r="I85" s="211"/>
      <c r="J85" s="211"/>
      <c r="K85" s="211"/>
      <c r="L85" s="212"/>
      <c r="M85" s="195"/>
      <c r="N85" s="196"/>
      <c r="O85" s="197"/>
      <c r="P85" s="197"/>
      <c r="Q85" s="197"/>
      <c r="R85" s="197"/>
      <c r="S85" s="198"/>
      <c r="T85" s="199"/>
      <c r="U85" s="198"/>
      <c r="V85" s="198"/>
      <c r="W85" s="200"/>
      <c r="X85" s="362" t="str">
        <f t="shared" si="6"/>
        <v/>
      </c>
      <c r="Y85" s="453"/>
      <c r="AA85" s="787">
        <f>_xlfn.IFNA(INDEX('Delegated Wage Grid'!C$14:C$50,MATCH($A85,ListDelegated,0)),0)</f>
        <v>0</v>
      </c>
      <c r="AB85" s="345">
        <f>_xlfn.IFNA(INDEX('Delegated Wage Grid'!D$14:D$50,MATCH($A85,ListDelegated,0)),0)</f>
        <v>0</v>
      </c>
      <c r="AC85" s="345">
        <f>_xlfn.IFNA(INDEX('Delegated Wage Grid'!E$14:E$50,MATCH($A85,ListDelegated,0)),0)</f>
        <v>0</v>
      </c>
      <c r="AD85" s="345">
        <f>_xlfn.IFNA(INDEX('Delegated Wage Grid'!F$14:F$50,MATCH($A85,ListDelegated,0)),0)</f>
        <v>0</v>
      </c>
      <c r="AE85" s="345">
        <f>_xlfn.IFNA(INDEX('Delegated Wage Grid'!G$14:G$50,MATCH($A85,ListDelegated,0)),0)</f>
        <v>0</v>
      </c>
      <c r="AF85" s="345">
        <f>_xlfn.IFNA(INDEX('Delegated Wage Grid'!H$14:H$50,MATCH($A85,ListDelegated,0)),0)</f>
        <v>0</v>
      </c>
      <c r="AG85" s="345">
        <f t="shared" si="7"/>
        <v>0</v>
      </c>
      <c r="AH85" s="345">
        <f t="shared" si="8"/>
        <v>0</v>
      </c>
    </row>
    <row r="86" spans="1:34" x14ac:dyDescent="0.25">
      <c r="A86" s="86"/>
      <c r="B86" s="65"/>
      <c r="C86" s="178"/>
      <c r="D86" s="228" t="str">
        <f>IF(ISBLANK(A86),"",IF(#REF!=0,"-",#REF!))</f>
        <v/>
      </c>
      <c r="E86" s="185"/>
      <c r="F86" s="229"/>
      <c r="G86" s="234" t="str">
        <f t="shared" si="5"/>
        <v/>
      </c>
      <c r="H86" s="210"/>
      <c r="I86" s="211"/>
      <c r="J86" s="211"/>
      <c r="K86" s="211"/>
      <c r="L86" s="212"/>
      <c r="M86" s="195"/>
      <c r="N86" s="196"/>
      <c r="O86" s="197"/>
      <c r="P86" s="197"/>
      <c r="Q86" s="197"/>
      <c r="R86" s="197"/>
      <c r="S86" s="198"/>
      <c r="T86" s="199"/>
      <c r="U86" s="198"/>
      <c r="V86" s="198"/>
      <c r="W86" s="200"/>
      <c r="X86" s="362" t="str">
        <f t="shared" si="6"/>
        <v/>
      </c>
      <c r="Y86" s="453"/>
      <c r="AA86" s="787">
        <f>_xlfn.IFNA(INDEX('Delegated Wage Grid'!C$14:C$50,MATCH($A86,ListDelegated,0)),0)</f>
        <v>0</v>
      </c>
      <c r="AB86" s="345">
        <f>_xlfn.IFNA(INDEX('Delegated Wage Grid'!D$14:D$50,MATCH($A86,ListDelegated,0)),0)</f>
        <v>0</v>
      </c>
      <c r="AC86" s="345">
        <f>_xlfn.IFNA(INDEX('Delegated Wage Grid'!E$14:E$50,MATCH($A86,ListDelegated,0)),0)</f>
        <v>0</v>
      </c>
      <c r="AD86" s="345">
        <f>_xlfn.IFNA(INDEX('Delegated Wage Grid'!F$14:F$50,MATCH($A86,ListDelegated,0)),0)</f>
        <v>0</v>
      </c>
      <c r="AE86" s="345">
        <f>_xlfn.IFNA(INDEX('Delegated Wage Grid'!G$14:G$50,MATCH($A86,ListDelegated,0)),0)</f>
        <v>0</v>
      </c>
      <c r="AF86" s="345">
        <f>_xlfn.IFNA(INDEX('Delegated Wage Grid'!H$14:H$50,MATCH($A86,ListDelegated,0)),0)</f>
        <v>0</v>
      </c>
      <c r="AG86" s="345">
        <f t="shared" si="7"/>
        <v>0</v>
      </c>
      <c r="AH86" s="345">
        <f t="shared" si="8"/>
        <v>0</v>
      </c>
    </row>
    <row r="87" spans="1:34" x14ac:dyDescent="0.25">
      <c r="A87" s="86"/>
      <c r="B87" s="65"/>
      <c r="C87" s="178"/>
      <c r="D87" s="228" t="str">
        <f>IF(ISBLANK(A87),"",IF(#REF!=0,"-",#REF!))</f>
        <v/>
      </c>
      <c r="E87" s="185"/>
      <c r="F87" s="229"/>
      <c r="G87" s="234" t="str">
        <f t="shared" si="5"/>
        <v/>
      </c>
      <c r="H87" s="210"/>
      <c r="I87" s="211"/>
      <c r="J87" s="211"/>
      <c r="K87" s="211"/>
      <c r="L87" s="212"/>
      <c r="M87" s="195"/>
      <c r="N87" s="196"/>
      <c r="O87" s="197"/>
      <c r="P87" s="197"/>
      <c r="Q87" s="197"/>
      <c r="R87" s="197"/>
      <c r="S87" s="198"/>
      <c r="T87" s="199"/>
      <c r="U87" s="198"/>
      <c r="V87" s="198"/>
      <c r="W87" s="200"/>
      <c r="X87" s="362" t="str">
        <f t="shared" si="6"/>
        <v/>
      </c>
      <c r="Y87" s="453"/>
      <c r="AA87" s="787">
        <f>_xlfn.IFNA(INDEX('Delegated Wage Grid'!C$14:C$50,MATCH($A87,ListDelegated,0)),0)</f>
        <v>0</v>
      </c>
      <c r="AB87" s="345">
        <f>_xlfn.IFNA(INDEX('Delegated Wage Grid'!D$14:D$50,MATCH($A87,ListDelegated,0)),0)</f>
        <v>0</v>
      </c>
      <c r="AC87" s="345">
        <f>_xlfn.IFNA(INDEX('Delegated Wage Grid'!E$14:E$50,MATCH($A87,ListDelegated,0)),0)</f>
        <v>0</v>
      </c>
      <c r="AD87" s="345">
        <f>_xlfn.IFNA(INDEX('Delegated Wage Grid'!F$14:F$50,MATCH($A87,ListDelegated,0)),0)</f>
        <v>0</v>
      </c>
      <c r="AE87" s="345">
        <f>_xlfn.IFNA(INDEX('Delegated Wage Grid'!G$14:G$50,MATCH($A87,ListDelegated,0)),0)</f>
        <v>0</v>
      </c>
      <c r="AF87" s="345">
        <f>_xlfn.IFNA(INDEX('Delegated Wage Grid'!H$14:H$50,MATCH($A87,ListDelegated,0)),0)</f>
        <v>0</v>
      </c>
      <c r="AG87" s="345">
        <f t="shared" si="7"/>
        <v>0</v>
      </c>
      <c r="AH87" s="345">
        <f t="shared" si="8"/>
        <v>0</v>
      </c>
    </row>
    <row r="88" spans="1:34" x14ac:dyDescent="0.25">
      <c r="A88" s="86"/>
      <c r="B88" s="65"/>
      <c r="C88" s="178"/>
      <c r="D88" s="228" t="str">
        <f>IF(ISBLANK(A88),"",IF(#REF!=0,"-",#REF!))</f>
        <v/>
      </c>
      <c r="E88" s="185"/>
      <c r="F88" s="229"/>
      <c r="G88" s="234" t="str">
        <f t="shared" si="5"/>
        <v/>
      </c>
      <c r="H88" s="210"/>
      <c r="I88" s="211"/>
      <c r="J88" s="211"/>
      <c r="K88" s="211"/>
      <c r="L88" s="212"/>
      <c r="M88" s="195"/>
      <c r="N88" s="196"/>
      <c r="O88" s="197"/>
      <c r="P88" s="197"/>
      <c r="Q88" s="197"/>
      <c r="R88" s="197"/>
      <c r="S88" s="198"/>
      <c r="T88" s="199"/>
      <c r="U88" s="198"/>
      <c r="V88" s="198"/>
      <c r="W88" s="200"/>
      <c r="X88" s="362" t="str">
        <f t="shared" si="6"/>
        <v/>
      </c>
      <c r="Y88" s="453"/>
      <c r="AA88" s="787">
        <f>_xlfn.IFNA(INDEX('Delegated Wage Grid'!C$14:C$50,MATCH($A88,ListDelegated,0)),0)</f>
        <v>0</v>
      </c>
      <c r="AB88" s="345">
        <f>_xlfn.IFNA(INDEX('Delegated Wage Grid'!D$14:D$50,MATCH($A88,ListDelegated,0)),0)</f>
        <v>0</v>
      </c>
      <c r="AC88" s="345">
        <f>_xlfn.IFNA(INDEX('Delegated Wage Grid'!E$14:E$50,MATCH($A88,ListDelegated,0)),0)</f>
        <v>0</v>
      </c>
      <c r="AD88" s="345">
        <f>_xlfn.IFNA(INDEX('Delegated Wage Grid'!F$14:F$50,MATCH($A88,ListDelegated,0)),0)</f>
        <v>0</v>
      </c>
      <c r="AE88" s="345">
        <f>_xlfn.IFNA(INDEX('Delegated Wage Grid'!G$14:G$50,MATCH($A88,ListDelegated,0)),0)</f>
        <v>0</v>
      </c>
      <c r="AF88" s="345">
        <f>_xlfn.IFNA(INDEX('Delegated Wage Grid'!H$14:H$50,MATCH($A88,ListDelegated,0)),0)</f>
        <v>0</v>
      </c>
      <c r="AG88" s="345">
        <f t="shared" si="7"/>
        <v>0</v>
      </c>
      <c r="AH88" s="345">
        <f t="shared" si="8"/>
        <v>0</v>
      </c>
    </row>
    <row r="89" spans="1:34" x14ac:dyDescent="0.25">
      <c r="A89" s="86"/>
      <c r="B89" s="65"/>
      <c r="C89" s="178"/>
      <c r="D89" s="228" t="str">
        <f>IF(ISBLANK(A89),"",IF(#REF!=0,"-",#REF!))</f>
        <v/>
      </c>
      <c r="E89" s="185"/>
      <c r="F89" s="229"/>
      <c r="G89" s="234" t="str">
        <f t="shared" si="5"/>
        <v/>
      </c>
      <c r="H89" s="210"/>
      <c r="I89" s="211"/>
      <c r="J89" s="211"/>
      <c r="K89" s="211"/>
      <c r="L89" s="212"/>
      <c r="M89" s="195"/>
      <c r="N89" s="196"/>
      <c r="O89" s="197"/>
      <c r="P89" s="197"/>
      <c r="Q89" s="197"/>
      <c r="R89" s="197"/>
      <c r="S89" s="198"/>
      <c r="T89" s="199"/>
      <c r="U89" s="198"/>
      <c r="V89" s="198"/>
      <c r="W89" s="200"/>
      <c r="X89" s="362" t="str">
        <f t="shared" si="6"/>
        <v/>
      </c>
      <c r="Y89" s="453"/>
      <c r="AA89" s="787">
        <f>_xlfn.IFNA(INDEX('Delegated Wage Grid'!C$14:C$50,MATCH($A89,ListDelegated,0)),0)</f>
        <v>0</v>
      </c>
      <c r="AB89" s="345">
        <f>_xlfn.IFNA(INDEX('Delegated Wage Grid'!D$14:D$50,MATCH($A89,ListDelegated,0)),0)</f>
        <v>0</v>
      </c>
      <c r="AC89" s="345">
        <f>_xlfn.IFNA(INDEX('Delegated Wage Grid'!E$14:E$50,MATCH($A89,ListDelegated,0)),0)</f>
        <v>0</v>
      </c>
      <c r="AD89" s="345">
        <f>_xlfn.IFNA(INDEX('Delegated Wage Grid'!F$14:F$50,MATCH($A89,ListDelegated,0)),0)</f>
        <v>0</v>
      </c>
      <c r="AE89" s="345">
        <f>_xlfn.IFNA(INDEX('Delegated Wage Grid'!G$14:G$50,MATCH($A89,ListDelegated,0)),0)</f>
        <v>0</v>
      </c>
      <c r="AF89" s="345">
        <f>_xlfn.IFNA(INDEX('Delegated Wage Grid'!H$14:H$50,MATCH($A89,ListDelegated,0)),0)</f>
        <v>0</v>
      </c>
      <c r="AG89" s="345">
        <f t="shared" si="7"/>
        <v>0</v>
      </c>
      <c r="AH89" s="345">
        <f t="shared" si="8"/>
        <v>0</v>
      </c>
    </row>
    <row r="90" spans="1:34" x14ac:dyDescent="0.25">
      <c r="A90" s="86"/>
      <c r="B90" s="65"/>
      <c r="C90" s="178"/>
      <c r="D90" s="228" t="str">
        <f>IF(ISBLANK(A90),"",IF(#REF!=0,"-",#REF!))</f>
        <v/>
      </c>
      <c r="E90" s="185"/>
      <c r="F90" s="229"/>
      <c r="G90" s="234" t="str">
        <f t="shared" si="5"/>
        <v/>
      </c>
      <c r="H90" s="210"/>
      <c r="I90" s="211"/>
      <c r="J90" s="211"/>
      <c r="K90" s="211"/>
      <c r="L90" s="212"/>
      <c r="M90" s="195"/>
      <c r="N90" s="196"/>
      <c r="O90" s="197"/>
      <c r="P90" s="197"/>
      <c r="Q90" s="197"/>
      <c r="R90" s="197"/>
      <c r="S90" s="198"/>
      <c r="T90" s="199"/>
      <c r="U90" s="198"/>
      <c r="V90" s="198"/>
      <c r="W90" s="200"/>
      <c r="X90" s="362" t="str">
        <f t="shared" si="6"/>
        <v/>
      </c>
      <c r="Y90" s="453"/>
      <c r="AA90" s="787">
        <f>_xlfn.IFNA(INDEX('Delegated Wage Grid'!C$14:C$50,MATCH($A90,ListDelegated,0)),0)</f>
        <v>0</v>
      </c>
      <c r="AB90" s="345">
        <f>_xlfn.IFNA(INDEX('Delegated Wage Grid'!D$14:D$50,MATCH($A90,ListDelegated,0)),0)</f>
        <v>0</v>
      </c>
      <c r="AC90" s="345">
        <f>_xlfn.IFNA(INDEX('Delegated Wage Grid'!E$14:E$50,MATCH($A90,ListDelegated,0)),0)</f>
        <v>0</v>
      </c>
      <c r="AD90" s="345">
        <f>_xlfn.IFNA(INDEX('Delegated Wage Grid'!F$14:F$50,MATCH($A90,ListDelegated,0)),0)</f>
        <v>0</v>
      </c>
      <c r="AE90" s="345">
        <f>_xlfn.IFNA(INDEX('Delegated Wage Grid'!G$14:G$50,MATCH($A90,ListDelegated,0)),0)</f>
        <v>0</v>
      </c>
      <c r="AF90" s="345">
        <f>_xlfn.IFNA(INDEX('Delegated Wage Grid'!H$14:H$50,MATCH($A90,ListDelegated,0)),0)</f>
        <v>0</v>
      </c>
      <c r="AG90" s="345">
        <f t="shared" si="7"/>
        <v>0</v>
      </c>
      <c r="AH90" s="345">
        <f t="shared" si="8"/>
        <v>0</v>
      </c>
    </row>
    <row r="91" spans="1:34" x14ac:dyDescent="0.25">
      <c r="A91" s="86"/>
      <c r="B91" s="65"/>
      <c r="C91" s="178"/>
      <c r="D91" s="228" t="str">
        <f>IF(ISBLANK(A91),"",IF(#REF!=0,"-",#REF!))</f>
        <v/>
      </c>
      <c r="E91" s="185"/>
      <c r="F91" s="229"/>
      <c r="G91" s="234" t="str">
        <f t="shared" si="5"/>
        <v/>
      </c>
      <c r="H91" s="210"/>
      <c r="I91" s="211"/>
      <c r="J91" s="211"/>
      <c r="K91" s="211"/>
      <c r="L91" s="212"/>
      <c r="M91" s="195"/>
      <c r="N91" s="196"/>
      <c r="O91" s="197"/>
      <c r="P91" s="197"/>
      <c r="Q91" s="197"/>
      <c r="R91" s="197"/>
      <c r="S91" s="198"/>
      <c r="T91" s="199"/>
      <c r="U91" s="198"/>
      <c r="V91" s="198"/>
      <c r="W91" s="200"/>
      <c r="X91" s="362" t="str">
        <f t="shared" si="6"/>
        <v/>
      </c>
      <c r="Y91" s="453"/>
      <c r="AA91" s="787">
        <f>_xlfn.IFNA(INDEX('Delegated Wage Grid'!C$14:C$50,MATCH($A91,ListDelegated,0)),0)</f>
        <v>0</v>
      </c>
      <c r="AB91" s="345">
        <f>_xlfn.IFNA(INDEX('Delegated Wage Grid'!D$14:D$50,MATCH($A91,ListDelegated,0)),0)</f>
        <v>0</v>
      </c>
      <c r="AC91" s="345">
        <f>_xlfn.IFNA(INDEX('Delegated Wage Grid'!E$14:E$50,MATCH($A91,ListDelegated,0)),0)</f>
        <v>0</v>
      </c>
      <c r="AD91" s="345">
        <f>_xlfn.IFNA(INDEX('Delegated Wage Grid'!F$14:F$50,MATCH($A91,ListDelegated,0)),0)</f>
        <v>0</v>
      </c>
      <c r="AE91" s="345">
        <f>_xlfn.IFNA(INDEX('Delegated Wage Grid'!G$14:G$50,MATCH($A91,ListDelegated,0)),0)</f>
        <v>0</v>
      </c>
      <c r="AF91" s="345">
        <f>_xlfn.IFNA(INDEX('Delegated Wage Grid'!H$14:H$50,MATCH($A91,ListDelegated,0)),0)</f>
        <v>0</v>
      </c>
      <c r="AG91" s="345">
        <f t="shared" si="7"/>
        <v>0</v>
      </c>
      <c r="AH91" s="345">
        <f t="shared" si="8"/>
        <v>0</v>
      </c>
    </row>
    <row r="92" spans="1:34" x14ac:dyDescent="0.25">
      <c r="A92" s="86"/>
      <c r="B92" s="65"/>
      <c r="C92" s="178"/>
      <c r="D92" s="228" t="str">
        <f>IF(ISBLANK(A92),"",IF(#REF!=0,"-",#REF!))</f>
        <v/>
      </c>
      <c r="E92" s="185"/>
      <c r="F92" s="229"/>
      <c r="G92" s="234" t="str">
        <f t="shared" si="5"/>
        <v/>
      </c>
      <c r="H92" s="210"/>
      <c r="I92" s="211"/>
      <c r="J92" s="211"/>
      <c r="K92" s="211"/>
      <c r="L92" s="212"/>
      <c r="M92" s="195"/>
      <c r="N92" s="196"/>
      <c r="O92" s="197"/>
      <c r="P92" s="197"/>
      <c r="Q92" s="197"/>
      <c r="R92" s="197"/>
      <c r="S92" s="198"/>
      <c r="T92" s="199"/>
      <c r="U92" s="198"/>
      <c r="V92" s="198"/>
      <c r="W92" s="200"/>
      <c r="X92" s="362" t="str">
        <f t="shared" si="6"/>
        <v/>
      </c>
      <c r="Y92" s="453"/>
      <c r="AA92" s="787">
        <f>_xlfn.IFNA(INDEX('Delegated Wage Grid'!C$14:C$50,MATCH($A92,ListDelegated,0)),0)</f>
        <v>0</v>
      </c>
      <c r="AB92" s="345">
        <f>_xlfn.IFNA(INDEX('Delegated Wage Grid'!D$14:D$50,MATCH($A92,ListDelegated,0)),0)</f>
        <v>0</v>
      </c>
      <c r="AC92" s="345">
        <f>_xlfn.IFNA(INDEX('Delegated Wage Grid'!E$14:E$50,MATCH($A92,ListDelegated,0)),0)</f>
        <v>0</v>
      </c>
      <c r="AD92" s="345">
        <f>_xlfn.IFNA(INDEX('Delegated Wage Grid'!F$14:F$50,MATCH($A92,ListDelegated,0)),0)</f>
        <v>0</v>
      </c>
      <c r="AE92" s="345">
        <f>_xlfn.IFNA(INDEX('Delegated Wage Grid'!G$14:G$50,MATCH($A92,ListDelegated,0)),0)</f>
        <v>0</v>
      </c>
      <c r="AF92" s="345">
        <f>_xlfn.IFNA(INDEX('Delegated Wage Grid'!H$14:H$50,MATCH($A92,ListDelegated,0)),0)</f>
        <v>0</v>
      </c>
      <c r="AG92" s="345">
        <f t="shared" si="7"/>
        <v>0</v>
      </c>
      <c r="AH92" s="345">
        <f t="shared" si="8"/>
        <v>0</v>
      </c>
    </row>
    <row r="93" spans="1:34" x14ac:dyDescent="0.25">
      <c r="A93" s="86"/>
      <c r="B93" s="65"/>
      <c r="C93" s="178"/>
      <c r="D93" s="228" t="str">
        <f>IF(ISBLANK(A93),"",IF(#REF!=0,"-",#REF!))</f>
        <v/>
      </c>
      <c r="E93" s="185"/>
      <c r="F93" s="229"/>
      <c r="G93" s="234" t="str">
        <f t="shared" si="5"/>
        <v/>
      </c>
      <c r="H93" s="210"/>
      <c r="I93" s="211"/>
      <c r="J93" s="211"/>
      <c r="K93" s="211"/>
      <c r="L93" s="212"/>
      <c r="M93" s="195"/>
      <c r="N93" s="196"/>
      <c r="O93" s="197"/>
      <c r="P93" s="197"/>
      <c r="Q93" s="197"/>
      <c r="R93" s="197"/>
      <c r="S93" s="198"/>
      <c r="T93" s="199"/>
      <c r="U93" s="198"/>
      <c r="V93" s="198"/>
      <c r="W93" s="200"/>
      <c r="X93" s="362" t="str">
        <f t="shared" si="6"/>
        <v/>
      </c>
      <c r="Y93" s="453"/>
      <c r="AA93" s="787">
        <f>_xlfn.IFNA(INDEX('Delegated Wage Grid'!C$14:C$50,MATCH($A93,ListDelegated,0)),0)</f>
        <v>0</v>
      </c>
      <c r="AB93" s="345">
        <f>_xlfn.IFNA(INDEX('Delegated Wage Grid'!D$14:D$50,MATCH($A93,ListDelegated,0)),0)</f>
        <v>0</v>
      </c>
      <c r="AC93" s="345">
        <f>_xlfn.IFNA(INDEX('Delegated Wage Grid'!E$14:E$50,MATCH($A93,ListDelegated,0)),0)</f>
        <v>0</v>
      </c>
      <c r="AD93" s="345">
        <f>_xlfn.IFNA(INDEX('Delegated Wage Grid'!F$14:F$50,MATCH($A93,ListDelegated,0)),0)</f>
        <v>0</v>
      </c>
      <c r="AE93" s="345">
        <f>_xlfn.IFNA(INDEX('Delegated Wage Grid'!G$14:G$50,MATCH($A93,ListDelegated,0)),0)</f>
        <v>0</v>
      </c>
      <c r="AF93" s="345">
        <f>_xlfn.IFNA(INDEX('Delegated Wage Grid'!H$14:H$50,MATCH($A93,ListDelegated,0)),0)</f>
        <v>0</v>
      </c>
      <c r="AG93" s="345">
        <f t="shared" si="7"/>
        <v>0</v>
      </c>
      <c r="AH93" s="345">
        <f t="shared" si="8"/>
        <v>0</v>
      </c>
    </row>
    <row r="94" spans="1:34" x14ac:dyDescent="0.25">
      <c r="A94" s="86"/>
      <c r="B94" s="65"/>
      <c r="C94" s="178"/>
      <c r="D94" s="228" t="str">
        <f>IF(ISBLANK(A94),"",IF(#REF!=0,"-",#REF!))</f>
        <v/>
      </c>
      <c r="E94" s="185"/>
      <c r="F94" s="229"/>
      <c r="G94" s="234" t="str">
        <f t="shared" si="5"/>
        <v/>
      </c>
      <c r="H94" s="210"/>
      <c r="I94" s="211"/>
      <c r="J94" s="211"/>
      <c r="K94" s="211"/>
      <c r="L94" s="212"/>
      <c r="M94" s="195"/>
      <c r="N94" s="196"/>
      <c r="O94" s="197"/>
      <c r="P94" s="197"/>
      <c r="Q94" s="197"/>
      <c r="R94" s="197"/>
      <c r="S94" s="198"/>
      <c r="T94" s="199"/>
      <c r="U94" s="198"/>
      <c r="V94" s="198"/>
      <c r="W94" s="200"/>
      <c r="X94" s="362" t="str">
        <f t="shared" si="6"/>
        <v/>
      </c>
      <c r="Y94" s="453"/>
      <c r="AA94" s="787">
        <f>_xlfn.IFNA(INDEX('Delegated Wage Grid'!C$14:C$50,MATCH($A94,ListDelegated,0)),0)</f>
        <v>0</v>
      </c>
      <c r="AB94" s="345">
        <f>_xlfn.IFNA(INDEX('Delegated Wage Grid'!D$14:D$50,MATCH($A94,ListDelegated,0)),0)</f>
        <v>0</v>
      </c>
      <c r="AC94" s="345">
        <f>_xlfn.IFNA(INDEX('Delegated Wage Grid'!E$14:E$50,MATCH($A94,ListDelegated,0)),0)</f>
        <v>0</v>
      </c>
      <c r="AD94" s="345">
        <f>_xlfn.IFNA(INDEX('Delegated Wage Grid'!F$14:F$50,MATCH($A94,ListDelegated,0)),0)</f>
        <v>0</v>
      </c>
      <c r="AE94" s="345">
        <f>_xlfn.IFNA(INDEX('Delegated Wage Grid'!G$14:G$50,MATCH($A94,ListDelegated,0)),0)</f>
        <v>0</v>
      </c>
      <c r="AF94" s="345">
        <f>_xlfn.IFNA(INDEX('Delegated Wage Grid'!H$14:H$50,MATCH($A94,ListDelegated,0)),0)</f>
        <v>0</v>
      </c>
      <c r="AG94" s="345">
        <f t="shared" si="7"/>
        <v>0</v>
      </c>
      <c r="AH94" s="345">
        <f t="shared" si="8"/>
        <v>0</v>
      </c>
    </row>
    <row r="95" spans="1:34" x14ac:dyDescent="0.25">
      <c r="A95" s="86"/>
      <c r="B95" s="65"/>
      <c r="C95" s="178"/>
      <c r="D95" s="228" t="str">
        <f>IF(ISBLANK(A95),"",IF(#REF!=0,"-",#REF!))</f>
        <v/>
      </c>
      <c r="E95" s="185"/>
      <c r="F95" s="229"/>
      <c r="G95" s="234" t="str">
        <f t="shared" si="5"/>
        <v/>
      </c>
      <c r="H95" s="210"/>
      <c r="I95" s="211"/>
      <c r="J95" s="211"/>
      <c r="K95" s="211"/>
      <c r="L95" s="212"/>
      <c r="M95" s="195"/>
      <c r="N95" s="196"/>
      <c r="O95" s="197"/>
      <c r="P95" s="197"/>
      <c r="Q95" s="197"/>
      <c r="R95" s="197"/>
      <c r="S95" s="198"/>
      <c r="T95" s="199"/>
      <c r="U95" s="198"/>
      <c r="V95" s="198"/>
      <c r="W95" s="200"/>
      <c r="X95" s="362" t="str">
        <f t="shared" si="6"/>
        <v/>
      </c>
      <c r="Y95" s="453"/>
      <c r="AA95" s="787">
        <f>_xlfn.IFNA(INDEX('Delegated Wage Grid'!C$14:C$50,MATCH($A95,ListDelegated,0)),0)</f>
        <v>0</v>
      </c>
      <c r="AB95" s="345">
        <f>_xlfn.IFNA(INDEX('Delegated Wage Grid'!D$14:D$50,MATCH($A95,ListDelegated,0)),0)</f>
        <v>0</v>
      </c>
      <c r="AC95" s="345">
        <f>_xlfn.IFNA(INDEX('Delegated Wage Grid'!E$14:E$50,MATCH($A95,ListDelegated,0)),0)</f>
        <v>0</v>
      </c>
      <c r="AD95" s="345">
        <f>_xlfn.IFNA(INDEX('Delegated Wage Grid'!F$14:F$50,MATCH($A95,ListDelegated,0)),0)</f>
        <v>0</v>
      </c>
      <c r="AE95" s="345">
        <f>_xlfn.IFNA(INDEX('Delegated Wage Grid'!G$14:G$50,MATCH($A95,ListDelegated,0)),0)</f>
        <v>0</v>
      </c>
      <c r="AF95" s="345">
        <f>_xlfn.IFNA(INDEX('Delegated Wage Grid'!H$14:H$50,MATCH($A95,ListDelegated,0)),0)</f>
        <v>0</v>
      </c>
      <c r="AG95" s="345">
        <f t="shared" si="7"/>
        <v>0</v>
      </c>
      <c r="AH95" s="345">
        <f t="shared" si="8"/>
        <v>0</v>
      </c>
    </row>
    <row r="96" spans="1:34" x14ac:dyDescent="0.25">
      <c r="A96" s="86"/>
      <c r="B96" s="65"/>
      <c r="C96" s="178"/>
      <c r="D96" s="228" t="str">
        <f>IF(ISBLANK(A96),"",IF(#REF!=0,"-",#REF!))</f>
        <v/>
      </c>
      <c r="E96" s="185"/>
      <c r="F96" s="229"/>
      <c r="G96" s="234" t="str">
        <f t="shared" si="5"/>
        <v/>
      </c>
      <c r="H96" s="210"/>
      <c r="I96" s="211"/>
      <c r="J96" s="211"/>
      <c r="K96" s="211"/>
      <c r="L96" s="212"/>
      <c r="M96" s="195"/>
      <c r="N96" s="196"/>
      <c r="O96" s="197"/>
      <c r="P96" s="197"/>
      <c r="Q96" s="197"/>
      <c r="R96" s="197"/>
      <c r="S96" s="198"/>
      <c r="T96" s="199"/>
      <c r="U96" s="198"/>
      <c r="V96" s="198"/>
      <c r="W96" s="200"/>
      <c r="X96" s="362" t="str">
        <f t="shared" si="6"/>
        <v/>
      </c>
      <c r="Y96" s="453"/>
      <c r="AA96" s="787">
        <f>_xlfn.IFNA(INDEX('Delegated Wage Grid'!C$14:C$50,MATCH($A96,ListDelegated,0)),0)</f>
        <v>0</v>
      </c>
      <c r="AB96" s="345">
        <f>_xlfn.IFNA(INDEX('Delegated Wage Grid'!D$14:D$50,MATCH($A96,ListDelegated,0)),0)</f>
        <v>0</v>
      </c>
      <c r="AC96" s="345">
        <f>_xlfn.IFNA(INDEX('Delegated Wage Grid'!E$14:E$50,MATCH($A96,ListDelegated,0)),0)</f>
        <v>0</v>
      </c>
      <c r="AD96" s="345">
        <f>_xlfn.IFNA(INDEX('Delegated Wage Grid'!F$14:F$50,MATCH($A96,ListDelegated,0)),0)</f>
        <v>0</v>
      </c>
      <c r="AE96" s="345">
        <f>_xlfn.IFNA(INDEX('Delegated Wage Grid'!G$14:G$50,MATCH($A96,ListDelegated,0)),0)</f>
        <v>0</v>
      </c>
      <c r="AF96" s="345">
        <f>_xlfn.IFNA(INDEX('Delegated Wage Grid'!H$14:H$50,MATCH($A96,ListDelegated,0)),0)</f>
        <v>0</v>
      </c>
      <c r="AG96" s="345">
        <f t="shared" si="7"/>
        <v>0</v>
      </c>
      <c r="AH96" s="345">
        <f t="shared" si="8"/>
        <v>0</v>
      </c>
    </row>
    <row r="97" spans="1:34" x14ac:dyDescent="0.25">
      <c r="A97" s="86"/>
      <c r="B97" s="65"/>
      <c r="C97" s="178"/>
      <c r="D97" s="228" t="str">
        <f>IF(ISBLANK(A97),"",IF(#REF!=0,"-",#REF!))</f>
        <v/>
      </c>
      <c r="E97" s="185"/>
      <c r="F97" s="229"/>
      <c r="G97" s="234" t="str">
        <f t="shared" si="5"/>
        <v/>
      </c>
      <c r="H97" s="210"/>
      <c r="I97" s="211"/>
      <c r="J97" s="211"/>
      <c r="K97" s="211"/>
      <c r="L97" s="212"/>
      <c r="M97" s="195"/>
      <c r="N97" s="196"/>
      <c r="O97" s="197"/>
      <c r="P97" s="197"/>
      <c r="Q97" s="197"/>
      <c r="R97" s="197"/>
      <c r="S97" s="198"/>
      <c r="T97" s="199"/>
      <c r="U97" s="198"/>
      <c r="V97" s="198"/>
      <c r="W97" s="200"/>
      <c r="X97" s="362" t="str">
        <f t="shared" si="6"/>
        <v/>
      </c>
      <c r="Y97" s="453"/>
      <c r="AA97" s="787">
        <f>_xlfn.IFNA(INDEX('Delegated Wage Grid'!C$14:C$50,MATCH($A97,ListDelegated,0)),0)</f>
        <v>0</v>
      </c>
      <c r="AB97" s="345">
        <f>_xlfn.IFNA(INDEX('Delegated Wage Grid'!D$14:D$50,MATCH($A97,ListDelegated,0)),0)</f>
        <v>0</v>
      </c>
      <c r="AC97" s="345">
        <f>_xlfn.IFNA(INDEX('Delegated Wage Grid'!E$14:E$50,MATCH($A97,ListDelegated,0)),0)</f>
        <v>0</v>
      </c>
      <c r="AD97" s="345">
        <f>_xlfn.IFNA(INDEX('Delegated Wage Grid'!F$14:F$50,MATCH($A97,ListDelegated,0)),0)</f>
        <v>0</v>
      </c>
      <c r="AE97" s="345">
        <f>_xlfn.IFNA(INDEX('Delegated Wage Grid'!G$14:G$50,MATCH($A97,ListDelegated,0)),0)</f>
        <v>0</v>
      </c>
      <c r="AF97" s="345">
        <f>_xlfn.IFNA(INDEX('Delegated Wage Grid'!H$14:H$50,MATCH($A97,ListDelegated,0)),0)</f>
        <v>0</v>
      </c>
      <c r="AG97" s="345">
        <f t="shared" si="7"/>
        <v>0</v>
      </c>
      <c r="AH97" s="345">
        <f t="shared" si="8"/>
        <v>0</v>
      </c>
    </row>
    <row r="98" spans="1:34" x14ac:dyDescent="0.25">
      <c r="A98" s="86"/>
      <c r="B98" s="65"/>
      <c r="C98" s="178"/>
      <c r="D98" s="228" t="str">
        <f>IF(ISBLANK(A98),"",IF(#REF!=0,"-",#REF!))</f>
        <v/>
      </c>
      <c r="E98" s="185"/>
      <c r="F98" s="229"/>
      <c r="G98" s="234" t="str">
        <f t="shared" si="5"/>
        <v/>
      </c>
      <c r="H98" s="210"/>
      <c r="I98" s="211"/>
      <c r="J98" s="211"/>
      <c r="K98" s="211"/>
      <c r="L98" s="212"/>
      <c r="M98" s="195"/>
      <c r="N98" s="196"/>
      <c r="O98" s="197"/>
      <c r="P98" s="197"/>
      <c r="Q98" s="197"/>
      <c r="R98" s="197"/>
      <c r="S98" s="198"/>
      <c r="T98" s="199"/>
      <c r="U98" s="198"/>
      <c r="V98" s="198"/>
      <c r="W98" s="200"/>
      <c r="X98" s="362" t="str">
        <f t="shared" si="6"/>
        <v/>
      </c>
      <c r="Y98" s="453"/>
      <c r="AA98" s="787">
        <f>_xlfn.IFNA(INDEX('Delegated Wage Grid'!C$14:C$50,MATCH($A98,ListDelegated,0)),0)</f>
        <v>0</v>
      </c>
      <c r="AB98" s="345">
        <f>_xlfn.IFNA(INDEX('Delegated Wage Grid'!D$14:D$50,MATCH($A98,ListDelegated,0)),0)</f>
        <v>0</v>
      </c>
      <c r="AC98" s="345">
        <f>_xlfn.IFNA(INDEX('Delegated Wage Grid'!E$14:E$50,MATCH($A98,ListDelegated,0)),0)</f>
        <v>0</v>
      </c>
      <c r="AD98" s="345">
        <f>_xlfn.IFNA(INDEX('Delegated Wage Grid'!F$14:F$50,MATCH($A98,ListDelegated,0)),0)</f>
        <v>0</v>
      </c>
      <c r="AE98" s="345">
        <f>_xlfn.IFNA(INDEX('Delegated Wage Grid'!G$14:G$50,MATCH($A98,ListDelegated,0)),0)</f>
        <v>0</v>
      </c>
      <c r="AF98" s="345">
        <f>_xlfn.IFNA(INDEX('Delegated Wage Grid'!H$14:H$50,MATCH($A98,ListDelegated,0)),0)</f>
        <v>0</v>
      </c>
      <c r="AG98" s="345">
        <f t="shared" si="7"/>
        <v>0</v>
      </c>
      <c r="AH98" s="345">
        <f t="shared" si="8"/>
        <v>0</v>
      </c>
    </row>
    <row r="99" spans="1:34" x14ac:dyDescent="0.25">
      <c r="A99" s="86"/>
      <c r="B99" s="65"/>
      <c r="C99" s="178"/>
      <c r="D99" s="228" t="str">
        <f>IF(ISBLANK(A99),"",IF(#REF!=0,"-",#REF!))</f>
        <v/>
      </c>
      <c r="E99" s="185"/>
      <c r="F99" s="229"/>
      <c r="G99" s="234" t="str">
        <f t="shared" si="5"/>
        <v/>
      </c>
      <c r="H99" s="210"/>
      <c r="I99" s="211"/>
      <c r="J99" s="211"/>
      <c r="K99" s="211"/>
      <c r="L99" s="212"/>
      <c r="M99" s="195"/>
      <c r="N99" s="196"/>
      <c r="O99" s="197"/>
      <c r="P99" s="197"/>
      <c r="Q99" s="197"/>
      <c r="R99" s="197"/>
      <c r="S99" s="198"/>
      <c r="T99" s="199"/>
      <c r="U99" s="198"/>
      <c r="V99" s="198"/>
      <c r="W99" s="200"/>
      <c r="X99" s="362" t="str">
        <f t="shared" si="6"/>
        <v/>
      </c>
      <c r="Y99" s="453"/>
      <c r="AA99" s="787">
        <f>_xlfn.IFNA(INDEX('Delegated Wage Grid'!C$14:C$50,MATCH($A99,ListDelegated,0)),0)</f>
        <v>0</v>
      </c>
      <c r="AB99" s="345">
        <f>_xlfn.IFNA(INDEX('Delegated Wage Grid'!D$14:D$50,MATCH($A99,ListDelegated,0)),0)</f>
        <v>0</v>
      </c>
      <c r="AC99" s="345">
        <f>_xlfn.IFNA(INDEX('Delegated Wage Grid'!E$14:E$50,MATCH($A99,ListDelegated,0)),0)</f>
        <v>0</v>
      </c>
      <c r="AD99" s="345">
        <f>_xlfn.IFNA(INDEX('Delegated Wage Grid'!F$14:F$50,MATCH($A99,ListDelegated,0)),0)</f>
        <v>0</v>
      </c>
      <c r="AE99" s="345">
        <f>_xlfn.IFNA(INDEX('Delegated Wage Grid'!G$14:G$50,MATCH($A99,ListDelegated,0)),0)</f>
        <v>0</v>
      </c>
      <c r="AF99" s="345">
        <f>_xlfn.IFNA(INDEX('Delegated Wage Grid'!H$14:H$50,MATCH($A99,ListDelegated,0)),0)</f>
        <v>0</v>
      </c>
      <c r="AG99" s="345">
        <f t="shared" si="7"/>
        <v>0</v>
      </c>
      <c r="AH99" s="345">
        <f t="shared" si="8"/>
        <v>0</v>
      </c>
    </row>
    <row r="100" spans="1:34" x14ac:dyDescent="0.25">
      <c r="A100" s="86"/>
      <c r="B100" s="65"/>
      <c r="C100" s="178"/>
      <c r="D100" s="228" t="str">
        <f>IF(ISBLANK(A100),"",IF(#REF!=0,"-",#REF!))</f>
        <v/>
      </c>
      <c r="E100" s="185"/>
      <c r="F100" s="229"/>
      <c r="G100" s="234" t="str">
        <f t="shared" si="5"/>
        <v/>
      </c>
      <c r="H100" s="210"/>
      <c r="I100" s="211"/>
      <c r="J100" s="211"/>
      <c r="K100" s="211"/>
      <c r="L100" s="212"/>
      <c r="M100" s="195"/>
      <c r="N100" s="196"/>
      <c r="O100" s="197"/>
      <c r="P100" s="197"/>
      <c r="Q100" s="197"/>
      <c r="R100" s="197"/>
      <c r="S100" s="198"/>
      <c r="T100" s="199"/>
      <c r="U100" s="198"/>
      <c r="V100" s="198"/>
      <c r="W100" s="200"/>
      <c r="X100" s="362" t="str">
        <f t="shared" si="6"/>
        <v/>
      </c>
      <c r="Y100" s="453"/>
      <c r="AA100" s="787">
        <f>_xlfn.IFNA(INDEX('Delegated Wage Grid'!C$14:C$50,MATCH($A100,ListDelegated,0)),0)</f>
        <v>0</v>
      </c>
      <c r="AB100" s="345">
        <f>_xlfn.IFNA(INDEX('Delegated Wage Grid'!D$14:D$50,MATCH($A100,ListDelegated,0)),0)</f>
        <v>0</v>
      </c>
      <c r="AC100" s="345">
        <f>_xlfn.IFNA(INDEX('Delegated Wage Grid'!E$14:E$50,MATCH($A100,ListDelegated,0)),0)</f>
        <v>0</v>
      </c>
      <c r="AD100" s="345">
        <f>_xlfn.IFNA(INDEX('Delegated Wage Grid'!F$14:F$50,MATCH($A100,ListDelegated,0)),0)</f>
        <v>0</v>
      </c>
      <c r="AE100" s="345">
        <f>_xlfn.IFNA(INDEX('Delegated Wage Grid'!G$14:G$50,MATCH($A100,ListDelegated,0)),0)</f>
        <v>0</v>
      </c>
      <c r="AF100" s="345">
        <f>_xlfn.IFNA(INDEX('Delegated Wage Grid'!H$14:H$50,MATCH($A100,ListDelegated,0)),0)</f>
        <v>0</v>
      </c>
      <c r="AG100" s="345">
        <f t="shared" si="7"/>
        <v>0</v>
      </c>
      <c r="AH100" s="345">
        <f t="shared" si="8"/>
        <v>0</v>
      </c>
    </row>
    <row r="101" spans="1:34" x14ac:dyDescent="0.25">
      <c r="A101" s="86"/>
      <c r="B101" s="65"/>
      <c r="C101" s="178"/>
      <c r="D101" s="228" t="str">
        <f>IF(ISBLANK(A101),"",IF(#REF!=0,"-",#REF!))</f>
        <v/>
      </c>
      <c r="E101" s="185"/>
      <c r="F101" s="229"/>
      <c r="G101" s="234" t="str">
        <f t="shared" si="5"/>
        <v/>
      </c>
      <c r="H101" s="210"/>
      <c r="I101" s="211"/>
      <c r="J101" s="211"/>
      <c r="K101" s="211"/>
      <c r="L101" s="212"/>
      <c r="M101" s="195"/>
      <c r="N101" s="196"/>
      <c r="O101" s="197"/>
      <c r="P101" s="197"/>
      <c r="Q101" s="197"/>
      <c r="R101" s="197"/>
      <c r="S101" s="198"/>
      <c r="T101" s="199"/>
      <c r="U101" s="198"/>
      <c r="V101" s="198"/>
      <c r="W101" s="200"/>
      <c r="X101" s="362" t="str">
        <f t="shared" si="6"/>
        <v/>
      </c>
      <c r="Y101" s="453"/>
      <c r="AA101" s="787">
        <f>_xlfn.IFNA(INDEX('Delegated Wage Grid'!C$14:C$50,MATCH($A101,ListDelegated,0)),0)</f>
        <v>0</v>
      </c>
      <c r="AB101" s="345">
        <f>_xlfn.IFNA(INDEX('Delegated Wage Grid'!D$14:D$50,MATCH($A101,ListDelegated,0)),0)</f>
        <v>0</v>
      </c>
      <c r="AC101" s="345">
        <f>_xlfn.IFNA(INDEX('Delegated Wage Grid'!E$14:E$50,MATCH($A101,ListDelegated,0)),0)</f>
        <v>0</v>
      </c>
      <c r="AD101" s="345">
        <f>_xlfn.IFNA(INDEX('Delegated Wage Grid'!F$14:F$50,MATCH($A101,ListDelegated,0)),0)</f>
        <v>0</v>
      </c>
      <c r="AE101" s="345">
        <f>_xlfn.IFNA(INDEX('Delegated Wage Grid'!G$14:G$50,MATCH($A101,ListDelegated,0)),0)</f>
        <v>0</v>
      </c>
      <c r="AF101" s="345">
        <f>_xlfn.IFNA(INDEX('Delegated Wage Grid'!H$14:H$50,MATCH($A101,ListDelegated,0)),0)</f>
        <v>0</v>
      </c>
      <c r="AG101" s="345">
        <f t="shared" si="7"/>
        <v>0</v>
      </c>
      <c r="AH101" s="345">
        <f t="shared" si="8"/>
        <v>0</v>
      </c>
    </row>
    <row r="102" spans="1:34" x14ac:dyDescent="0.25">
      <c r="A102" s="86"/>
      <c r="B102" s="65"/>
      <c r="C102" s="178"/>
      <c r="D102" s="228" t="str">
        <f>IF(ISBLANK(A102),"",IF(#REF!=0,"-",#REF!))</f>
        <v/>
      </c>
      <c r="E102" s="185"/>
      <c r="F102" s="229"/>
      <c r="G102" s="234" t="str">
        <f t="shared" si="5"/>
        <v/>
      </c>
      <c r="H102" s="210"/>
      <c r="I102" s="211"/>
      <c r="J102" s="211"/>
      <c r="K102" s="211"/>
      <c r="L102" s="212"/>
      <c r="M102" s="195"/>
      <c r="N102" s="196"/>
      <c r="O102" s="197"/>
      <c r="P102" s="197"/>
      <c r="Q102" s="197"/>
      <c r="R102" s="197"/>
      <c r="S102" s="198"/>
      <c r="T102" s="199"/>
      <c r="U102" s="198"/>
      <c r="V102" s="198"/>
      <c r="W102" s="200"/>
      <c r="X102" s="362" t="str">
        <f t="shared" si="6"/>
        <v/>
      </c>
      <c r="Y102" s="453"/>
      <c r="AA102" s="787">
        <f>_xlfn.IFNA(INDEX('Delegated Wage Grid'!C$14:C$50,MATCH($A102,ListDelegated,0)),0)</f>
        <v>0</v>
      </c>
      <c r="AB102" s="345">
        <f>_xlfn.IFNA(INDEX('Delegated Wage Grid'!D$14:D$50,MATCH($A102,ListDelegated,0)),0)</f>
        <v>0</v>
      </c>
      <c r="AC102" s="345">
        <f>_xlfn.IFNA(INDEX('Delegated Wage Grid'!E$14:E$50,MATCH($A102,ListDelegated,0)),0)</f>
        <v>0</v>
      </c>
      <c r="AD102" s="345">
        <f>_xlfn.IFNA(INDEX('Delegated Wage Grid'!F$14:F$50,MATCH($A102,ListDelegated,0)),0)</f>
        <v>0</v>
      </c>
      <c r="AE102" s="345">
        <f>_xlfn.IFNA(INDEX('Delegated Wage Grid'!G$14:G$50,MATCH($A102,ListDelegated,0)),0)</f>
        <v>0</v>
      </c>
      <c r="AF102" s="345">
        <f>_xlfn.IFNA(INDEX('Delegated Wage Grid'!H$14:H$50,MATCH($A102,ListDelegated,0)),0)</f>
        <v>0</v>
      </c>
      <c r="AG102" s="345">
        <f t="shared" si="7"/>
        <v>0</v>
      </c>
      <c r="AH102" s="345">
        <f t="shared" si="8"/>
        <v>0</v>
      </c>
    </row>
    <row r="103" spans="1:34" x14ac:dyDescent="0.25">
      <c r="A103" s="86"/>
      <c r="B103" s="65"/>
      <c r="C103" s="178"/>
      <c r="D103" s="228" t="str">
        <f>IF(ISBLANK(A103),"",IF(#REF!=0,"-",#REF!))</f>
        <v/>
      </c>
      <c r="E103" s="185"/>
      <c r="F103" s="229"/>
      <c r="G103" s="234" t="str">
        <f t="shared" si="5"/>
        <v/>
      </c>
      <c r="H103" s="210"/>
      <c r="I103" s="211"/>
      <c r="J103" s="211"/>
      <c r="K103" s="211"/>
      <c r="L103" s="212"/>
      <c r="M103" s="195"/>
      <c r="N103" s="196"/>
      <c r="O103" s="197"/>
      <c r="P103" s="197"/>
      <c r="Q103" s="197"/>
      <c r="R103" s="197"/>
      <c r="S103" s="198"/>
      <c r="T103" s="199"/>
      <c r="U103" s="198"/>
      <c r="V103" s="198"/>
      <c r="W103" s="200"/>
      <c r="X103" s="362" t="str">
        <f t="shared" si="6"/>
        <v/>
      </c>
      <c r="Y103" s="453"/>
      <c r="AA103" s="787">
        <f>_xlfn.IFNA(INDEX('Delegated Wage Grid'!C$14:C$50,MATCH($A103,ListDelegated,0)),0)</f>
        <v>0</v>
      </c>
      <c r="AB103" s="345">
        <f>_xlfn.IFNA(INDEX('Delegated Wage Grid'!D$14:D$50,MATCH($A103,ListDelegated,0)),0)</f>
        <v>0</v>
      </c>
      <c r="AC103" s="345">
        <f>_xlfn.IFNA(INDEX('Delegated Wage Grid'!E$14:E$50,MATCH($A103,ListDelegated,0)),0)</f>
        <v>0</v>
      </c>
      <c r="AD103" s="345">
        <f>_xlfn.IFNA(INDEX('Delegated Wage Grid'!F$14:F$50,MATCH($A103,ListDelegated,0)),0)</f>
        <v>0</v>
      </c>
      <c r="AE103" s="345">
        <f>_xlfn.IFNA(INDEX('Delegated Wage Grid'!G$14:G$50,MATCH($A103,ListDelegated,0)),0)</f>
        <v>0</v>
      </c>
      <c r="AF103" s="345">
        <f>_xlfn.IFNA(INDEX('Delegated Wage Grid'!H$14:H$50,MATCH($A103,ListDelegated,0)),0)</f>
        <v>0</v>
      </c>
      <c r="AG103" s="345">
        <f t="shared" si="7"/>
        <v>0</v>
      </c>
      <c r="AH103" s="345">
        <f t="shared" si="8"/>
        <v>0</v>
      </c>
    </row>
    <row r="104" spans="1:34" x14ac:dyDescent="0.25">
      <c r="A104" s="86"/>
      <c r="B104" s="65"/>
      <c r="C104" s="178"/>
      <c r="D104" s="228" t="str">
        <f>IF(ISBLANK(A104),"",IF(#REF!=0,"-",#REF!))</f>
        <v/>
      </c>
      <c r="E104" s="185"/>
      <c r="F104" s="229"/>
      <c r="G104" s="234" t="str">
        <f t="shared" si="5"/>
        <v/>
      </c>
      <c r="H104" s="210"/>
      <c r="I104" s="211"/>
      <c r="J104" s="211"/>
      <c r="K104" s="211"/>
      <c r="L104" s="212"/>
      <c r="M104" s="195"/>
      <c r="N104" s="196"/>
      <c r="O104" s="197"/>
      <c r="P104" s="197"/>
      <c r="Q104" s="197"/>
      <c r="R104" s="197"/>
      <c r="S104" s="198"/>
      <c r="T104" s="199"/>
      <c r="U104" s="198"/>
      <c r="V104" s="198"/>
      <c r="W104" s="200"/>
      <c r="X104" s="362" t="str">
        <f t="shared" si="6"/>
        <v/>
      </c>
      <c r="Y104" s="453"/>
      <c r="AA104" s="787">
        <f>_xlfn.IFNA(INDEX('Delegated Wage Grid'!C$14:C$50,MATCH($A104,ListDelegated,0)),0)</f>
        <v>0</v>
      </c>
      <c r="AB104" s="345">
        <f>_xlfn.IFNA(INDEX('Delegated Wage Grid'!D$14:D$50,MATCH($A104,ListDelegated,0)),0)</f>
        <v>0</v>
      </c>
      <c r="AC104" s="345">
        <f>_xlfn.IFNA(INDEX('Delegated Wage Grid'!E$14:E$50,MATCH($A104,ListDelegated,0)),0)</f>
        <v>0</v>
      </c>
      <c r="AD104" s="345">
        <f>_xlfn.IFNA(INDEX('Delegated Wage Grid'!F$14:F$50,MATCH($A104,ListDelegated,0)),0)</f>
        <v>0</v>
      </c>
      <c r="AE104" s="345">
        <f>_xlfn.IFNA(INDEX('Delegated Wage Grid'!G$14:G$50,MATCH($A104,ListDelegated,0)),0)</f>
        <v>0</v>
      </c>
      <c r="AF104" s="345">
        <f>_xlfn.IFNA(INDEX('Delegated Wage Grid'!H$14:H$50,MATCH($A104,ListDelegated,0)),0)</f>
        <v>0</v>
      </c>
      <c r="AG104" s="345">
        <f t="shared" si="7"/>
        <v>0</v>
      </c>
      <c r="AH104" s="345">
        <f t="shared" si="8"/>
        <v>0</v>
      </c>
    </row>
    <row r="105" spans="1:34" x14ac:dyDescent="0.25">
      <c r="A105" s="86"/>
      <c r="B105" s="65"/>
      <c r="C105" s="178"/>
      <c r="D105" s="228" t="str">
        <f>IF(ISBLANK(A105),"",IF(#REF!=0,"-",#REF!))</f>
        <v/>
      </c>
      <c r="E105" s="185"/>
      <c r="F105" s="229"/>
      <c r="G105" s="234" t="str">
        <f t="shared" si="5"/>
        <v/>
      </c>
      <c r="H105" s="210"/>
      <c r="I105" s="211"/>
      <c r="J105" s="211"/>
      <c r="K105" s="211"/>
      <c r="L105" s="212"/>
      <c r="M105" s="195"/>
      <c r="N105" s="196"/>
      <c r="O105" s="197"/>
      <c r="P105" s="197"/>
      <c r="Q105" s="197"/>
      <c r="R105" s="197"/>
      <c r="S105" s="198"/>
      <c r="T105" s="199"/>
      <c r="U105" s="198"/>
      <c r="V105" s="198"/>
      <c r="W105" s="200"/>
      <c r="X105" s="362" t="str">
        <f t="shared" si="6"/>
        <v/>
      </c>
      <c r="Y105" s="453"/>
      <c r="AA105" s="787">
        <f>_xlfn.IFNA(INDEX('Delegated Wage Grid'!C$14:C$50,MATCH($A105,ListDelegated,0)),0)</f>
        <v>0</v>
      </c>
      <c r="AB105" s="345">
        <f>_xlfn.IFNA(INDEX('Delegated Wage Grid'!D$14:D$50,MATCH($A105,ListDelegated,0)),0)</f>
        <v>0</v>
      </c>
      <c r="AC105" s="345">
        <f>_xlfn.IFNA(INDEX('Delegated Wage Grid'!E$14:E$50,MATCH($A105,ListDelegated,0)),0)</f>
        <v>0</v>
      </c>
      <c r="AD105" s="345">
        <f>_xlfn.IFNA(INDEX('Delegated Wage Grid'!F$14:F$50,MATCH($A105,ListDelegated,0)),0)</f>
        <v>0</v>
      </c>
      <c r="AE105" s="345">
        <f>_xlfn.IFNA(INDEX('Delegated Wage Grid'!G$14:G$50,MATCH($A105,ListDelegated,0)),0)</f>
        <v>0</v>
      </c>
      <c r="AF105" s="345">
        <f>_xlfn.IFNA(INDEX('Delegated Wage Grid'!H$14:H$50,MATCH($A105,ListDelegated,0)),0)</f>
        <v>0</v>
      </c>
      <c r="AG105" s="345">
        <f t="shared" si="7"/>
        <v>0</v>
      </c>
      <c r="AH105" s="345">
        <f t="shared" si="8"/>
        <v>0</v>
      </c>
    </row>
    <row r="106" spans="1:34" x14ac:dyDescent="0.25">
      <c r="A106" s="86"/>
      <c r="B106" s="65"/>
      <c r="C106" s="178"/>
      <c r="D106" s="228" t="str">
        <f>IF(ISBLANK(A106),"",IF(#REF!=0,"-",#REF!))</f>
        <v/>
      </c>
      <c r="E106" s="185"/>
      <c r="F106" s="229"/>
      <c r="G106" s="234" t="str">
        <f t="shared" si="5"/>
        <v/>
      </c>
      <c r="H106" s="210"/>
      <c r="I106" s="211"/>
      <c r="J106" s="211"/>
      <c r="K106" s="211"/>
      <c r="L106" s="212"/>
      <c r="M106" s="195"/>
      <c r="N106" s="196"/>
      <c r="O106" s="197"/>
      <c r="P106" s="197"/>
      <c r="Q106" s="197"/>
      <c r="R106" s="197"/>
      <c r="S106" s="198"/>
      <c r="T106" s="199"/>
      <c r="U106" s="198"/>
      <c r="V106" s="198"/>
      <c r="W106" s="200"/>
      <c r="X106" s="362" t="str">
        <f t="shared" si="6"/>
        <v/>
      </c>
      <c r="Y106" s="453"/>
      <c r="AA106" s="787">
        <f>_xlfn.IFNA(INDEX('Delegated Wage Grid'!C$14:C$50,MATCH($A106,ListDelegated,0)),0)</f>
        <v>0</v>
      </c>
      <c r="AB106" s="345">
        <f>_xlfn.IFNA(INDEX('Delegated Wage Grid'!D$14:D$50,MATCH($A106,ListDelegated,0)),0)</f>
        <v>0</v>
      </c>
      <c r="AC106" s="345">
        <f>_xlfn.IFNA(INDEX('Delegated Wage Grid'!E$14:E$50,MATCH($A106,ListDelegated,0)),0)</f>
        <v>0</v>
      </c>
      <c r="AD106" s="345">
        <f>_xlfn.IFNA(INDEX('Delegated Wage Grid'!F$14:F$50,MATCH($A106,ListDelegated,0)),0)</f>
        <v>0</v>
      </c>
      <c r="AE106" s="345">
        <f>_xlfn.IFNA(INDEX('Delegated Wage Grid'!G$14:G$50,MATCH($A106,ListDelegated,0)),0)</f>
        <v>0</v>
      </c>
      <c r="AF106" s="345">
        <f>_xlfn.IFNA(INDEX('Delegated Wage Grid'!H$14:H$50,MATCH($A106,ListDelegated,0)),0)</f>
        <v>0</v>
      </c>
      <c r="AG106" s="345">
        <f t="shared" si="7"/>
        <v>0</v>
      </c>
      <c r="AH106" s="345">
        <f t="shared" si="8"/>
        <v>0</v>
      </c>
    </row>
    <row r="107" spans="1:34" x14ac:dyDescent="0.25">
      <c r="A107" s="86"/>
      <c r="B107" s="65"/>
      <c r="C107" s="178"/>
      <c r="D107" s="228" t="str">
        <f>IF(ISBLANK(A107),"",IF(#REF!=0,"-",#REF!))</f>
        <v/>
      </c>
      <c r="E107" s="185"/>
      <c r="F107" s="229"/>
      <c r="G107" s="234" t="str">
        <f t="shared" si="5"/>
        <v/>
      </c>
      <c r="H107" s="210"/>
      <c r="I107" s="211"/>
      <c r="J107" s="211"/>
      <c r="K107" s="211"/>
      <c r="L107" s="212"/>
      <c r="M107" s="195"/>
      <c r="N107" s="196"/>
      <c r="O107" s="197"/>
      <c r="P107" s="197"/>
      <c r="Q107" s="197"/>
      <c r="R107" s="197"/>
      <c r="S107" s="198"/>
      <c r="T107" s="199"/>
      <c r="U107" s="198"/>
      <c r="V107" s="198"/>
      <c r="W107" s="200"/>
      <c r="X107" s="362" t="str">
        <f t="shared" si="6"/>
        <v/>
      </c>
      <c r="Y107" s="453"/>
      <c r="AA107" s="787">
        <f>_xlfn.IFNA(INDEX('Delegated Wage Grid'!C$14:C$50,MATCH($A107,ListDelegated,0)),0)</f>
        <v>0</v>
      </c>
      <c r="AB107" s="345">
        <f>_xlfn.IFNA(INDEX('Delegated Wage Grid'!D$14:D$50,MATCH($A107,ListDelegated,0)),0)</f>
        <v>0</v>
      </c>
      <c r="AC107" s="345">
        <f>_xlfn.IFNA(INDEX('Delegated Wage Grid'!E$14:E$50,MATCH($A107,ListDelegated,0)),0)</f>
        <v>0</v>
      </c>
      <c r="AD107" s="345">
        <f>_xlfn.IFNA(INDEX('Delegated Wage Grid'!F$14:F$50,MATCH($A107,ListDelegated,0)),0)</f>
        <v>0</v>
      </c>
      <c r="AE107" s="345">
        <f>_xlfn.IFNA(INDEX('Delegated Wage Grid'!G$14:G$50,MATCH($A107,ListDelegated,0)),0)</f>
        <v>0</v>
      </c>
      <c r="AF107" s="345">
        <f>_xlfn.IFNA(INDEX('Delegated Wage Grid'!H$14:H$50,MATCH($A107,ListDelegated,0)),0)</f>
        <v>0</v>
      </c>
      <c r="AG107" s="345">
        <f t="shared" si="7"/>
        <v>0</v>
      </c>
      <c r="AH107" s="345">
        <f t="shared" si="8"/>
        <v>0</v>
      </c>
    </row>
    <row r="108" spans="1:34" x14ac:dyDescent="0.25">
      <c r="A108" s="86"/>
      <c r="B108" s="65"/>
      <c r="C108" s="178"/>
      <c r="D108" s="228" t="str">
        <f>IF(ISBLANK(A108),"",IF(#REF!=0,"-",#REF!))</f>
        <v/>
      </c>
      <c r="E108" s="185"/>
      <c r="F108" s="229"/>
      <c r="G108" s="234" t="str">
        <f t="shared" si="5"/>
        <v/>
      </c>
      <c r="H108" s="210"/>
      <c r="I108" s="211"/>
      <c r="J108" s="211"/>
      <c r="K108" s="211"/>
      <c r="L108" s="212"/>
      <c r="M108" s="195"/>
      <c r="N108" s="196"/>
      <c r="O108" s="197"/>
      <c r="P108" s="197"/>
      <c r="Q108" s="197"/>
      <c r="R108" s="197"/>
      <c r="S108" s="198"/>
      <c r="T108" s="199"/>
      <c r="U108" s="198"/>
      <c r="V108" s="198"/>
      <c r="W108" s="200"/>
      <c r="X108" s="362" t="str">
        <f t="shared" si="6"/>
        <v/>
      </c>
      <c r="Y108" s="453"/>
      <c r="AA108" s="787">
        <f>_xlfn.IFNA(INDEX('Delegated Wage Grid'!C$14:C$50,MATCH($A108,ListDelegated,0)),0)</f>
        <v>0</v>
      </c>
      <c r="AB108" s="345">
        <f>_xlfn.IFNA(INDEX('Delegated Wage Grid'!D$14:D$50,MATCH($A108,ListDelegated,0)),0)</f>
        <v>0</v>
      </c>
      <c r="AC108" s="345">
        <f>_xlfn.IFNA(INDEX('Delegated Wage Grid'!E$14:E$50,MATCH($A108,ListDelegated,0)),0)</f>
        <v>0</v>
      </c>
      <c r="AD108" s="345">
        <f>_xlfn.IFNA(INDEX('Delegated Wage Grid'!F$14:F$50,MATCH($A108,ListDelegated,0)),0)</f>
        <v>0</v>
      </c>
      <c r="AE108" s="345">
        <f>_xlfn.IFNA(INDEX('Delegated Wage Grid'!G$14:G$50,MATCH($A108,ListDelegated,0)),0)</f>
        <v>0</v>
      </c>
      <c r="AF108" s="345">
        <f>_xlfn.IFNA(INDEX('Delegated Wage Grid'!H$14:H$50,MATCH($A108,ListDelegated,0)),0)</f>
        <v>0</v>
      </c>
      <c r="AG108" s="345">
        <f t="shared" si="7"/>
        <v>0</v>
      </c>
      <c r="AH108" s="345">
        <f t="shared" si="8"/>
        <v>0</v>
      </c>
    </row>
    <row r="109" spans="1:34" x14ac:dyDescent="0.25">
      <c r="A109" s="86"/>
      <c r="B109" s="65"/>
      <c r="C109" s="178"/>
      <c r="D109" s="228" t="str">
        <f>IF(ISBLANK(A109),"",IF(#REF!=0,"-",#REF!))</f>
        <v/>
      </c>
      <c r="E109" s="185"/>
      <c r="F109" s="229"/>
      <c r="G109" s="234" t="str">
        <f t="shared" si="5"/>
        <v/>
      </c>
      <c r="H109" s="210"/>
      <c r="I109" s="211"/>
      <c r="J109" s="211"/>
      <c r="K109" s="211"/>
      <c r="L109" s="212"/>
      <c r="M109" s="195"/>
      <c r="N109" s="196"/>
      <c r="O109" s="197"/>
      <c r="P109" s="197"/>
      <c r="Q109" s="197"/>
      <c r="R109" s="197"/>
      <c r="S109" s="198"/>
      <c r="T109" s="199"/>
      <c r="U109" s="198"/>
      <c r="V109" s="198"/>
      <c r="W109" s="200"/>
      <c r="X109" s="362" t="str">
        <f t="shared" si="6"/>
        <v/>
      </c>
      <c r="Y109" s="453"/>
      <c r="AA109" s="787">
        <f>_xlfn.IFNA(INDEX('Delegated Wage Grid'!C$14:C$50,MATCH($A109,ListDelegated,0)),0)</f>
        <v>0</v>
      </c>
      <c r="AB109" s="345">
        <f>_xlfn.IFNA(INDEX('Delegated Wage Grid'!D$14:D$50,MATCH($A109,ListDelegated,0)),0)</f>
        <v>0</v>
      </c>
      <c r="AC109" s="345">
        <f>_xlfn.IFNA(INDEX('Delegated Wage Grid'!E$14:E$50,MATCH($A109,ListDelegated,0)),0)</f>
        <v>0</v>
      </c>
      <c r="AD109" s="345">
        <f>_xlfn.IFNA(INDEX('Delegated Wage Grid'!F$14:F$50,MATCH($A109,ListDelegated,0)),0)</f>
        <v>0</v>
      </c>
      <c r="AE109" s="345">
        <f>_xlfn.IFNA(INDEX('Delegated Wage Grid'!G$14:G$50,MATCH($A109,ListDelegated,0)),0)</f>
        <v>0</v>
      </c>
      <c r="AF109" s="345">
        <f>_xlfn.IFNA(INDEX('Delegated Wage Grid'!H$14:H$50,MATCH($A109,ListDelegated,0)),0)</f>
        <v>0</v>
      </c>
      <c r="AG109" s="345">
        <f t="shared" si="7"/>
        <v>0</v>
      </c>
      <c r="AH109" s="345">
        <f t="shared" si="8"/>
        <v>0</v>
      </c>
    </row>
    <row r="110" spans="1:34" x14ac:dyDescent="0.25">
      <c r="A110" s="86"/>
      <c r="B110" s="65"/>
      <c r="C110" s="178"/>
      <c r="D110" s="228" t="str">
        <f>IF(ISBLANK(A110),"",IF(#REF!=0,"-",#REF!))</f>
        <v/>
      </c>
      <c r="E110" s="185"/>
      <c r="F110" s="229"/>
      <c r="G110" s="234" t="str">
        <f t="shared" si="5"/>
        <v/>
      </c>
      <c r="H110" s="210"/>
      <c r="I110" s="211"/>
      <c r="J110" s="211"/>
      <c r="K110" s="211"/>
      <c r="L110" s="212"/>
      <c r="M110" s="195"/>
      <c r="N110" s="196"/>
      <c r="O110" s="197"/>
      <c r="P110" s="197"/>
      <c r="Q110" s="197"/>
      <c r="R110" s="197"/>
      <c r="S110" s="198"/>
      <c r="T110" s="199"/>
      <c r="U110" s="198"/>
      <c r="V110" s="198"/>
      <c r="W110" s="200"/>
      <c r="X110" s="362" t="str">
        <f t="shared" si="6"/>
        <v/>
      </c>
      <c r="Y110" s="453"/>
      <c r="AA110" s="787">
        <f>_xlfn.IFNA(INDEX('Delegated Wage Grid'!C$14:C$50,MATCH($A110,ListDelegated,0)),0)</f>
        <v>0</v>
      </c>
      <c r="AB110" s="345">
        <f>_xlfn.IFNA(INDEX('Delegated Wage Grid'!D$14:D$50,MATCH($A110,ListDelegated,0)),0)</f>
        <v>0</v>
      </c>
      <c r="AC110" s="345">
        <f>_xlfn.IFNA(INDEX('Delegated Wage Grid'!E$14:E$50,MATCH($A110,ListDelegated,0)),0)</f>
        <v>0</v>
      </c>
      <c r="AD110" s="345">
        <f>_xlfn.IFNA(INDEX('Delegated Wage Grid'!F$14:F$50,MATCH($A110,ListDelegated,0)),0)</f>
        <v>0</v>
      </c>
      <c r="AE110" s="345">
        <f>_xlfn.IFNA(INDEX('Delegated Wage Grid'!G$14:G$50,MATCH($A110,ListDelegated,0)),0)</f>
        <v>0</v>
      </c>
      <c r="AF110" s="345">
        <f>_xlfn.IFNA(INDEX('Delegated Wage Grid'!H$14:H$50,MATCH($A110,ListDelegated,0)),0)</f>
        <v>0</v>
      </c>
      <c r="AG110" s="345">
        <f t="shared" si="7"/>
        <v>0</v>
      </c>
      <c r="AH110" s="345">
        <f t="shared" si="8"/>
        <v>0</v>
      </c>
    </row>
    <row r="111" spans="1:34" x14ac:dyDescent="0.25">
      <c r="A111" s="86"/>
      <c r="B111" s="65"/>
      <c r="C111" s="178"/>
      <c r="D111" s="228" t="str">
        <f>IF(ISBLANK(A111),"",IF(#REF!=0,"-",#REF!))</f>
        <v/>
      </c>
      <c r="E111" s="185"/>
      <c r="F111" s="229"/>
      <c r="G111" s="234" t="str">
        <f t="shared" si="5"/>
        <v/>
      </c>
      <c r="H111" s="210"/>
      <c r="I111" s="211"/>
      <c r="J111" s="211"/>
      <c r="K111" s="211"/>
      <c r="L111" s="212"/>
      <c r="M111" s="195"/>
      <c r="N111" s="196"/>
      <c r="O111" s="197"/>
      <c r="P111" s="197"/>
      <c r="Q111" s="197"/>
      <c r="R111" s="197"/>
      <c r="S111" s="198"/>
      <c r="T111" s="199"/>
      <c r="U111" s="198"/>
      <c r="V111" s="198"/>
      <c r="W111" s="200"/>
      <c r="X111" s="362" t="str">
        <f t="shared" si="6"/>
        <v/>
      </c>
      <c r="Y111" s="453"/>
      <c r="AA111" s="787">
        <f>_xlfn.IFNA(INDEX('Delegated Wage Grid'!C$14:C$50,MATCH($A111,ListDelegated,0)),0)</f>
        <v>0</v>
      </c>
      <c r="AB111" s="345">
        <f>_xlfn.IFNA(INDEX('Delegated Wage Grid'!D$14:D$50,MATCH($A111,ListDelegated,0)),0)</f>
        <v>0</v>
      </c>
      <c r="AC111" s="345">
        <f>_xlfn.IFNA(INDEX('Delegated Wage Grid'!E$14:E$50,MATCH($A111,ListDelegated,0)),0)</f>
        <v>0</v>
      </c>
      <c r="AD111" s="345">
        <f>_xlfn.IFNA(INDEX('Delegated Wage Grid'!F$14:F$50,MATCH($A111,ListDelegated,0)),0)</f>
        <v>0</v>
      </c>
      <c r="AE111" s="345">
        <f>_xlfn.IFNA(INDEX('Delegated Wage Grid'!G$14:G$50,MATCH($A111,ListDelegated,0)),0)</f>
        <v>0</v>
      </c>
      <c r="AF111" s="345">
        <f>_xlfn.IFNA(INDEX('Delegated Wage Grid'!H$14:H$50,MATCH($A111,ListDelegated,0)),0)</f>
        <v>0</v>
      </c>
      <c r="AG111" s="345">
        <f t="shared" si="7"/>
        <v>0</v>
      </c>
      <c r="AH111" s="345">
        <f t="shared" si="8"/>
        <v>0</v>
      </c>
    </row>
    <row r="112" spans="1:34" x14ac:dyDescent="0.25">
      <c r="A112" s="86"/>
      <c r="B112" s="65"/>
      <c r="C112" s="178"/>
      <c r="D112" s="228" t="str">
        <f>IF(ISBLANK(A112),"",IF(#REF!=0,"-",#REF!))</f>
        <v/>
      </c>
      <c r="E112" s="185"/>
      <c r="F112" s="229"/>
      <c r="G112" s="234" t="str">
        <f t="shared" si="5"/>
        <v/>
      </c>
      <c r="H112" s="210"/>
      <c r="I112" s="211"/>
      <c r="J112" s="211"/>
      <c r="K112" s="211"/>
      <c r="L112" s="212"/>
      <c r="M112" s="195"/>
      <c r="N112" s="196"/>
      <c r="O112" s="197"/>
      <c r="P112" s="197"/>
      <c r="Q112" s="197"/>
      <c r="R112" s="197"/>
      <c r="S112" s="198"/>
      <c r="T112" s="199"/>
      <c r="U112" s="198"/>
      <c r="V112" s="198"/>
      <c r="W112" s="200"/>
      <c r="X112" s="362" t="str">
        <f t="shared" si="6"/>
        <v/>
      </c>
      <c r="Y112" s="453"/>
      <c r="AA112" s="787">
        <f>_xlfn.IFNA(INDEX('Delegated Wage Grid'!C$14:C$50,MATCH($A112,ListDelegated,0)),0)</f>
        <v>0</v>
      </c>
      <c r="AB112" s="345">
        <f>_xlfn.IFNA(INDEX('Delegated Wage Grid'!D$14:D$50,MATCH($A112,ListDelegated,0)),0)</f>
        <v>0</v>
      </c>
      <c r="AC112" s="345">
        <f>_xlfn.IFNA(INDEX('Delegated Wage Grid'!E$14:E$50,MATCH($A112,ListDelegated,0)),0)</f>
        <v>0</v>
      </c>
      <c r="AD112" s="345">
        <f>_xlfn.IFNA(INDEX('Delegated Wage Grid'!F$14:F$50,MATCH($A112,ListDelegated,0)),0)</f>
        <v>0</v>
      </c>
      <c r="AE112" s="345">
        <f>_xlfn.IFNA(INDEX('Delegated Wage Grid'!G$14:G$50,MATCH($A112,ListDelegated,0)),0)</f>
        <v>0</v>
      </c>
      <c r="AF112" s="345">
        <f>_xlfn.IFNA(INDEX('Delegated Wage Grid'!H$14:H$50,MATCH($A112,ListDelegated,0)),0)</f>
        <v>0</v>
      </c>
      <c r="AG112" s="345">
        <f t="shared" si="7"/>
        <v>0</v>
      </c>
      <c r="AH112" s="345">
        <f t="shared" si="8"/>
        <v>0</v>
      </c>
    </row>
    <row r="113" spans="1:34" x14ac:dyDescent="0.25">
      <c r="A113" s="86"/>
      <c r="B113" s="65"/>
      <c r="C113" s="178"/>
      <c r="D113" s="228" t="str">
        <f>IF(ISBLANK(A113),"",IF(#REF!=0,"-",#REF!))</f>
        <v/>
      </c>
      <c r="E113" s="185"/>
      <c r="F113" s="229"/>
      <c r="G113" s="234" t="str">
        <f t="shared" si="5"/>
        <v/>
      </c>
      <c r="H113" s="210"/>
      <c r="I113" s="211"/>
      <c r="J113" s="211"/>
      <c r="K113" s="211"/>
      <c r="L113" s="212"/>
      <c r="M113" s="195"/>
      <c r="N113" s="196"/>
      <c r="O113" s="197"/>
      <c r="P113" s="197"/>
      <c r="Q113" s="197"/>
      <c r="R113" s="197"/>
      <c r="S113" s="198"/>
      <c r="T113" s="199"/>
      <c r="U113" s="198"/>
      <c r="V113" s="198"/>
      <c r="W113" s="200"/>
      <c r="X113" s="362" t="str">
        <f t="shared" si="6"/>
        <v/>
      </c>
      <c r="Y113" s="453"/>
      <c r="AA113" s="787">
        <f>_xlfn.IFNA(INDEX('Delegated Wage Grid'!C$14:C$50,MATCH($A113,ListDelegated,0)),0)</f>
        <v>0</v>
      </c>
      <c r="AB113" s="345">
        <f>_xlfn.IFNA(INDEX('Delegated Wage Grid'!D$14:D$50,MATCH($A113,ListDelegated,0)),0)</f>
        <v>0</v>
      </c>
      <c r="AC113" s="345">
        <f>_xlfn.IFNA(INDEX('Delegated Wage Grid'!E$14:E$50,MATCH($A113,ListDelegated,0)),0)</f>
        <v>0</v>
      </c>
      <c r="AD113" s="345">
        <f>_xlfn.IFNA(INDEX('Delegated Wage Grid'!F$14:F$50,MATCH($A113,ListDelegated,0)),0)</f>
        <v>0</v>
      </c>
      <c r="AE113" s="345">
        <f>_xlfn.IFNA(INDEX('Delegated Wage Grid'!G$14:G$50,MATCH($A113,ListDelegated,0)),0)</f>
        <v>0</v>
      </c>
      <c r="AF113" s="345">
        <f>_xlfn.IFNA(INDEX('Delegated Wage Grid'!H$14:H$50,MATCH($A113,ListDelegated,0)),0)</f>
        <v>0</v>
      </c>
      <c r="AG113" s="345">
        <f t="shared" si="7"/>
        <v>0</v>
      </c>
      <c r="AH113" s="345">
        <f t="shared" si="8"/>
        <v>0</v>
      </c>
    </row>
    <row r="114" spans="1:34" x14ac:dyDescent="0.25">
      <c r="A114" s="86"/>
      <c r="B114" s="65"/>
      <c r="C114" s="178"/>
      <c r="D114" s="228" t="str">
        <f>IF(ISBLANK(A114),"",IF(#REF!=0,"-",#REF!))</f>
        <v/>
      </c>
      <c r="E114" s="185"/>
      <c r="F114" s="229"/>
      <c r="G114" s="234" t="str">
        <f t="shared" si="5"/>
        <v/>
      </c>
      <c r="H114" s="210"/>
      <c r="I114" s="211"/>
      <c r="J114" s="211"/>
      <c r="K114" s="211"/>
      <c r="L114" s="212"/>
      <c r="M114" s="195"/>
      <c r="N114" s="196"/>
      <c r="O114" s="197"/>
      <c r="P114" s="197"/>
      <c r="Q114" s="197"/>
      <c r="R114" s="197"/>
      <c r="S114" s="198"/>
      <c r="T114" s="199"/>
      <c r="U114" s="198"/>
      <c r="V114" s="198"/>
      <c r="W114" s="200"/>
      <c r="X114" s="362" t="str">
        <f t="shared" si="6"/>
        <v/>
      </c>
      <c r="Y114" s="453"/>
      <c r="AA114" s="787">
        <f>_xlfn.IFNA(INDEX('Delegated Wage Grid'!C$14:C$50,MATCH($A114,ListDelegated,0)),0)</f>
        <v>0</v>
      </c>
      <c r="AB114" s="345">
        <f>_xlfn.IFNA(INDEX('Delegated Wage Grid'!D$14:D$50,MATCH($A114,ListDelegated,0)),0)</f>
        <v>0</v>
      </c>
      <c r="AC114" s="345">
        <f>_xlfn.IFNA(INDEX('Delegated Wage Grid'!E$14:E$50,MATCH($A114,ListDelegated,0)),0)</f>
        <v>0</v>
      </c>
      <c r="AD114" s="345">
        <f>_xlfn.IFNA(INDEX('Delegated Wage Grid'!F$14:F$50,MATCH($A114,ListDelegated,0)),0)</f>
        <v>0</v>
      </c>
      <c r="AE114" s="345">
        <f>_xlfn.IFNA(INDEX('Delegated Wage Grid'!G$14:G$50,MATCH($A114,ListDelegated,0)),0)</f>
        <v>0</v>
      </c>
      <c r="AF114" s="345">
        <f>_xlfn.IFNA(INDEX('Delegated Wage Grid'!H$14:H$50,MATCH($A114,ListDelegated,0)),0)</f>
        <v>0</v>
      </c>
      <c r="AG114" s="345">
        <f t="shared" si="7"/>
        <v>0</v>
      </c>
      <c r="AH114" s="345">
        <f t="shared" si="8"/>
        <v>0</v>
      </c>
    </row>
    <row r="115" spans="1:34" x14ac:dyDescent="0.25">
      <c r="A115" s="86"/>
      <c r="B115" s="65"/>
      <c r="C115" s="178"/>
      <c r="D115" s="228" t="str">
        <f>IF(ISBLANK(A115),"",IF(#REF!=0,"-",#REF!))</f>
        <v/>
      </c>
      <c r="E115" s="185"/>
      <c r="F115" s="229"/>
      <c r="G115" s="234" t="str">
        <f t="shared" si="5"/>
        <v/>
      </c>
      <c r="H115" s="210"/>
      <c r="I115" s="211"/>
      <c r="J115" s="211"/>
      <c r="K115" s="211"/>
      <c r="L115" s="212"/>
      <c r="M115" s="195"/>
      <c r="N115" s="196"/>
      <c r="O115" s="197"/>
      <c r="P115" s="197"/>
      <c r="Q115" s="197"/>
      <c r="R115" s="197"/>
      <c r="S115" s="198"/>
      <c r="T115" s="199"/>
      <c r="U115" s="198"/>
      <c r="V115" s="198"/>
      <c r="W115" s="200"/>
      <c r="X115" s="362" t="str">
        <f t="shared" si="6"/>
        <v/>
      </c>
      <c r="Y115" s="453"/>
      <c r="AA115" s="787">
        <f>_xlfn.IFNA(INDEX('Delegated Wage Grid'!C$14:C$50,MATCH($A115,ListDelegated,0)),0)</f>
        <v>0</v>
      </c>
      <c r="AB115" s="345">
        <f>_xlfn.IFNA(INDEX('Delegated Wage Grid'!D$14:D$50,MATCH($A115,ListDelegated,0)),0)</f>
        <v>0</v>
      </c>
      <c r="AC115" s="345">
        <f>_xlfn.IFNA(INDEX('Delegated Wage Grid'!E$14:E$50,MATCH($A115,ListDelegated,0)),0)</f>
        <v>0</v>
      </c>
      <c r="AD115" s="345">
        <f>_xlfn.IFNA(INDEX('Delegated Wage Grid'!F$14:F$50,MATCH($A115,ListDelegated,0)),0)</f>
        <v>0</v>
      </c>
      <c r="AE115" s="345">
        <f>_xlfn.IFNA(INDEX('Delegated Wage Grid'!G$14:G$50,MATCH($A115,ListDelegated,0)),0)</f>
        <v>0</v>
      </c>
      <c r="AF115" s="345">
        <f>_xlfn.IFNA(INDEX('Delegated Wage Grid'!H$14:H$50,MATCH($A115,ListDelegated,0)),0)</f>
        <v>0</v>
      </c>
      <c r="AG115" s="345">
        <f t="shared" si="7"/>
        <v>0</v>
      </c>
      <c r="AH115" s="345">
        <f t="shared" si="8"/>
        <v>0</v>
      </c>
    </row>
    <row r="116" spans="1:34" x14ac:dyDescent="0.25">
      <c r="A116" s="86"/>
      <c r="B116" s="65"/>
      <c r="C116" s="178"/>
      <c r="D116" s="228" t="str">
        <f>IF(ISBLANK(A116),"",IF(#REF!=0,"-",#REF!))</f>
        <v/>
      </c>
      <c r="E116" s="185"/>
      <c r="F116" s="229"/>
      <c r="G116" s="234" t="str">
        <f t="shared" si="5"/>
        <v/>
      </c>
      <c r="H116" s="210"/>
      <c r="I116" s="211"/>
      <c r="J116" s="211"/>
      <c r="K116" s="211"/>
      <c r="L116" s="212"/>
      <c r="M116" s="195"/>
      <c r="N116" s="196"/>
      <c r="O116" s="197"/>
      <c r="P116" s="197"/>
      <c r="Q116" s="197"/>
      <c r="R116" s="197"/>
      <c r="S116" s="198"/>
      <c r="T116" s="199"/>
      <c r="U116" s="198"/>
      <c r="V116" s="198"/>
      <c r="W116" s="200"/>
      <c r="X116" s="362" t="str">
        <f t="shared" si="6"/>
        <v/>
      </c>
      <c r="Y116" s="453"/>
      <c r="AA116" s="787">
        <f>_xlfn.IFNA(INDEX('Delegated Wage Grid'!C$14:C$50,MATCH($A116,ListDelegated,0)),0)</f>
        <v>0</v>
      </c>
      <c r="AB116" s="345">
        <f>_xlfn.IFNA(INDEX('Delegated Wage Grid'!D$14:D$50,MATCH($A116,ListDelegated,0)),0)</f>
        <v>0</v>
      </c>
      <c r="AC116" s="345">
        <f>_xlfn.IFNA(INDEX('Delegated Wage Grid'!E$14:E$50,MATCH($A116,ListDelegated,0)),0)</f>
        <v>0</v>
      </c>
      <c r="AD116" s="345">
        <f>_xlfn.IFNA(INDEX('Delegated Wage Grid'!F$14:F$50,MATCH($A116,ListDelegated,0)),0)</f>
        <v>0</v>
      </c>
      <c r="AE116" s="345">
        <f>_xlfn.IFNA(INDEX('Delegated Wage Grid'!G$14:G$50,MATCH($A116,ListDelegated,0)),0)</f>
        <v>0</v>
      </c>
      <c r="AF116" s="345">
        <f>_xlfn.IFNA(INDEX('Delegated Wage Grid'!H$14:H$50,MATCH($A116,ListDelegated,0)),0)</f>
        <v>0</v>
      </c>
      <c r="AG116" s="345">
        <f t="shared" si="7"/>
        <v>0</v>
      </c>
      <c r="AH116" s="345">
        <f t="shared" si="8"/>
        <v>0</v>
      </c>
    </row>
    <row r="117" spans="1:34" x14ac:dyDescent="0.25">
      <c r="A117" s="86"/>
      <c r="B117" s="65"/>
      <c r="C117" s="178"/>
      <c r="D117" s="228" t="str">
        <f>IF(ISBLANK(A117),"",IF(#REF!=0,"-",#REF!))</f>
        <v/>
      </c>
      <c r="E117" s="185"/>
      <c r="F117" s="229"/>
      <c r="G117" s="234" t="str">
        <f t="shared" si="5"/>
        <v/>
      </c>
      <c r="H117" s="210"/>
      <c r="I117" s="211"/>
      <c r="J117" s="211"/>
      <c r="K117" s="211"/>
      <c r="L117" s="212"/>
      <c r="M117" s="195"/>
      <c r="N117" s="196"/>
      <c r="O117" s="197"/>
      <c r="P117" s="197"/>
      <c r="Q117" s="197"/>
      <c r="R117" s="197"/>
      <c r="S117" s="198"/>
      <c r="T117" s="199"/>
      <c r="U117" s="198"/>
      <c r="V117" s="198"/>
      <c r="W117" s="200"/>
      <c r="X117" s="362" t="str">
        <f t="shared" si="6"/>
        <v/>
      </c>
      <c r="Y117" s="453"/>
      <c r="AA117" s="787">
        <f>_xlfn.IFNA(INDEX('Delegated Wage Grid'!C$14:C$50,MATCH($A117,ListDelegated,0)),0)</f>
        <v>0</v>
      </c>
      <c r="AB117" s="345">
        <f>_xlfn.IFNA(INDEX('Delegated Wage Grid'!D$14:D$50,MATCH($A117,ListDelegated,0)),0)</f>
        <v>0</v>
      </c>
      <c r="AC117" s="345">
        <f>_xlfn.IFNA(INDEX('Delegated Wage Grid'!E$14:E$50,MATCH($A117,ListDelegated,0)),0)</f>
        <v>0</v>
      </c>
      <c r="AD117" s="345">
        <f>_xlfn.IFNA(INDEX('Delegated Wage Grid'!F$14:F$50,MATCH($A117,ListDelegated,0)),0)</f>
        <v>0</v>
      </c>
      <c r="AE117" s="345">
        <f>_xlfn.IFNA(INDEX('Delegated Wage Grid'!G$14:G$50,MATCH($A117,ListDelegated,0)),0)</f>
        <v>0</v>
      </c>
      <c r="AF117" s="345">
        <f>_xlfn.IFNA(INDEX('Delegated Wage Grid'!H$14:H$50,MATCH($A117,ListDelegated,0)),0)</f>
        <v>0</v>
      </c>
      <c r="AG117" s="345">
        <f t="shared" si="7"/>
        <v>0</v>
      </c>
      <c r="AH117" s="345">
        <f t="shared" si="8"/>
        <v>0</v>
      </c>
    </row>
    <row r="118" spans="1:34" x14ac:dyDescent="0.25">
      <c r="A118" s="86"/>
      <c r="B118" s="65"/>
      <c r="C118" s="178"/>
      <c r="D118" s="228" t="str">
        <f>IF(ISBLANK(A118),"",IF(#REF!=0,"-",#REF!))</f>
        <v/>
      </c>
      <c r="E118" s="185"/>
      <c r="F118" s="229"/>
      <c r="G118" s="234" t="str">
        <f t="shared" si="5"/>
        <v/>
      </c>
      <c r="H118" s="210"/>
      <c r="I118" s="211"/>
      <c r="J118" s="211"/>
      <c r="K118" s="211"/>
      <c r="L118" s="212"/>
      <c r="M118" s="195"/>
      <c r="N118" s="196"/>
      <c r="O118" s="197"/>
      <c r="P118" s="197"/>
      <c r="Q118" s="197"/>
      <c r="R118" s="197"/>
      <c r="S118" s="198"/>
      <c r="T118" s="199"/>
      <c r="U118" s="198"/>
      <c r="V118" s="198"/>
      <c r="W118" s="200"/>
      <c r="X118" s="362" t="str">
        <f t="shared" si="6"/>
        <v/>
      </c>
      <c r="Y118" s="453"/>
      <c r="AA118" s="787">
        <f>_xlfn.IFNA(INDEX('Delegated Wage Grid'!C$14:C$50,MATCH($A118,ListDelegated,0)),0)</f>
        <v>0</v>
      </c>
      <c r="AB118" s="345">
        <f>_xlfn.IFNA(INDEX('Delegated Wage Grid'!D$14:D$50,MATCH($A118,ListDelegated,0)),0)</f>
        <v>0</v>
      </c>
      <c r="AC118" s="345">
        <f>_xlfn.IFNA(INDEX('Delegated Wage Grid'!E$14:E$50,MATCH($A118,ListDelegated,0)),0)</f>
        <v>0</v>
      </c>
      <c r="AD118" s="345">
        <f>_xlfn.IFNA(INDEX('Delegated Wage Grid'!F$14:F$50,MATCH($A118,ListDelegated,0)),0)</f>
        <v>0</v>
      </c>
      <c r="AE118" s="345">
        <f>_xlfn.IFNA(INDEX('Delegated Wage Grid'!G$14:G$50,MATCH($A118,ListDelegated,0)),0)</f>
        <v>0</v>
      </c>
      <c r="AF118" s="345">
        <f>_xlfn.IFNA(INDEX('Delegated Wage Grid'!H$14:H$50,MATCH($A118,ListDelegated,0)),0)</f>
        <v>0</v>
      </c>
      <c r="AG118" s="345">
        <f t="shared" si="7"/>
        <v>0</v>
      </c>
      <c r="AH118" s="345">
        <f t="shared" si="8"/>
        <v>0</v>
      </c>
    </row>
    <row r="119" spans="1:34" x14ac:dyDescent="0.25">
      <c r="A119" s="86"/>
      <c r="B119" s="65"/>
      <c r="C119" s="178"/>
      <c r="D119" s="228" t="str">
        <f>IF(ISBLANK(A119),"",IF(#REF!=0,"-",#REF!))</f>
        <v/>
      </c>
      <c r="E119" s="185"/>
      <c r="F119" s="229"/>
      <c r="G119" s="234" t="str">
        <f t="shared" si="5"/>
        <v/>
      </c>
      <c r="H119" s="210"/>
      <c r="I119" s="211"/>
      <c r="J119" s="211"/>
      <c r="K119" s="211"/>
      <c r="L119" s="212"/>
      <c r="M119" s="195"/>
      <c r="N119" s="196"/>
      <c r="O119" s="197"/>
      <c r="P119" s="197"/>
      <c r="Q119" s="197"/>
      <c r="R119" s="197"/>
      <c r="S119" s="198"/>
      <c r="T119" s="199"/>
      <c r="U119" s="198"/>
      <c r="V119" s="198"/>
      <c r="W119" s="200"/>
      <c r="X119" s="362" t="str">
        <f t="shared" si="6"/>
        <v/>
      </c>
      <c r="Y119" s="453"/>
      <c r="AA119" s="787">
        <f>_xlfn.IFNA(INDEX('Delegated Wage Grid'!C$14:C$50,MATCH($A119,ListDelegated,0)),0)</f>
        <v>0</v>
      </c>
      <c r="AB119" s="345">
        <f>_xlfn.IFNA(INDEX('Delegated Wage Grid'!D$14:D$50,MATCH($A119,ListDelegated,0)),0)</f>
        <v>0</v>
      </c>
      <c r="AC119" s="345">
        <f>_xlfn.IFNA(INDEX('Delegated Wage Grid'!E$14:E$50,MATCH($A119,ListDelegated,0)),0)</f>
        <v>0</v>
      </c>
      <c r="AD119" s="345">
        <f>_xlfn.IFNA(INDEX('Delegated Wage Grid'!F$14:F$50,MATCH($A119,ListDelegated,0)),0)</f>
        <v>0</v>
      </c>
      <c r="AE119" s="345">
        <f>_xlfn.IFNA(INDEX('Delegated Wage Grid'!G$14:G$50,MATCH($A119,ListDelegated,0)),0)</f>
        <v>0</v>
      </c>
      <c r="AF119" s="345">
        <f>_xlfn.IFNA(INDEX('Delegated Wage Grid'!H$14:H$50,MATCH($A119,ListDelegated,0)),0)</f>
        <v>0</v>
      </c>
      <c r="AG119" s="345">
        <f t="shared" si="7"/>
        <v>0</v>
      </c>
      <c r="AH119" s="345">
        <f t="shared" si="8"/>
        <v>0</v>
      </c>
    </row>
    <row r="120" spans="1:34" x14ac:dyDescent="0.25">
      <c r="A120" s="86"/>
      <c r="B120" s="65"/>
      <c r="C120" s="178"/>
      <c r="D120" s="228" t="str">
        <f>IF(ISBLANK(A120),"",IF(#REF!=0,"-",#REF!))</f>
        <v/>
      </c>
      <c r="E120" s="185"/>
      <c r="F120" s="229"/>
      <c r="G120" s="234" t="str">
        <f t="shared" si="5"/>
        <v/>
      </c>
      <c r="H120" s="210"/>
      <c r="I120" s="211"/>
      <c r="J120" s="211"/>
      <c r="K120" s="211"/>
      <c r="L120" s="212"/>
      <c r="M120" s="195"/>
      <c r="N120" s="196"/>
      <c r="O120" s="197"/>
      <c r="P120" s="197"/>
      <c r="Q120" s="197"/>
      <c r="R120" s="197"/>
      <c r="S120" s="198"/>
      <c r="T120" s="199"/>
      <c r="U120" s="198"/>
      <c r="V120" s="198"/>
      <c r="W120" s="200"/>
      <c r="X120" s="362" t="str">
        <f t="shared" si="6"/>
        <v/>
      </c>
      <c r="Y120" s="453"/>
      <c r="AA120" s="787">
        <f>_xlfn.IFNA(INDEX('Delegated Wage Grid'!C$14:C$50,MATCH($A120,ListDelegated,0)),0)</f>
        <v>0</v>
      </c>
      <c r="AB120" s="345">
        <f>_xlfn.IFNA(INDEX('Delegated Wage Grid'!D$14:D$50,MATCH($A120,ListDelegated,0)),0)</f>
        <v>0</v>
      </c>
      <c r="AC120" s="345">
        <f>_xlfn.IFNA(INDEX('Delegated Wage Grid'!E$14:E$50,MATCH($A120,ListDelegated,0)),0)</f>
        <v>0</v>
      </c>
      <c r="AD120" s="345">
        <f>_xlfn.IFNA(INDEX('Delegated Wage Grid'!F$14:F$50,MATCH($A120,ListDelegated,0)),0)</f>
        <v>0</v>
      </c>
      <c r="AE120" s="345">
        <f>_xlfn.IFNA(INDEX('Delegated Wage Grid'!G$14:G$50,MATCH($A120,ListDelegated,0)),0)</f>
        <v>0</v>
      </c>
      <c r="AF120" s="345">
        <f>_xlfn.IFNA(INDEX('Delegated Wage Grid'!H$14:H$50,MATCH($A120,ListDelegated,0)),0)</f>
        <v>0</v>
      </c>
      <c r="AG120" s="345">
        <f t="shared" si="7"/>
        <v>0</v>
      </c>
      <c r="AH120" s="345">
        <f t="shared" si="8"/>
        <v>0</v>
      </c>
    </row>
    <row r="121" spans="1:34" x14ac:dyDescent="0.25">
      <c r="A121" s="86"/>
      <c r="B121" s="65"/>
      <c r="C121" s="178"/>
      <c r="D121" s="228" t="str">
        <f>IF(ISBLANK(A121),"",IF(#REF!=0,"-",#REF!))</f>
        <v/>
      </c>
      <c r="E121" s="185"/>
      <c r="F121" s="229"/>
      <c r="G121" s="234" t="str">
        <f t="shared" si="5"/>
        <v/>
      </c>
      <c r="H121" s="210"/>
      <c r="I121" s="211"/>
      <c r="J121" s="211"/>
      <c r="K121" s="211"/>
      <c r="L121" s="212"/>
      <c r="M121" s="195"/>
      <c r="N121" s="196"/>
      <c r="O121" s="197"/>
      <c r="P121" s="197"/>
      <c r="Q121" s="197"/>
      <c r="R121" s="197"/>
      <c r="S121" s="198"/>
      <c r="T121" s="199"/>
      <c r="U121" s="198"/>
      <c r="V121" s="198"/>
      <c r="W121" s="200"/>
      <c r="X121" s="362" t="str">
        <f t="shared" si="6"/>
        <v/>
      </c>
      <c r="Y121" s="453"/>
      <c r="AA121" s="787">
        <f>_xlfn.IFNA(INDEX('Delegated Wage Grid'!C$14:C$50,MATCH($A121,ListDelegated,0)),0)</f>
        <v>0</v>
      </c>
      <c r="AB121" s="345">
        <f>_xlfn.IFNA(INDEX('Delegated Wage Grid'!D$14:D$50,MATCH($A121,ListDelegated,0)),0)</f>
        <v>0</v>
      </c>
      <c r="AC121" s="345">
        <f>_xlfn.IFNA(INDEX('Delegated Wage Grid'!E$14:E$50,MATCH($A121,ListDelegated,0)),0)</f>
        <v>0</v>
      </c>
      <c r="AD121" s="345">
        <f>_xlfn.IFNA(INDEX('Delegated Wage Grid'!F$14:F$50,MATCH($A121,ListDelegated,0)),0)</f>
        <v>0</v>
      </c>
      <c r="AE121" s="345">
        <f>_xlfn.IFNA(INDEX('Delegated Wage Grid'!G$14:G$50,MATCH($A121,ListDelegated,0)),0)</f>
        <v>0</v>
      </c>
      <c r="AF121" s="345">
        <f>_xlfn.IFNA(INDEX('Delegated Wage Grid'!H$14:H$50,MATCH($A121,ListDelegated,0)),0)</f>
        <v>0</v>
      </c>
      <c r="AG121" s="345">
        <f t="shared" si="7"/>
        <v>0</v>
      </c>
      <c r="AH121" s="345">
        <f t="shared" si="8"/>
        <v>0</v>
      </c>
    </row>
    <row r="122" spans="1:34" x14ac:dyDescent="0.25">
      <c r="A122" s="86"/>
      <c r="B122" s="65"/>
      <c r="C122" s="178"/>
      <c r="D122" s="228" t="str">
        <f>IF(ISBLANK(A122),"",IF(#REF!=0,"-",#REF!))</f>
        <v/>
      </c>
      <c r="E122" s="185"/>
      <c r="F122" s="229"/>
      <c r="G122" s="234" t="str">
        <f t="shared" si="5"/>
        <v/>
      </c>
      <c r="H122" s="210"/>
      <c r="I122" s="211"/>
      <c r="J122" s="211"/>
      <c r="K122" s="211"/>
      <c r="L122" s="212"/>
      <c r="M122" s="195"/>
      <c r="N122" s="196"/>
      <c r="O122" s="197"/>
      <c r="P122" s="197"/>
      <c r="Q122" s="197"/>
      <c r="R122" s="197"/>
      <c r="S122" s="198"/>
      <c r="T122" s="199"/>
      <c r="U122" s="198"/>
      <c r="V122" s="198"/>
      <c r="W122" s="200"/>
      <c r="X122" s="362" t="str">
        <f t="shared" si="6"/>
        <v/>
      </c>
      <c r="Y122" s="453"/>
      <c r="AA122" s="787">
        <f>_xlfn.IFNA(INDEX('Delegated Wage Grid'!C$14:C$50,MATCH($A122,ListDelegated,0)),0)</f>
        <v>0</v>
      </c>
      <c r="AB122" s="345">
        <f>_xlfn.IFNA(INDEX('Delegated Wage Grid'!D$14:D$50,MATCH($A122,ListDelegated,0)),0)</f>
        <v>0</v>
      </c>
      <c r="AC122" s="345">
        <f>_xlfn.IFNA(INDEX('Delegated Wage Grid'!E$14:E$50,MATCH($A122,ListDelegated,0)),0)</f>
        <v>0</v>
      </c>
      <c r="AD122" s="345">
        <f>_xlfn.IFNA(INDEX('Delegated Wage Grid'!F$14:F$50,MATCH($A122,ListDelegated,0)),0)</f>
        <v>0</v>
      </c>
      <c r="AE122" s="345">
        <f>_xlfn.IFNA(INDEX('Delegated Wage Grid'!G$14:G$50,MATCH($A122,ListDelegated,0)),0)</f>
        <v>0</v>
      </c>
      <c r="AF122" s="345">
        <f>_xlfn.IFNA(INDEX('Delegated Wage Grid'!H$14:H$50,MATCH($A122,ListDelegated,0)),0)</f>
        <v>0</v>
      </c>
      <c r="AG122" s="345">
        <f t="shared" si="7"/>
        <v>0</v>
      </c>
      <c r="AH122" s="345">
        <f t="shared" si="8"/>
        <v>0</v>
      </c>
    </row>
    <row r="123" spans="1:34" x14ac:dyDescent="0.25">
      <c r="A123" s="86"/>
      <c r="B123" s="65"/>
      <c r="C123" s="178"/>
      <c r="D123" s="228" t="str">
        <f>IF(ISBLANK(A123),"",IF(#REF!=0,"-",#REF!))</f>
        <v/>
      </c>
      <c r="E123" s="185"/>
      <c r="F123" s="229"/>
      <c r="G123" s="234" t="str">
        <f t="shared" si="5"/>
        <v/>
      </c>
      <c r="H123" s="210"/>
      <c r="I123" s="211"/>
      <c r="J123" s="211"/>
      <c r="K123" s="211"/>
      <c r="L123" s="212"/>
      <c r="M123" s="195"/>
      <c r="N123" s="196"/>
      <c r="O123" s="197"/>
      <c r="P123" s="197"/>
      <c r="Q123" s="197"/>
      <c r="R123" s="197"/>
      <c r="S123" s="198"/>
      <c r="T123" s="199"/>
      <c r="U123" s="198"/>
      <c r="V123" s="198"/>
      <c r="W123" s="200"/>
      <c r="X123" s="362" t="str">
        <f t="shared" si="6"/>
        <v/>
      </c>
      <c r="Y123" s="453"/>
      <c r="AA123" s="787">
        <f>_xlfn.IFNA(INDEX('Delegated Wage Grid'!C$14:C$50,MATCH($A123,ListDelegated,0)),0)</f>
        <v>0</v>
      </c>
      <c r="AB123" s="345">
        <f>_xlfn.IFNA(INDEX('Delegated Wage Grid'!D$14:D$50,MATCH($A123,ListDelegated,0)),0)</f>
        <v>0</v>
      </c>
      <c r="AC123" s="345">
        <f>_xlfn.IFNA(INDEX('Delegated Wage Grid'!E$14:E$50,MATCH($A123,ListDelegated,0)),0)</f>
        <v>0</v>
      </c>
      <c r="AD123" s="345">
        <f>_xlfn.IFNA(INDEX('Delegated Wage Grid'!F$14:F$50,MATCH($A123,ListDelegated,0)),0)</f>
        <v>0</v>
      </c>
      <c r="AE123" s="345">
        <f>_xlfn.IFNA(INDEX('Delegated Wage Grid'!G$14:G$50,MATCH($A123,ListDelegated,0)),0)</f>
        <v>0</v>
      </c>
      <c r="AF123" s="345">
        <f>_xlfn.IFNA(INDEX('Delegated Wage Grid'!H$14:H$50,MATCH($A123,ListDelegated,0)),0)</f>
        <v>0</v>
      </c>
      <c r="AG123" s="345">
        <f t="shared" si="7"/>
        <v>0</v>
      </c>
      <c r="AH123" s="345">
        <f t="shared" si="8"/>
        <v>0</v>
      </c>
    </row>
    <row r="124" spans="1:34" x14ac:dyDescent="0.25">
      <c r="A124" s="86"/>
      <c r="B124" s="65"/>
      <c r="C124" s="178"/>
      <c r="D124" s="228" t="str">
        <f>IF(ISBLANK(A124),"",IF(#REF!=0,"-",#REF!))</f>
        <v/>
      </c>
      <c r="E124" s="185"/>
      <c r="F124" s="229"/>
      <c r="G124" s="234" t="str">
        <f t="shared" si="5"/>
        <v/>
      </c>
      <c r="H124" s="210"/>
      <c r="I124" s="211"/>
      <c r="J124" s="211"/>
      <c r="K124" s="211"/>
      <c r="L124" s="212"/>
      <c r="M124" s="195"/>
      <c r="N124" s="196"/>
      <c r="O124" s="197"/>
      <c r="P124" s="197"/>
      <c r="Q124" s="197"/>
      <c r="R124" s="197"/>
      <c r="S124" s="198"/>
      <c r="T124" s="199"/>
      <c r="U124" s="198"/>
      <c r="V124" s="198"/>
      <c r="W124" s="200"/>
      <c r="X124" s="362" t="str">
        <f t="shared" si="6"/>
        <v/>
      </c>
      <c r="Y124" s="453"/>
      <c r="AA124" s="787">
        <f>_xlfn.IFNA(INDEX('Delegated Wage Grid'!C$14:C$50,MATCH($A124,ListDelegated,0)),0)</f>
        <v>0</v>
      </c>
      <c r="AB124" s="345">
        <f>_xlfn.IFNA(INDEX('Delegated Wage Grid'!D$14:D$50,MATCH($A124,ListDelegated,0)),0)</f>
        <v>0</v>
      </c>
      <c r="AC124" s="345">
        <f>_xlfn.IFNA(INDEX('Delegated Wage Grid'!E$14:E$50,MATCH($A124,ListDelegated,0)),0)</f>
        <v>0</v>
      </c>
      <c r="AD124" s="345">
        <f>_xlfn.IFNA(INDEX('Delegated Wage Grid'!F$14:F$50,MATCH($A124,ListDelegated,0)),0)</f>
        <v>0</v>
      </c>
      <c r="AE124" s="345">
        <f>_xlfn.IFNA(INDEX('Delegated Wage Grid'!G$14:G$50,MATCH($A124,ListDelegated,0)),0)</f>
        <v>0</v>
      </c>
      <c r="AF124" s="345">
        <f>_xlfn.IFNA(INDEX('Delegated Wage Grid'!H$14:H$50,MATCH($A124,ListDelegated,0)),0)</f>
        <v>0</v>
      </c>
      <c r="AG124" s="345">
        <f t="shared" si="7"/>
        <v>0</v>
      </c>
      <c r="AH124" s="345">
        <f t="shared" si="8"/>
        <v>0</v>
      </c>
    </row>
    <row r="125" spans="1:34" x14ac:dyDescent="0.25">
      <c r="A125" s="86"/>
      <c r="B125" s="65"/>
      <c r="C125" s="178"/>
      <c r="D125" s="228" t="str">
        <f>IF(ISBLANK(A125),"",IF(#REF!=0,"-",#REF!))</f>
        <v/>
      </c>
      <c r="E125" s="185"/>
      <c r="F125" s="229"/>
      <c r="G125" s="234" t="str">
        <f t="shared" si="5"/>
        <v/>
      </c>
      <c r="H125" s="210"/>
      <c r="I125" s="211"/>
      <c r="J125" s="211"/>
      <c r="K125" s="211"/>
      <c r="L125" s="212"/>
      <c r="M125" s="195"/>
      <c r="N125" s="196"/>
      <c r="O125" s="197"/>
      <c r="P125" s="197"/>
      <c r="Q125" s="197"/>
      <c r="R125" s="197"/>
      <c r="S125" s="198"/>
      <c r="T125" s="199"/>
      <c r="U125" s="198"/>
      <c r="V125" s="198"/>
      <c r="W125" s="200"/>
      <c r="X125" s="362" t="str">
        <f t="shared" si="6"/>
        <v/>
      </c>
      <c r="Y125" s="453"/>
      <c r="AA125" s="787">
        <f>_xlfn.IFNA(INDEX('Delegated Wage Grid'!C$14:C$50,MATCH($A125,ListDelegated,0)),0)</f>
        <v>0</v>
      </c>
      <c r="AB125" s="345">
        <f>_xlfn.IFNA(INDEX('Delegated Wage Grid'!D$14:D$50,MATCH($A125,ListDelegated,0)),0)</f>
        <v>0</v>
      </c>
      <c r="AC125" s="345">
        <f>_xlfn.IFNA(INDEX('Delegated Wage Grid'!E$14:E$50,MATCH($A125,ListDelegated,0)),0)</f>
        <v>0</v>
      </c>
      <c r="AD125" s="345">
        <f>_xlfn.IFNA(INDEX('Delegated Wage Grid'!F$14:F$50,MATCH($A125,ListDelegated,0)),0)</f>
        <v>0</v>
      </c>
      <c r="AE125" s="345">
        <f>_xlfn.IFNA(INDEX('Delegated Wage Grid'!G$14:G$50,MATCH($A125,ListDelegated,0)),0)</f>
        <v>0</v>
      </c>
      <c r="AF125" s="345">
        <f>_xlfn.IFNA(INDEX('Delegated Wage Grid'!H$14:H$50,MATCH($A125,ListDelegated,0)),0)</f>
        <v>0</v>
      </c>
      <c r="AG125" s="345">
        <f t="shared" si="7"/>
        <v>0</v>
      </c>
      <c r="AH125" s="345">
        <f t="shared" si="8"/>
        <v>0</v>
      </c>
    </row>
    <row r="126" spans="1:34" x14ac:dyDescent="0.25">
      <c r="A126" s="86"/>
      <c r="B126" s="65"/>
      <c r="C126" s="178"/>
      <c r="D126" s="228" t="str">
        <f>IF(ISBLANK(A126),"",IF(#REF!=0,"-",#REF!))</f>
        <v/>
      </c>
      <c r="E126" s="185"/>
      <c r="F126" s="229"/>
      <c r="G126" s="234" t="str">
        <f t="shared" si="5"/>
        <v/>
      </c>
      <c r="H126" s="210"/>
      <c r="I126" s="211"/>
      <c r="J126" s="211"/>
      <c r="K126" s="211"/>
      <c r="L126" s="212"/>
      <c r="M126" s="195"/>
      <c r="N126" s="196"/>
      <c r="O126" s="197"/>
      <c r="P126" s="197"/>
      <c r="Q126" s="197"/>
      <c r="R126" s="197"/>
      <c r="S126" s="198"/>
      <c r="T126" s="199"/>
      <c r="U126" s="198"/>
      <c r="V126" s="198"/>
      <c r="W126" s="200"/>
      <c r="X126" s="362" t="str">
        <f t="shared" si="6"/>
        <v/>
      </c>
      <c r="Y126" s="453"/>
      <c r="AA126" s="787">
        <f>_xlfn.IFNA(INDEX('Delegated Wage Grid'!C$14:C$50,MATCH($A126,ListDelegated,0)),0)</f>
        <v>0</v>
      </c>
      <c r="AB126" s="345">
        <f>_xlfn.IFNA(INDEX('Delegated Wage Grid'!D$14:D$50,MATCH($A126,ListDelegated,0)),0)</f>
        <v>0</v>
      </c>
      <c r="AC126" s="345">
        <f>_xlfn.IFNA(INDEX('Delegated Wage Grid'!E$14:E$50,MATCH($A126,ListDelegated,0)),0)</f>
        <v>0</v>
      </c>
      <c r="AD126" s="345">
        <f>_xlfn.IFNA(INDEX('Delegated Wage Grid'!F$14:F$50,MATCH($A126,ListDelegated,0)),0)</f>
        <v>0</v>
      </c>
      <c r="AE126" s="345">
        <f>_xlfn.IFNA(INDEX('Delegated Wage Grid'!G$14:G$50,MATCH($A126,ListDelegated,0)),0)</f>
        <v>0</v>
      </c>
      <c r="AF126" s="345">
        <f>_xlfn.IFNA(INDEX('Delegated Wage Grid'!H$14:H$50,MATCH($A126,ListDelegated,0)),0)</f>
        <v>0</v>
      </c>
      <c r="AG126" s="345">
        <f t="shared" si="7"/>
        <v>0</v>
      </c>
      <c r="AH126" s="345">
        <f t="shared" si="8"/>
        <v>0</v>
      </c>
    </row>
    <row r="127" spans="1:34" x14ac:dyDescent="0.25">
      <c r="A127" s="86"/>
      <c r="B127" s="65"/>
      <c r="C127" s="178"/>
      <c r="D127" s="228" t="str">
        <f>IF(ISBLANK(A127),"",IF(#REF!=0,"-",#REF!))</f>
        <v/>
      </c>
      <c r="E127" s="185"/>
      <c r="F127" s="229"/>
      <c r="G127" s="234" t="str">
        <f t="shared" si="5"/>
        <v/>
      </c>
      <c r="H127" s="210"/>
      <c r="I127" s="211"/>
      <c r="J127" s="211"/>
      <c r="K127" s="211"/>
      <c r="L127" s="212"/>
      <c r="M127" s="195"/>
      <c r="N127" s="196"/>
      <c r="O127" s="197"/>
      <c r="P127" s="197"/>
      <c r="Q127" s="197"/>
      <c r="R127" s="197"/>
      <c r="S127" s="198"/>
      <c r="T127" s="199"/>
      <c r="U127" s="198"/>
      <c r="V127" s="198"/>
      <c r="W127" s="200"/>
      <c r="X127" s="362" t="str">
        <f t="shared" si="6"/>
        <v/>
      </c>
      <c r="Y127" s="453"/>
      <c r="AA127" s="787">
        <f>_xlfn.IFNA(INDEX('Delegated Wage Grid'!C$14:C$50,MATCH($A127,ListDelegated,0)),0)</f>
        <v>0</v>
      </c>
      <c r="AB127" s="345">
        <f>_xlfn.IFNA(INDEX('Delegated Wage Grid'!D$14:D$50,MATCH($A127,ListDelegated,0)),0)</f>
        <v>0</v>
      </c>
      <c r="AC127" s="345">
        <f>_xlfn.IFNA(INDEX('Delegated Wage Grid'!E$14:E$50,MATCH($A127,ListDelegated,0)),0)</f>
        <v>0</v>
      </c>
      <c r="AD127" s="345">
        <f>_xlfn.IFNA(INDEX('Delegated Wage Grid'!F$14:F$50,MATCH($A127,ListDelegated,0)),0)</f>
        <v>0</v>
      </c>
      <c r="AE127" s="345">
        <f>_xlfn.IFNA(INDEX('Delegated Wage Grid'!G$14:G$50,MATCH($A127,ListDelegated,0)),0)</f>
        <v>0</v>
      </c>
      <c r="AF127" s="345">
        <f>_xlfn.IFNA(INDEX('Delegated Wage Grid'!H$14:H$50,MATCH($A127,ListDelegated,0)),0)</f>
        <v>0</v>
      </c>
      <c r="AG127" s="345">
        <f t="shared" si="7"/>
        <v>0</v>
      </c>
      <c r="AH127" s="345">
        <f t="shared" si="8"/>
        <v>0</v>
      </c>
    </row>
    <row r="128" spans="1:34" x14ac:dyDescent="0.25">
      <c r="A128" s="86"/>
      <c r="B128" s="65"/>
      <c r="C128" s="178"/>
      <c r="D128" s="228" t="str">
        <f>IF(ISBLANK(A128),"",IF(#REF!=0,"-",#REF!))</f>
        <v/>
      </c>
      <c r="E128" s="185"/>
      <c r="F128" s="229"/>
      <c r="G128" s="234" t="str">
        <f t="shared" si="5"/>
        <v/>
      </c>
      <c r="H128" s="210"/>
      <c r="I128" s="211"/>
      <c r="J128" s="211"/>
      <c r="K128" s="211"/>
      <c r="L128" s="212"/>
      <c r="M128" s="195"/>
      <c r="N128" s="196"/>
      <c r="O128" s="197"/>
      <c r="P128" s="197"/>
      <c r="Q128" s="197"/>
      <c r="R128" s="197"/>
      <c r="S128" s="198"/>
      <c r="T128" s="199"/>
      <c r="U128" s="198"/>
      <c r="V128" s="198"/>
      <c r="W128" s="200"/>
      <c r="X128" s="362" t="str">
        <f t="shared" si="6"/>
        <v/>
      </c>
      <c r="Y128" s="453"/>
      <c r="AA128" s="787">
        <f>_xlfn.IFNA(INDEX('Delegated Wage Grid'!C$14:C$50,MATCH($A128,ListDelegated,0)),0)</f>
        <v>0</v>
      </c>
      <c r="AB128" s="345">
        <f>_xlfn.IFNA(INDEX('Delegated Wage Grid'!D$14:D$50,MATCH($A128,ListDelegated,0)),0)</f>
        <v>0</v>
      </c>
      <c r="AC128" s="345">
        <f>_xlfn.IFNA(INDEX('Delegated Wage Grid'!E$14:E$50,MATCH($A128,ListDelegated,0)),0)</f>
        <v>0</v>
      </c>
      <c r="AD128" s="345">
        <f>_xlfn.IFNA(INDEX('Delegated Wage Grid'!F$14:F$50,MATCH($A128,ListDelegated,0)),0)</f>
        <v>0</v>
      </c>
      <c r="AE128" s="345">
        <f>_xlfn.IFNA(INDEX('Delegated Wage Grid'!G$14:G$50,MATCH($A128,ListDelegated,0)),0)</f>
        <v>0</v>
      </c>
      <c r="AF128" s="345">
        <f>_xlfn.IFNA(INDEX('Delegated Wage Grid'!H$14:H$50,MATCH($A128,ListDelegated,0)),0)</f>
        <v>0</v>
      </c>
      <c r="AG128" s="345">
        <f t="shared" si="7"/>
        <v>0</v>
      </c>
      <c r="AH128" s="345">
        <f t="shared" si="8"/>
        <v>0</v>
      </c>
    </row>
    <row r="129" spans="1:34" x14ac:dyDescent="0.25">
      <c r="A129" s="86"/>
      <c r="B129" s="65"/>
      <c r="C129" s="178"/>
      <c r="D129" s="228" t="str">
        <f>IF(ISBLANK(A129),"",IF(#REF!=0,"-",#REF!))</f>
        <v/>
      </c>
      <c r="E129" s="185"/>
      <c r="F129" s="229"/>
      <c r="G129" s="234" t="str">
        <f t="shared" si="5"/>
        <v/>
      </c>
      <c r="H129" s="210"/>
      <c r="I129" s="211"/>
      <c r="J129" s="211"/>
      <c r="K129" s="211"/>
      <c r="L129" s="212"/>
      <c r="M129" s="195"/>
      <c r="N129" s="196"/>
      <c r="O129" s="197"/>
      <c r="P129" s="197"/>
      <c r="Q129" s="197"/>
      <c r="R129" s="197"/>
      <c r="S129" s="198"/>
      <c r="T129" s="199"/>
      <c r="U129" s="198"/>
      <c r="V129" s="198"/>
      <c r="W129" s="200"/>
      <c r="X129" s="362" t="str">
        <f t="shared" si="6"/>
        <v/>
      </c>
      <c r="Y129" s="453"/>
      <c r="AA129" s="787">
        <f>_xlfn.IFNA(INDEX('Delegated Wage Grid'!C$14:C$50,MATCH($A129,ListDelegated,0)),0)</f>
        <v>0</v>
      </c>
      <c r="AB129" s="345">
        <f>_xlfn.IFNA(INDEX('Delegated Wage Grid'!D$14:D$50,MATCH($A129,ListDelegated,0)),0)</f>
        <v>0</v>
      </c>
      <c r="AC129" s="345">
        <f>_xlfn.IFNA(INDEX('Delegated Wage Grid'!E$14:E$50,MATCH($A129,ListDelegated,0)),0)</f>
        <v>0</v>
      </c>
      <c r="AD129" s="345">
        <f>_xlfn.IFNA(INDEX('Delegated Wage Grid'!F$14:F$50,MATCH($A129,ListDelegated,0)),0)</f>
        <v>0</v>
      </c>
      <c r="AE129" s="345">
        <f>_xlfn.IFNA(INDEX('Delegated Wage Grid'!G$14:G$50,MATCH($A129,ListDelegated,0)),0)</f>
        <v>0</v>
      </c>
      <c r="AF129" s="345">
        <f>_xlfn.IFNA(INDEX('Delegated Wage Grid'!H$14:H$50,MATCH($A129,ListDelegated,0)),0)</f>
        <v>0</v>
      </c>
      <c r="AG129" s="345">
        <f t="shared" si="7"/>
        <v>0</v>
      </c>
      <c r="AH129" s="345">
        <f t="shared" si="8"/>
        <v>0</v>
      </c>
    </row>
    <row r="130" spans="1:34" x14ac:dyDescent="0.25">
      <c r="A130" s="86"/>
      <c r="B130" s="65"/>
      <c r="C130" s="178"/>
      <c r="D130" s="228" t="str">
        <f>IF(ISBLANK(A130),"",IF(#REF!=0,"-",#REF!))</f>
        <v/>
      </c>
      <c r="E130" s="185"/>
      <c r="F130" s="229"/>
      <c r="G130" s="234" t="str">
        <f t="shared" si="5"/>
        <v/>
      </c>
      <c r="H130" s="210"/>
      <c r="I130" s="211"/>
      <c r="J130" s="211"/>
      <c r="K130" s="211"/>
      <c r="L130" s="212"/>
      <c r="M130" s="195"/>
      <c r="N130" s="196"/>
      <c r="O130" s="197"/>
      <c r="P130" s="197"/>
      <c r="Q130" s="197"/>
      <c r="R130" s="197"/>
      <c r="S130" s="198"/>
      <c r="T130" s="199"/>
      <c r="U130" s="198"/>
      <c r="V130" s="198"/>
      <c r="W130" s="200"/>
      <c r="X130" s="362" t="str">
        <f t="shared" si="6"/>
        <v/>
      </c>
      <c r="Y130" s="453"/>
      <c r="AA130" s="787">
        <f>_xlfn.IFNA(INDEX('Delegated Wage Grid'!C$14:C$50,MATCH($A130,ListDelegated,0)),0)</f>
        <v>0</v>
      </c>
      <c r="AB130" s="345">
        <f>_xlfn.IFNA(INDEX('Delegated Wage Grid'!D$14:D$50,MATCH($A130,ListDelegated,0)),0)</f>
        <v>0</v>
      </c>
      <c r="AC130" s="345">
        <f>_xlfn.IFNA(INDEX('Delegated Wage Grid'!E$14:E$50,MATCH($A130,ListDelegated,0)),0)</f>
        <v>0</v>
      </c>
      <c r="AD130" s="345">
        <f>_xlfn.IFNA(INDEX('Delegated Wage Grid'!F$14:F$50,MATCH($A130,ListDelegated,0)),0)</f>
        <v>0</v>
      </c>
      <c r="AE130" s="345">
        <f>_xlfn.IFNA(INDEX('Delegated Wage Grid'!G$14:G$50,MATCH($A130,ListDelegated,0)),0)</f>
        <v>0</v>
      </c>
      <c r="AF130" s="345">
        <f>_xlfn.IFNA(INDEX('Delegated Wage Grid'!H$14:H$50,MATCH($A130,ListDelegated,0)),0)</f>
        <v>0</v>
      </c>
      <c r="AG130" s="345">
        <f t="shared" si="7"/>
        <v>0</v>
      </c>
      <c r="AH130" s="345">
        <f t="shared" si="8"/>
        <v>0</v>
      </c>
    </row>
    <row r="131" spans="1:34" x14ac:dyDescent="0.25">
      <c r="A131" s="86"/>
      <c r="B131" s="65"/>
      <c r="C131" s="178"/>
      <c r="D131" s="228" t="str">
        <f>IF(ISBLANK(A131),"",IF(#REF!=0,"-",#REF!))</f>
        <v/>
      </c>
      <c r="E131" s="185"/>
      <c r="F131" s="229"/>
      <c r="G131" s="234" t="str">
        <f t="shared" si="5"/>
        <v/>
      </c>
      <c r="H131" s="210"/>
      <c r="I131" s="211"/>
      <c r="J131" s="211"/>
      <c r="K131" s="211"/>
      <c r="L131" s="212"/>
      <c r="M131" s="195"/>
      <c r="N131" s="196"/>
      <c r="O131" s="197"/>
      <c r="P131" s="197"/>
      <c r="Q131" s="197"/>
      <c r="R131" s="197"/>
      <c r="S131" s="198"/>
      <c r="T131" s="199"/>
      <c r="U131" s="198"/>
      <c r="V131" s="198"/>
      <c r="W131" s="200"/>
      <c r="X131" s="362" t="str">
        <f t="shared" si="6"/>
        <v/>
      </c>
      <c r="Y131" s="453"/>
      <c r="AA131" s="787">
        <f>_xlfn.IFNA(INDEX('Delegated Wage Grid'!C$14:C$50,MATCH($A131,ListDelegated,0)),0)</f>
        <v>0</v>
      </c>
      <c r="AB131" s="345">
        <f>_xlfn.IFNA(INDEX('Delegated Wage Grid'!D$14:D$50,MATCH($A131,ListDelegated,0)),0)</f>
        <v>0</v>
      </c>
      <c r="AC131" s="345">
        <f>_xlfn.IFNA(INDEX('Delegated Wage Grid'!E$14:E$50,MATCH($A131,ListDelegated,0)),0)</f>
        <v>0</v>
      </c>
      <c r="AD131" s="345">
        <f>_xlfn.IFNA(INDEX('Delegated Wage Grid'!F$14:F$50,MATCH($A131,ListDelegated,0)),0)</f>
        <v>0</v>
      </c>
      <c r="AE131" s="345">
        <f>_xlfn.IFNA(INDEX('Delegated Wage Grid'!G$14:G$50,MATCH($A131,ListDelegated,0)),0)</f>
        <v>0</v>
      </c>
      <c r="AF131" s="345">
        <f>_xlfn.IFNA(INDEX('Delegated Wage Grid'!H$14:H$50,MATCH($A131,ListDelegated,0)),0)</f>
        <v>0</v>
      </c>
      <c r="AG131" s="345">
        <f t="shared" si="7"/>
        <v>0</v>
      </c>
      <c r="AH131" s="345">
        <f t="shared" si="8"/>
        <v>0</v>
      </c>
    </row>
    <row r="132" spans="1:34" x14ac:dyDescent="0.25">
      <c r="A132" s="86"/>
      <c r="B132" s="65"/>
      <c r="C132" s="178"/>
      <c r="D132" s="228" t="str">
        <f>IF(ISBLANK(A132),"",IF(#REF!=0,"-",#REF!))</f>
        <v/>
      </c>
      <c r="E132" s="185"/>
      <c r="F132" s="229"/>
      <c r="G132" s="234" t="str">
        <f t="shared" si="5"/>
        <v/>
      </c>
      <c r="H132" s="210"/>
      <c r="I132" s="211"/>
      <c r="J132" s="211"/>
      <c r="K132" s="211"/>
      <c r="L132" s="212"/>
      <c r="M132" s="195"/>
      <c r="N132" s="196"/>
      <c r="O132" s="197"/>
      <c r="P132" s="197"/>
      <c r="Q132" s="197"/>
      <c r="R132" s="197"/>
      <c r="S132" s="198"/>
      <c r="T132" s="199"/>
      <c r="U132" s="198"/>
      <c r="V132" s="198"/>
      <c r="W132" s="200"/>
      <c r="X132" s="362" t="str">
        <f t="shared" si="6"/>
        <v/>
      </c>
      <c r="Y132" s="453"/>
      <c r="AA132" s="787">
        <f>_xlfn.IFNA(INDEX('Delegated Wage Grid'!C$14:C$50,MATCH($A132,ListDelegated,0)),0)</f>
        <v>0</v>
      </c>
      <c r="AB132" s="345">
        <f>_xlfn.IFNA(INDEX('Delegated Wage Grid'!D$14:D$50,MATCH($A132,ListDelegated,0)),0)</f>
        <v>0</v>
      </c>
      <c r="AC132" s="345">
        <f>_xlfn.IFNA(INDEX('Delegated Wage Grid'!E$14:E$50,MATCH($A132,ListDelegated,0)),0)</f>
        <v>0</v>
      </c>
      <c r="AD132" s="345">
        <f>_xlfn.IFNA(INDEX('Delegated Wage Grid'!F$14:F$50,MATCH($A132,ListDelegated,0)),0)</f>
        <v>0</v>
      </c>
      <c r="AE132" s="345">
        <f>_xlfn.IFNA(INDEX('Delegated Wage Grid'!G$14:G$50,MATCH($A132,ListDelegated,0)),0)</f>
        <v>0</v>
      </c>
      <c r="AF132" s="345">
        <f>_xlfn.IFNA(INDEX('Delegated Wage Grid'!H$14:H$50,MATCH($A132,ListDelegated,0)),0)</f>
        <v>0</v>
      </c>
      <c r="AG132" s="345">
        <f t="shared" si="7"/>
        <v>0</v>
      </c>
      <c r="AH132" s="345">
        <f t="shared" si="8"/>
        <v>0</v>
      </c>
    </row>
    <row r="133" spans="1:34" x14ac:dyDescent="0.25">
      <c r="A133" s="86"/>
      <c r="B133" s="65"/>
      <c r="C133" s="178"/>
      <c r="D133" s="228" t="str">
        <f>IF(ISBLANK(A133),"",IF(#REF!=0,"-",#REF!))</f>
        <v/>
      </c>
      <c r="E133" s="185"/>
      <c r="F133" s="229"/>
      <c r="G133" s="234" t="str">
        <f t="shared" si="5"/>
        <v/>
      </c>
      <c r="H133" s="210"/>
      <c r="I133" s="211"/>
      <c r="J133" s="211"/>
      <c r="K133" s="211"/>
      <c r="L133" s="212"/>
      <c r="M133" s="195"/>
      <c r="N133" s="196"/>
      <c r="O133" s="197"/>
      <c r="P133" s="197"/>
      <c r="Q133" s="197"/>
      <c r="R133" s="197"/>
      <c r="S133" s="198"/>
      <c r="T133" s="199"/>
      <c r="U133" s="198"/>
      <c r="V133" s="198"/>
      <c r="W133" s="200"/>
      <c r="X133" s="362" t="str">
        <f t="shared" si="6"/>
        <v/>
      </c>
      <c r="Y133" s="453"/>
      <c r="AA133" s="787">
        <f>_xlfn.IFNA(INDEX('Delegated Wage Grid'!C$14:C$50,MATCH($A133,ListDelegated,0)),0)</f>
        <v>0</v>
      </c>
      <c r="AB133" s="345">
        <f>_xlfn.IFNA(INDEX('Delegated Wage Grid'!D$14:D$50,MATCH($A133,ListDelegated,0)),0)</f>
        <v>0</v>
      </c>
      <c r="AC133" s="345">
        <f>_xlfn.IFNA(INDEX('Delegated Wage Grid'!E$14:E$50,MATCH($A133,ListDelegated,0)),0)</f>
        <v>0</v>
      </c>
      <c r="AD133" s="345">
        <f>_xlfn.IFNA(INDEX('Delegated Wage Grid'!F$14:F$50,MATCH($A133,ListDelegated,0)),0)</f>
        <v>0</v>
      </c>
      <c r="AE133" s="345">
        <f>_xlfn.IFNA(INDEX('Delegated Wage Grid'!G$14:G$50,MATCH($A133,ListDelegated,0)),0)</f>
        <v>0</v>
      </c>
      <c r="AF133" s="345">
        <f>_xlfn.IFNA(INDEX('Delegated Wage Grid'!H$14:H$50,MATCH($A133,ListDelegated,0)),0)</f>
        <v>0</v>
      </c>
      <c r="AG133" s="345">
        <f t="shared" si="7"/>
        <v>0</v>
      </c>
      <c r="AH133" s="345">
        <f t="shared" si="8"/>
        <v>0</v>
      </c>
    </row>
    <row r="134" spans="1:34" x14ac:dyDescent="0.25">
      <c r="A134" s="86"/>
      <c r="B134" s="65"/>
      <c r="C134" s="178"/>
      <c r="D134" s="228" t="str">
        <f>IF(ISBLANK(A134),"",IF(#REF!=0,"-",#REF!))</f>
        <v/>
      </c>
      <c r="E134" s="185"/>
      <c r="F134" s="229"/>
      <c r="G134" s="234" t="str">
        <f t="shared" si="5"/>
        <v/>
      </c>
      <c r="H134" s="210"/>
      <c r="I134" s="211"/>
      <c r="J134" s="211"/>
      <c r="K134" s="211"/>
      <c r="L134" s="212"/>
      <c r="M134" s="195"/>
      <c r="N134" s="196"/>
      <c r="O134" s="197"/>
      <c r="P134" s="197"/>
      <c r="Q134" s="197"/>
      <c r="R134" s="197"/>
      <c r="S134" s="198"/>
      <c r="T134" s="199"/>
      <c r="U134" s="198"/>
      <c r="V134" s="198"/>
      <c r="W134" s="200"/>
      <c r="X134" s="362" t="str">
        <f t="shared" si="6"/>
        <v/>
      </c>
      <c r="Y134" s="453"/>
      <c r="AA134" s="787">
        <f>_xlfn.IFNA(INDEX('Delegated Wage Grid'!C$14:C$50,MATCH($A134,ListDelegated,0)),0)</f>
        <v>0</v>
      </c>
      <c r="AB134" s="345">
        <f>_xlfn.IFNA(INDEX('Delegated Wage Grid'!D$14:D$50,MATCH($A134,ListDelegated,0)),0)</f>
        <v>0</v>
      </c>
      <c r="AC134" s="345">
        <f>_xlfn.IFNA(INDEX('Delegated Wage Grid'!E$14:E$50,MATCH($A134,ListDelegated,0)),0)</f>
        <v>0</v>
      </c>
      <c r="AD134" s="345">
        <f>_xlfn.IFNA(INDEX('Delegated Wage Grid'!F$14:F$50,MATCH($A134,ListDelegated,0)),0)</f>
        <v>0</v>
      </c>
      <c r="AE134" s="345">
        <f>_xlfn.IFNA(INDEX('Delegated Wage Grid'!G$14:G$50,MATCH($A134,ListDelegated,0)),0)</f>
        <v>0</v>
      </c>
      <c r="AF134" s="345">
        <f>_xlfn.IFNA(INDEX('Delegated Wage Grid'!H$14:H$50,MATCH($A134,ListDelegated,0)),0)</f>
        <v>0</v>
      </c>
      <c r="AG134" s="345">
        <f t="shared" si="7"/>
        <v>0</v>
      </c>
      <c r="AH134" s="345">
        <f t="shared" si="8"/>
        <v>0</v>
      </c>
    </row>
    <row r="135" spans="1:34" x14ac:dyDescent="0.25">
      <c r="A135" s="86"/>
      <c r="B135" s="65"/>
      <c r="C135" s="178"/>
      <c r="D135" s="228" t="str">
        <f>IF(ISBLANK(A135),"",IF(#REF!=0,"-",#REF!))</f>
        <v/>
      </c>
      <c r="E135" s="185"/>
      <c r="F135" s="229"/>
      <c r="G135" s="234" t="str">
        <f t="shared" si="5"/>
        <v/>
      </c>
      <c r="H135" s="210"/>
      <c r="I135" s="211"/>
      <c r="J135" s="211"/>
      <c r="K135" s="211"/>
      <c r="L135" s="212"/>
      <c r="M135" s="195"/>
      <c r="N135" s="196"/>
      <c r="O135" s="197"/>
      <c r="P135" s="197"/>
      <c r="Q135" s="197"/>
      <c r="R135" s="197"/>
      <c r="S135" s="198"/>
      <c r="T135" s="199"/>
      <c r="U135" s="198"/>
      <c r="V135" s="198"/>
      <c r="W135" s="200"/>
      <c r="X135" s="362" t="str">
        <f t="shared" si="6"/>
        <v/>
      </c>
      <c r="Y135" s="453"/>
      <c r="AA135" s="787">
        <f>_xlfn.IFNA(INDEX('Delegated Wage Grid'!C$14:C$50,MATCH($A135,ListDelegated,0)),0)</f>
        <v>0</v>
      </c>
      <c r="AB135" s="345">
        <f>_xlfn.IFNA(INDEX('Delegated Wage Grid'!D$14:D$50,MATCH($A135,ListDelegated,0)),0)</f>
        <v>0</v>
      </c>
      <c r="AC135" s="345">
        <f>_xlfn.IFNA(INDEX('Delegated Wage Grid'!E$14:E$50,MATCH($A135,ListDelegated,0)),0)</f>
        <v>0</v>
      </c>
      <c r="AD135" s="345">
        <f>_xlfn.IFNA(INDEX('Delegated Wage Grid'!F$14:F$50,MATCH($A135,ListDelegated,0)),0)</f>
        <v>0</v>
      </c>
      <c r="AE135" s="345">
        <f>_xlfn.IFNA(INDEX('Delegated Wage Grid'!G$14:G$50,MATCH($A135,ListDelegated,0)),0)</f>
        <v>0</v>
      </c>
      <c r="AF135" s="345">
        <f>_xlfn.IFNA(INDEX('Delegated Wage Grid'!H$14:H$50,MATCH($A135,ListDelegated,0)),0)</f>
        <v>0</v>
      </c>
      <c r="AG135" s="345">
        <f t="shared" si="7"/>
        <v>0</v>
      </c>
      <c r="AH135" s="345">
        <f t="shared" si="8"/>
        <v>0</v>
      </c>
    </row>
    <row r="136" spans="1:34" x14ac:dyDescent="0.25">
      <c r="A136" s="86"/>
      <c r="B136" s="65"/>
      <c r="C136" s="178"/>
      <c r="D136" s="228" t="str">
        <f>IF(ISBLANK(A136),"",IF(#REF!=0,"-",#REF!))</f>
        <v/>
      </c>
      <c r="E136" s="185"/>
      <c r="F136" s="229"/>
      <c r="G136" s="234" t="str">
        <f t="shared" si="5"/>
        <v/>
      </c>
      <c r="H136" s="210"/>
      <c r="I136" s="211"/>
      <c r="J136" s="211"/>
      <c r="K136" s="211"/>
      <c r="L136" s="212"/>
      <c r="M136" s="195"/>
      <c r="N136" s="196"/>
      <c r="O136" s="197"/>
      <c r="P136" s="197"/>
      <c r="Q136" s="197"/>
      <c r="R136" s="197"/>
      <c r="S136" s="198"/>
      <c r="T136" s="199"/>
      <c r="U136" s="198"/>
      <c r="V136" s="198"/>
      <c r="W136" s="200"/>
      <c r="X136" s="362" t="str">
        <f t="shared" si="6"/>
        <v/>
      </c>
      <c r="Y136" s="453"/>
      <c r="AA136" s="787">
        <f>_xlfn.IFNA(INDEX('Delegated Wage Grid'!C$14:C$50,MATCH($A136,ListDelegated,0)),0)</f>
        <v>0</v>
      </c>
      <c r="AB136" s="345">
        <f>_xlfn.IFNA(INDEX('Delegated Wage Grid'!D$14:D$50,MATCH($A136,ListDelegated,0)),0)</f>
        <v>0</v>
      </c>
      <c r="AC136" s="345">
        <f>_xlfn.IFNA(INDEX('Delegated Wage Grid'!E$14:E$50,MATCH($A136,ListDelegated,0)),0)</f>
        <v>0</v>
      </c>
      <c r="AD136" s="345">
        <f>_xlfn.IFNA(INDEX('Delegated Wage Grid'!F$14:F$50,MATCH($A136,ListDelegated,0)),0)</f>
        <v>0</v>
      </c>
      <c r="AE136" s="345">
        <f>_xlfn.IFNA(INDEX('Delegated Wage Grid'!G$14:G$50,MATCH($A136,ListDelegated,0)),0)</f>
        <v>0</v>
      </c>
      <c r="AF136" s="345">
        <f>_xlfn.IFNA(INDEX('Delegated Wage Grid'!H$14:H$50,MATCH($A136,ListDelegated,0)),0)</f>
        <v>0</v>
      </c>
      <c r="AG136" s="345">
        <f t="shared" si="7"/>
        <v>0</v>
      </c>
      <c r="AH136" s="345">
        <f t="shared" si="8"/>
        <v>0</v>
      </c>
    </row>
    <row r="137" spans="1:34" x14ac:dyDescent="0.25">
      <c r="A137" s="86"/>
      <c r="B137" s="65"/>
      <c r="C137" s="178"/>
      <c r="D137" s="228" t="str">
        <f>IF(ISBLANK(A137),"",IF(#REF!=0,"-",#REF!))</f>
        <v/>
      </c>
      <c r="E137" s="185"/>
      <c r="F137" s="229"/>
      <c r="G137" s="234" t="str">
        <f t="shared" si="5"/>
        <v/>
      </c>
      <c r="H137" s="210"/>
      <c r="I137" s="211"/>
      <c r="J137" s="211"/>
      <c r="K137" s="211"/>
      <c r="L137" s="212"/>
      <c r="M137" s="195"/>
      <c r="N137" s="196"/>
      <c r="O137" s="197"/>
      <c r="P137" s="197"/>
      <c r="Q137" s="197"/>
      <c r="R137" s="197"/>
      <c r="S137" s="198"/>
      <c r="T137" s="199"/>
      <c r="U137" s="198"/>
      <c r="V137" s="198"/>
      <c r="W137" s="200"/>
      <c r="X137" s="362" t="str">
        <f t="shared" si="6"/>
        <v/>
      </c>
      <c r="Y137" s="453"/>
      <c r="AA137" s="787">
        <f>_xlfn.IFNA(INDEX('Delegated Wage Grid'!C$14:C$50,MATCH($A137,ListDelegated,0)),0)</f>
        <v>0</v>
      </c>
      <c r="AB137" s="345">
        <f>_xlfn.IFNA(INDEX('Delegated Wage Grid'!D$14:D$50,MATCH($A137,ListDelegated,0)),0)</f>
        <v>0</v>
      </c>
      <c r="AC137" s="345">
        <f>_xlfn.IFNA(INDEX('Delegated Wage Grid'!E$14:E$50,MATCH($A137,ListDelegated,0)),0)</f>
        <v>0</v>
      </c>
      <c r="AD137" s="345">
        <f>_xlfn.IFNA(INDEX('Delegated Wage Grid'!F$14:F$50,MATCH($A137,ListDelegated,0)),0)</f>
        <v>0</v>
      </c>
      <c r="AE137" s="345">
        <f>_xlfn.IFNA(INDEX('Delegated Wage Grid'!G$14:G$50,MATCH($A137,ListDelegated,0)),0)</f>
        <v>0</v>
      </c>
      <c r="AF137" s="345">
        <f>_xlfn.IFNA(INDEX('Delegated Wage Grid'!H$14:H$50,MATCH($A137,ListDelegated,0)),0)</f>
        <v>0</v>
      </c>
      <c r="AG137" s="345">
        <f t="shared" si="7"/>
        <v>0</v>
      </c>
      <c r="AH137" s="345">
        <f t="shared" si="8"/>
        <v>0</v>
      </c>
    </row>
    <row r="138" spans="1:34" x14ac:dyDescent="0.25">
      <c r="A138" s="86"/>
      <c r="B138" s="65"/>
      <c r="C138" s="178"/>
      <c r="D138" s="228" t="str">
        <f>IF(ISBLANK(A138),"",IF(#REF!=0,"-",#REF!))</f>
        <v/>
      </c>
      <c r="E138" s="185"/>
      <c r="F138" s="229"/>
      <c r="G138" s="234" t="str">
        <f t="shared" si="5"/>
        <v/>
      </c>
      <c r="H138" s="210"/>
      <c r="I138" s="211"/>
      <c r="J138" s="211"/>
      <c r="K138" s="211"/>
      <c r="L138" s="212"/>
      <c r="M138" s="195"/>
      <c r="N138" s="196"/>
      <c r="O138" s="197"/>
      <c r="P138" s="197"/>
      <c r="Q138" s="197"/>
      <c r="R138" s="197"/>
      <c r="S138" s="198"/>
      <c r="T138" s="199"/>
      <c r="U138" s="198"/>
      <c r="V138" s="198"/>
      <c r="W138" s="200"/>
      <c r="X138" s="362" t="str">
        <f t="shared" si="6"/>
        <v/>
      </c>
      <c r="Y138" s="453"/>
      <c r="AA138" s="787">
        <f>_xlfn.IFNA(INDEX('Delegated Wage Grid'!C$14:C$50,MATCH($A138,ListDelegated,0)),0)</f>
        <v>0</v>
      </c>
      <c r="AB138" s="345">
        <f>_xlfn.IFNA(INDEX('Delegated Wage Grid'!D$14:D$50,MATCH($A138,ListDelegated,0)),0)</f>
        <v>0</v>
      </c>
      <c r="AC138" s="345">
        <f>_xlfn.IFNA(INDEX('Delegated Wage Grid'!E$14:E$50,MATCH($A138,ListDelegated,0)),0)</f>
        <v>0</v>
      </c>
      <c r="AD138" s="345">
        <f>_xlfn.IFNA(INDEX('Delegated Wage Grid'!F$14:F$50,MATCH($A138,ListDelegated,0)),0)</f>
        <v>0</v>
      </c>
      <c r="AE138" s="345">
        <f>_xlfn.IFNA(INDEX('Delegated Wage Grid'!G$14:G$50,MATCH($A138,ListDelegated,0)),0)</f>
        <v>0</v>
      </c>
      <c r="AF138" s="345">
        <f>_xlfn.IFNA(INDEX('Delegated Wage Grid'!H$14:H$50,MATCH($A138,ListDelegated,0)),0)</f>
        <v>0</v>
      </c>
      <c r="AG138" s="345">
        <f t="shared" si="7"/>
        <v>0</v>
      </c>
      <c r="AH138" s="345">
        <f t="shared" si="8"/>
        <v>0</v>
      </c>
    </row>
    <row r="139" spans="1:34" x14ac:dyDescent="0.25">
      <c r="A139" s="86"/>
      <c r="B139" s="65"/>
      <c r="C139" s="178"/>
      <c r="D139" s="228" t="str">
        <f>IF(ISBLANK(A139),"",IF(#REF!=0,"-",#REF!))</f>
        <v/>
      </c>
      <c r="E139" s="185"/>
      <c r="F139" s="229"/>
      <c r="G139" s="234" t="str">
        <f t="shared" si="5"/>
        <v/>
      </c>
      <c r="H139" s="210"/>
      <c r="I139" s="211"/>
      <c r="J139" s="211"/>
      <c r="K139" s="211"/>
      <c r="L139" s="212"/>
      <c r="M139" s="195"/>
      <c r="N139" s="196"/>
      <c r="O139" s="197"/>
      <c r="P139" s="197"/>
      <c r="Q139" s="197"/>
      <c r="R139" s="197"/>
      <c r="S139" s="198"/>
      <c r="T139" s="199"/>
      <c r="U139" s="198"/>
      <c r="V139" s="198"/>
      <c r="W139" s="200"/>
      <c r="X139" s="362" t="str">
        <f t="shared" si="6"/>
        <v/>
      </c>
      <c r="Y139" s="453"/>
      <c r="AA139" s="787">
        <f>_xlfn.IFNA(INDEX('Delegated Wage Grid'!C$14:C$50,MATCH($A139,ListDelegated,0)),0)</f>
        <v>0</v>
      </c>
      <c r="AB139" s="345">
        <f>_xlfn.IFNA(INDEX('Delegated Wage Grid'!D$14:D$50,MATCH($A139,ListDelegated,0)),0)</f>
        <v>0</v>
      </c>
      <c r="AC139" s="345">
        <f>_xlfn.IFNA(INDEX('Delegated Wage Grid'!E$14:E$50,MATCH($A139,ListDelegated,0)),0)</f>
        <v>0</v>
      </c>
      <c r="AD139" s="345">
        <f>_xlfn.IFNA(INDEX('Delegated Wage Grid'!F$14:F$50,MATCH($A139,ListDelegated,0)),0)</f>
        <v>0</v>
      </c>
      <c r="AE139" s="345">
        <f>_xlfn.IFNA(INDEX('Delegated Wage Grid'!G$14:G$50,MATCH($A139,ListDelegated,0)),0)</f>
        <v>0</v>
      </c>
      <c r="AF139" s="345">
        <f>_xlfn.IFNA(INDEX('Delegated Wage Grid'!H$14:H$50,MATCH($A139,ListDelegated,0)),0)</f>
        <v>0</v>
      </c>
      <c r="AG139" s="345">
        <f t="shared" si="7"/>
        <v>0</v>
      </c>
      <c r="AH139" s="345">
        <f t="shared" si="8"/>
        <v>0</v>
      </c>
    </row>
    <row r="140" spans="1:34" x14ac:dyDescent="0.25">
      <c r="A140" s="86"/>
      <c r="B140" s="65"/>
      <c r="C140" s="178"/>
      <c r="D140" s="228" t="str">
        <f>IF(ISBLANK(A140),"",IF(#REF!=0,"-",#REF!))</f>
        <v/>
      </c>
      <c r="E140" s="185"/>
      <c r="F140" s="229"/>
      <c r="G140" s="234" t="str">
        <f t="shared" si="5"/>
        <v/>
      </c>
      <c r="H140" s="210"/>
      <c r="I140" s="211"/>
      <c r="J140" s="211"/>
      <c r="K140" s="211"/>
      <c r="L140" s="212"/>
      <c r="M140" s="195"/>
      <c r="N140" s="196"/>
      <c r="O140" s="197"/>
      <c r="P140" s="197"/>
      <c r="Q140" s="197"/>
      <c r="R140" s="197"/>
      <c r="S140" s="198"/>
      <c r="T140" s="199"/>
      <c r="U140" s="198"/>
      <c r="V140" s="198"/>
      <c r="W140" s="200"/>
      <c r="X140" s="362" t="str">
        <f t="shared" si="6"/>
        <v/>
      </c>
      <c r="Y140" s="453"/>
      <c r="AA140" s="787">
        <f>_xlfn.IFNA(INDEX('Delegated Wage Grid'!C$14:C$50,MATCH($A140,ListDelegated,0)),0)</f>
        <v>0</v>
      </c>
      <c r="AB140" s="345">
        <f>_xlfn.IFNA(INDEX('Delegated Wage Grid'!D$14:D$50,MATCH($A140,ListDelegated,0)),0)</f>
        <v>0</v>
      </c>
      <c r="AC140" s="345">
        <f>_xlfn.IFNA(INDEX('Delegated Wage Grid'!E$14:E$50,MATCH($A140,ListDelegated,0)),0)</f>
        <v>0</v>
      </c>
      <c r="AD140" s="345">
        <f>_xlfn.IFNA(INDEX('Delegated Wage Grid'!F$14:F$50,MATCH($A140,ListDelegated,0)),0)</f>
        <v>0</v>
      </c>
      <c r="AE140" s="345">
        <f>_xlfn.IFNA(INDEX('Delegated Wage Grid'!G$14:G$50,MATCH($A140,ListDelegated,0)),0)</f>
        <v>0</v>
      </c>
      <c r="AF140" s="345">
        <f>_xlfn.IFNA(INDEX('Delegated Wage Grid'!H$14:H$50,MATCH($A140,ListDelegated,0)),0)</f>
        <v>0</v>
      </c>
      <c r="AG140" s="345">
        <f t="shared" si="7"/>
        <v>0</v>
      </c>
      <c r="AH140" s="345">
        <f t="shared" si="8"/>
        <v>0</v>
      </c>
    </row>
    <row r="141" spans="1:34" x14ac:dyDescent="0.25">
      <c r="A141" s="86"/>
      <c r="B141" s="65"/>
      <c r="C141" s="178"/>
      <c r="D141" s="228" t="str">
        <f>IF(ISBLANK(A141),"",IF(#REF!=0,"-",#REF!))</f>
        <v/>
      </c>
      <c r="E141" s="185"/>
      <c r="F141" s="229"/>
      <c r="G141" s="234" t="str">
        <f t="shared" si="5"/>
        <v/>
      </c>
      <c r="H141" s="210"/>
      <c r="I141" s="211"/>
      <c r="J141" s="211"/>
      <c r="K141" s="211"/>
      <c r="L141" s="212"/>
      <c r="M141" s="195"/>
      <c r="N141" s="196"/>
      <c r="O141" s="197"/>
      <c r="P141" s="197"/>
      <c r="Q141" s="197"/>
      <c r="R141" s="197"/>
      <c r="S141" s="198"/>
      <c r="T141" s="199"/>
      <c r="U141" s="198"/>
      <c r="V141" s="198"/>
      <c r="W141" s="200"/>
      <c r="X141" s="362" t="str">
        <f t="shared" si="6"/>
        <v/>
      </c>
      <c r="Y141" s="453"/>
      <c r="AA141" s="787">
        <f>_xlfn.IFNA(INDEX('Delegated Wage Grid'!C$14:C$50,MATCH($A141,ListDelegated,0)),0)</f>
        <v>0</v>
      </c>
      <c r="AB141" s="345">
        <f>_xlfn.IFNA(INDEX('Delegated Wage Grid'!D$14:D$50,MATCH($A141,ListDelegated,0)),0)</f>
        <v>0</v>
      </c>
      <c r="AC141" s="345">
        <f>_xlfn.IFNA(INDEX('Delegated Wage Grid'!E$14:E$50,MATCH($A141,ListDelegated,0)),0)</f>
        <v>0</v>
      </c>
      <c r="AD141" s="345">
        <f>_xlfn.IFNA(INDEX('Delegated Wage Grid'!F$14:F$50,MATCH($A141,ListDelegated,0)),0)</f>
        <v>0</v>
      </c>
      <c r="AE141" s="345">
        <f>_xlfn.IFNA(INDEX('Delegated Wage Grid'!G$14:G$50,MATCH($A141,ListDelegated,0)),0)</f>
        <v>0</v>
      </c>
      <c r="AF141" s="345">
        <f>_xlfn.IFNA(INDEX('Delegated Wage Grid'!H$14:H$50,MATCH($A141,ListDelegated,0)),0)</f>
        <v>0</v>
      </c>
      <c r="AG141" s="345">
        <f t="shared" si="7"/>
        <v>0</v>
      </c>
      <c r="AH141" s="345">
        <f t="shared" si="8"/>
        <v>0</v>
      </c>
    </row>
    <row r="142" spans="1:34" x14ac:dyDescent="0.25">
      <c r="A142" s="86"/>
      <c r="B142" s="65"/>
      <c r="C142" s="178"/>
      <c r="D142" s="228" t="str">
        <f>IF(ISBLANK(A142),"",IF(#REF!=0,"-",#REF!))</f>
        <v/>
      </c>
      <c r="E142" s="185"/>
      <c r="F142" s="229"/>
      <c r="G142" s="234" t="str">
        <f t="shared" si="5"/>
        <v/>
      </c>
      <c r="H142" s="210"/>
      <c r="I142" s="211"/>
      <c r="J142" s="211"/>
      <c r="K142" s="211"/>
      <c r="L142" s="212"/>
      <c r="M142" s="195"/>
      <c r="N142" s="196"/>
      <c r="O142" s="197"/>
      <c r="P142" s="197"/>
      <c r="Q142" s="197"/>
      <c r="R142" s="197"/>
      <c r="S142" s="198"/>
      <c r="T142" s="199"/>
      <c r="U142" s="198"/>
      <c r="V142" s="198"/>
      <c r="W142" s="200"/>
      <c r="X142" s="362" t="str">
        <f t="shared" si="6"/>
        <v/>
      </c>
      <c r="Y142" s="453"/>
      <c r="AA142" s="787">
        <f>_xlfn.IFNA(INDEX('Delegated Wage Grid'!C$14:C$50,MATCH($A142,ListDelegated,0)),0)</f>
        <v>0</v>
      </c>
      <c r="AB142" s="345">
        <f>_xlfn.IFNA(INDEX('Delegated Wage Grid'!D$14:D$50,MATCH($A142,ListDelegated,0)),0)</f>
        <v>0</v>
      </c>
      <c r="AC142" s="345">
        <f>_xlfn.IFNA(INDEX('Delegated Wage Grid'!E$14:E$50,MATCH($A142,ListDelegated,0)),0)</f>
        <v>0</v>
      </c>
      <c r="AD142" s="345">
        <f>_xlfn.IFNA(INDEX('Delegated Wage Grid'!F$14:F$50,MATCH($A142,ListDelegated,0)),0)</f>
        <v>0</v>
      </c>
      <c r="AE142" s="345">
        <f>_xlfn.IFNA(INDEX('Delegated Wage Grid'!G$14:G$50,MATCH($A142,ListDelegated,0)),0)</f>
        <v>0</v>
      </c>
      <c r="AF142" s="345">
        <f>_xlfn.IFNA(INDEX('Delegated Wage Grid'!H$14:H$50,MATCH($A142,ListDelegated,0)),0)</f>
        <v>0</v>
      </c>
      <c r="AG142" s="345">
        <f t="shared" si="7"/>
        <v>0</v>
      </c>
      <c r="AH142" s="345">
        <f t="shared" si="8"/>
        <v>0</v>
      </c>
    </row>
    <row r="143" spans="1:34" x14ac:dyDescent="0.25">
      <c r="A143" s="86"/>
      <c r="B143" s="65"/>
      <c r="C143" s="178"/>
      <c r="D143" s="228" t="str">
        <f>IF(ISBLANK(A143),"",IF(#REF!=0,"-",#REF!))</f>
        <v/>
      </c>
      <c r="E143" s="185"/>
      <c r="F143" s="229"/>
      <c r="G143" s="234" t="str">
        <f t="shared" si="5"/>
        <v/>
      </c>
      <c r="H143" s="210"/>
      <c r="I143" s="211"/>
      <c r="J143" s="211"/>
      <c r="K143" s="211"/>
      <c r="L143" s="212"/>
      <c r="M143" s="195"/>
      <c r="N143" s="196"/>
      <c r="O143" s="197"/>
      <c r="P143" s="197"/>
      <c r="Q143" s="197"/>
      <c r="R143" s="197"/>
      <c r="S143" s="198"/>
      <c r="T143" s="199"/>
      <c r="U143" s="198"/>
      <c r="V143" s="198"/>
      <c r="W143" s="200"/>
      <c r="X143" s="362" t="str">
        <f t="shared" si="6"/>
        <v/>
      </c>
      <c r="Y143" s="453"/>
      <c r="AA143" s="787">
        <f>_xlfn.IFNA(INDEX('Delegated Wage Grid'!C$14:C$50,MATCH($A143,ListDelegated,0)),0)</f>
        <v>0</v>
      </c>
      <c r="AB143" s="345">
        <f>_xlfn.IFNA(INDEX('Delegated Wage Grid'!D$14:D$50,MATCH($A143,ListDelegated,0)),0)</f>
        <v>0</v>
      </c>
      <c r="AC143" s="345">
        <f>_xlfn.IFNA(INDEX('Delegated Wage Grid'!E$14:E$50,MATCH($A143,ListDelegated,0)),0)</f>
        <v>0</v>
      </c>
      <c r="AD143" s="345">
        <f>_xlfn.IFNA(INDEX('Delegated Wage Grid'!F$14:F$50,MATCH($A143,ListDelegated,0)),0)</f>
        <v>0</v>
      </c>
      <c r="AE143" s="345">
        <f>_xlfn.IFNA(INDEX('Delegated Wage Grid'!G$14:G$50,MATCH($A143,ListDelegated,0)),0)</f>
        <v>0</v>
      </c>
      <c r="AF143" s="345">
        <f>_xlfn.IFNA(INDEX('Delegated Wage Grid'!H$14:H$50,MATCH($A143,ListDelegated,0)),0)</f>
        <v>0</v>
      </c>
      <c r="AG143" s="345">
        <f t="shared" si="7"/>
        <v>0</v>
      </c>
      <c r="AH143" s="345">
        <f t="shared" si="8"/>
        <v>0</v>
      </c>
    </row>
    <row r="144" spans="1:34" x14ac:dyDescent="0.25">
      <c r="A144" s="86"/>
      <c r="B144" s="65"/>
      <c r="C144" s="178"/>
      <c r="D144" s="228" t="str">
        <f>IF(ISBLANK(A144),"",IF(#REF!=0,"-",#REF!))</f>
        <v/>
      </c>
      <c r="E144" s="185"/>
      <c r="F144" s="229"/>
      <c r="G144" s="234" t="str">
        <f t="shared" si="5"/>
        <v/>
      </c>
      <c r="H144" s="210"/>
      <c r="I144" s="211"/>
      <c r="J144" s="211"/>
      <c r="K144" s="211"/>
      <c r="L144" s="212"/>
      <c r="M144" s="195"/>
      <c r="N144" s="196"/>
      <c r="O144" s="197"/>
      <c r="P144" s="197"/>
      <c r="Q144" s="197"/>
      <c r="R144" s="197"/>
      <c r="S144" s="198"/>
      <c r="T144" s="199"/>
      <c r="U144" s="198"/>
      <c r="V144" s="198"/>
      <c r="W144" s="200"/>
      <c r="X144" s="362" t="str">
        <f t="shared" si="6"/>
        <v/>
      </c>
      <c r="Y144" s="453"/>
      <c r="AA144" s="787">
        <f>_xlfn.IFNA(INDEX('Delegated Wage Grid'!C$14:C$50,MATCH($A144,ListDelegated,0)),0)</f>
        <v>0</v>
      </c>
      <c r="AB144" s="345">
        <f>_xlfn.IFNA(INDEX('Delegated Wage Grid'!D$14:D$50,MATCH($A144,ListDelegated,0)),0)</f>
        <v>0</v>
      </c>
      <c r="AC144" s="345">
        <f>_xlfn.IFNA(INDEX('Delegated Wage Grid'!E$14:E$50,MATCH($A144,ListDelegated,0)),0)</f>
        <v>0</v>
      </c>
      <c r="AD144" s="345">
        <f>_xlfn.IFNA(INDEX('Delegated Wage Grid'!F$14:F$50,MATCH($A144,ListDelegated,0)),0)</f>
        <v>0</v>
      </c>
      <c r="AE144" s="345">
        <f>_xlfn.IFNA(INDEX('Delegated Wage Grid'!G$14:G$50,MATCH($A144,ListDelegated,0)),0)</f>
        <v>0</v>
      </c>
      <c r="AF144" s="345">
        <f>_xlfn.IFNA(INDEX('Delegated Wage Grid'!H$14:H$50,MATCH($A144,ListDelegated,0)),0)</f>
        <v>0</v>
      </c>
      <c r="AG144" s="345">
        <f t="shared" si="7"/>
        <v>0</v>
      </c>
      <c r="AH144" s="345">
        <f t="shared" si="8"/>
        <v>0</v>
      </c>
    </row>
    <row r="145" spans="1:34" x14ac:dyDescent="0.25">
      <c r="A145" s="86"/>
      <c r="B145" s="65"/>
      <c r="C145" s="178"/>
      <c r="D145" s="228" t="str">
        <f>IF(ISBLANK(A145),"",IF(#REF!=0,"-",#REF!))</f>
        <v/>
      </c>
      <c r="E145" s="185"/>
      <c r="F145" s="229"/>
      <c r="G145" s="234" t="str">
        <f t="shared" si="5"/>
        <v/>
      </c>
      <c r="H145" s="210"/>
      <c r="I145" s="211"/>
      <c r="J145" s="211"/>
      <c r="K145" s="211"/>
      <c r="L145" s="212"/>
      <c r="M145" s="195"/>
      <c r="N145" s="196"/>
      <c r="O145" s="197"/>
      <c r="P145" s="197"/>
      <c r="Q145" s="197"/>
      <c r="R145" s="197"/>
      <c r="S145" s="198"/>
      <c r="T145" s="199"/>
      <c r="U145" s="198"/>
      <c r="V145" s="198"/>
      <c r="W145" s="200"/>
      <c r="X145" s="362" t="str">
        <f t="shared" si="6"/>
        <v/>
      </c>
      <c r="Y145" s="453"/>
      <c r="AA145" s="787">
        <f>_xlfn.IFNA(INDEX('Delegated Wage Grid'!C$14:C$50,MATCH($A145,ListDelegated,0)),0)</f>
        <v>0</v>
      </c>
      <c r="AB145" s="345">
        <f>_xlfn.IFNA(INDEX('Delegated Wage Grid'!D$14:D$50,MATCH($A145,ListDelegated,0)),0)</f>
        <v>0</v>
      </c>
      <c r="AC145" s="345">
        <f>_xlfn.IFNA(INDEX('Delegated Wage Grid'!E$14:E$50,MATCH($A145,ListDelegated,0)),0)</f>
        <v>0</v>
      </c>
      <c r="AD145" s="345">
        <f>_xlfn.IFNA(INDEX('Delegated Wage Grid'!F$14:F$50,MATCH($A145,ListDelegated,0)),0)</f>
        <v>0</v>
      </c>
      <c r="AE145" s="345">
        <f>_xlfn.IFNA(INDEX('Delegated Wage Grid'!G$14:G$50,MATCH($A145,ListDelegated,0)),0)</f>
        <v>0</v>
      </c>
      <c r="AF145" s="345">
        <f>_xlfn.IFNA(INDEX('Delegated Wage Grid'!H$14:H$50,MATCH($A145,ListDelegated,0)),0)</f>
        <v>0</v>
      </c>
      <c r="AG145" s="345">
        <f t="shared" si="7"/>
        <v>0</v>
      </c>
      <c r="AH145" s="345">
        <f t="shared" si="8"/>
        <v>0</v>
      </c>
    </row>
    <row r="146" spans="1:34" x14ac:dyDescent="0.25">
      <c r="A146" s="86"/>
      <c r="B146" s="65"/>
      <c r="C146" s="178"/>
      <c r="D146" s="228" t="str">
        <f>IF(ISBLANK(A146),"",IF(#REF!=0,"-",#REF!))</f>
        <v/>
      </c>
      <c r="E146" s="185"/>
      <c r="F146" s="229"/>
      <c r="G146" s="234" t="str">
        <f t="shared" ref="G146:G196" si="9">IF(SUM(H146:L146)=0,"",SUM(H146:L146))</f>
        <v/>
      </c>
      <c r="H146" s="210"/>
      <c r="I146" s="211"/>
      <c r="J146" s="211"/>
      <c r="K146" s="211"/>
      <c r="L146" s="212"/>
      <c r="M146" s="195"/>
      <c r="N146" s="196"/>
      <c r="O146" s="197"/>
      <c r="P146" s="197"/>
      <c r="Q146" s="197"/>
      <c r="R146" s="197"/>
      <c r="S146" s="198"/>
      <c r="T146" s="199"/>
      <c r="U146" s="198"/>
      <c r="V146" s="198"/>
      <c r="W146" s="200"/>
      <c r="X146" s="362" t="str">
        <f t="shared" ref="X146:X196" si="10">IF(SUM(E146,H146:L146)=0,"",SUM(E146,H146:L146))</f>
        <v/>
      </c>
      <c r="Y146" s="453"/>
      <c r="AA146" s="787">
        <f>_xlfn.IFNA(INDEX('Delegated Wage Grid'!C$14:C$50,MATCH($A146,ListDelegated,0)),0)</f>
        <v>0</v>
      </c>
      <c r="AB146" s="345">
        <f>_xlfn.IFNA(INDEX('Delegated Wage Grid'!D$14:D$50,MATCH($A146,ListDelegated,0)),0)</f>
        <v>0</v>
      </c>
      <c r="AC146" s="345">
        <f>_xlfn.IFNA(INDEX('Delegated Wage Grid'!E$14:E$50,MATCH($A146,ListDelegated,0)),0)</f>
        <v>0</v>
      </c>
      <c r="AD146" s="345">
        <f>_xlfn.IFNA(INDEX('Delegated Wage Grid'!F$14:F$50,MATCH($A146,ListDelegated,0)),0)</f>
        <v>0</v>
      </c>
      <c r="AE146" s="345">
        <f>_xlfn.IFNA(INDEX('Delegated Wage Grid'!G$14:G$50,MATCH($A146,ListDelegated,0)),0)</f>
        <v>0</v>
      </c>
      <c r="AF146" s="345">
        <f>_xlfn.IFNA(INDEX('Delegated Wage Grid'!H$14:H$50,MATCH($A146,ListDelegated,0)),0)</f>
        <v>0</v>
      </c>
      <c r="AG146" s="345">
        <f t="shared" ref="AG146:AG196" si="11">E146*F146</f>
        <v>0</v>
      </c>
      <c r="AH146" s="345">
        <f t="shared" ref="AH146:AH196" si="12">SUM(H146*AB146,I146*AC146,J146*AD146,K146*AE146+L146*AF146)</f>
        <v>0</v>
      </c>
    </row>
    <row r="147" spans="1:34" x14ac:dyDescent="0.25">
      <c r="A147" s="86"/>
      <c r="B147" s="65"/>
      <c r="C147" s="178"/>
      <c r="D147" s="228" t="str">
        <f>IF(ISBLANK(A147),"",IF(#REF!=0,"-",#REF!))</f>
        <v/>
      </c>
      <c r="E147" s="185"/>
      <c r="F147" s="229"/>
      <c r="G147" s="234" t="str">
        <f t="shared" si="9"/>
        <v/>
      </c>
      <c r="H147" s="210"/>
      <c r="I147" s="211"/>
      <c r="J147" s="211"/>
      <c r="K147" s="211"/>
      <c r="L147" s="212"/>
      <c r="M147" s="195"/>
      <c r="N147" s="196"/>
      <c r="O147" s="197"/>
      <c r="P147" s="197"/>
      <c r="Q147" s="197"/>
      <c r="R147" s="197"/>
      <c r="S147" s="198"/>
      <c r="T147" s="199"/>
      <c r="U147" s="198"/>
      <c r="V147" s="198"/>
      <c r="W147" s="200"/>
      <c r="X147" s="362" t="str">
        <f t="shared" si="10"/>
        <v/>
      </c>
      <c r="Y147" s="453"/>
      <c r="AA147" s="787">
        <f>_xlfn.IFNA(INDEX('Delegated Wage Grid'!C$14:C$50,MATCH($A147,ListDelegated,0)),0)</f>
        <v>0</v>
      </c>
      <c r="AB147" s="345">
        <f>_xlfn.IFNA(INDEX('Delegated Wage Grid'!D$14:D$50,MATCH($A147,ListDelegated,0)),0)</f>
        <v>0</v>
      </c>
      <c r="AC147" s="345">
        <f>_xlfn.IFNA(INDEX('Delegated Wage Grid'!E$14:E$50,MATCH($A147,ListDelegated,0)),0)</f>
        <v>0</v>
      </c>
      <c r="AD147" s="345">
        <f>_xlfn.IFNA(INDEX('Delegated Wage Grid'!F$14:F$50,MATCH($A147,ListDelegated,0)),0)</f>
        <v>0</v>
      </c>
      <c r="AE147" s="345">
        <f>_xlfn.IFNA(INDEX('Delegated Wage Grid'!G$14:G$50,MATCH($A147,ListDelegated,0)),0)</f>
        <v>0</v>
      </c>
      <c r="AF147" s="345">
        <f>_xlfn.IFNA(INDEX('Delegated Wage Grid'!H$14:H$50,MATCH($A147,ListDelegated,0)),0)</f>
        <v>0</v>
      </c>
      <c r="AG147" s="345">
        <f t="shared" si="11"/>
        <v>0</v>
      </c>
      <c r="AH147" s="345">
        <f t="shared" si="12"/>
        <v>0</v>
      </c>
    </row>
    <row r="148" spans="1:34" x14ac:dyDescent="0.25">
      <c r="A148" s="86"/>
      <c r="B148" s="65"/>
      <c r="C148" s="178"/>
      <c r="D148" s="228" t="str">
        <f>IF(ISBLANK(A148),"",IF(#REF!=0,"-",#REF!))</f>
        <v/>
      </c>
      <c r="E148" s="185"/>
      <c r="F148" s="229"/>
      <c r="G148" s="234" t="str">
        <f t="shared" si="9"/>
        <v/>
      </c>
      <c r="H148" s="210"/>
      <c r="I148" s="211"/>
      <c r="J148" s="211"/>
      <c r="K148" s="211"/>
      <c r="L148" s="212"/>
      <c r="M148" s="195"/>
      <c r="N148" s="196"/>
      <c r="O148" s="197"/>
      <c r="P148" s="197"/>
      <c r="Q148" s="197"/>
      <c r="R148" s="197"/>
      <c r="S148" s="198"/>
      <c r="T148" s="199"/>
      <c r="U148" s="198"/>
      <c r="V148" s="198"/>
      <c r="W148" s="200"/>
      <c r="X148" s="362" t="str">
        <f t="shared" si="10"/>
        <v/>
      </c>
      <c r="Y148" s="453"/>
      <c r="AA148" s="787">
        <f>_xlfn.IFNA(INDEX('Delegated Wage Grid'!C$14:C$50,MATCH($A148,ListDelegated,0)),0)</f>
        <v>0</v>
      </c>
      <c r="AB148" s="345">
        <f>_xlfn.IFNA(INDEX('Delegated Wage Grid'!D$14:D$50,MATCH($A148,ListDelegated,0)),0)</f>
        <v>0</v>
      </c>
      <c r="AC148" s="345">
        <f>_xlfn.IFNA(INDEX('Delegated Wage Grid'!E$14:E$50,MATCH($A148,ListDelegated,0)),0)</f>
        <v>0</v>
      </c>
      <c r="AD148" s="345">
        <f>_xlfn.IFNA(INDEX('Delegated Wage Grid'!F$14:F$50,MATCH($A148,ListDelegated,0)),0)</f>
        <v>0</v>
      </c>
      <c r="AE148" s="345">
        <f>_xlfn.IFNA(INDEX('Delegated Wage Grid'!G$14:G$50,MATCH($A148,ListDelegated,0)),0)</f>
        <v>0</v>
      </c>
      <c r="AF148" s="345">
        <f>_xlfn.IFNA(INDEX('Delegated Wage Grid'!H$14:H$50,MATCH($A148,ListDelegated,0)),0)</f>
        <v>0</v>
      </c>
      <c r="AG148" s="345">
        <f t="shared" si="11"/>
        <v>0</v>
      </c>
      <c r="AH148" s="345">
        <f t="shared" si="12"/>
        <v>0</v>
      </c>
    </row>
    <row r="149" spans="1:34" x14ac:dyDescent="0.25">
      <c r="A149" s="86"/>
      <c r="B149" s="65"/>
      <c r="C149" s="178"/>
      <c r="D149" s="228" t="str">
        <f>IF(ISBLANK(A149),"",IF(#REF!=0,"-",#REF!))</f>
        <v/>
      </c>
      <c r="E149" s="185"/>
      <c r="F149" s="229"/>
      <c r="G149" s="234" t="str">
        <f t="shared" si="9"/>
        <v/>
      </c>
      <c r="H149" s="210"/>
      <c r="I149" s="211"/>
      <c r="J149" s="211"/>
      <c r="K149" s="211"/>
      <c r="L149" s="212"/>
      <c r="M149" s="195"/>
      <c r="N149" s="196"/>
      <c r="O149" s="197"/>
      <c r="P149" s="197"/>
      <c r="Q149" s="197"/>
      <c r="R149" s="197"/>
      <c r="S149" s="198"/>
      <c r="T149" s="199"/>
      <c r="U149" s="198"/>
      <c r="V149" s="198"/>
      <c r="W149" s="200"/>
      <c r="X149" s="362" t="str">
        <f t="shared" si="10"/>
        <v/>
      </c>
      <c r="Y149" s="453"/>
      <c r="AA149" s="787">
        <f>_xlfn.IFNA(INDEX('Delegated Wage Grid'!C$14:C$50,MATCH($A149,ListDelegated,0)),0)</f>
        <v>0</v>
      </c>
      <c r="AB149" s="345">
        <f>_xlfn.IFNA(INDEX('Delegated Wage Grid'!D$14:D$50,MATCH($A149,ListDelegated,0)),0)</f>
        <v>0</v>
      </c>
      <c r="AC149" s="345">
        <f>_xlfn.IFNA(INDEX('Delegated Wage Grid'!E$14:E$50,MATCH($A149,ListDelegated,0)),0)</f>
        <v>0</v>
      </c>
      <c r="AD149" s="345">
        <f>_xlfn.IFNA(INDEX('Delegated Wage Grid'!F$14:F$50,MATCH($A149,ListDelegated,0)),0)</f>
        <v>0</v>
      </c>
      <c r="AE149" s="345">
        <f>_xlfn.IFNA(INDEX('Delegated Wage Grid'!G$14:G$50,MATCH($A149,ListDelegated,0)),0)</f>
        <v>0</v>
      </c>
      <c r="AF149" s="345">
        <f>_xlfn.IFNA(INDEX('Delegated Wage Grid'!H$14:H$50,MATCH($A149,ListDelegated,0)),0)</f>
        <v>0</v>
      </c>
      <c r="AG149" s="345">
        <f t="shared" si="11"/>
        <v>0</v>
      </c>
      <c r="AH149" s="345">
        <f t="shared" si="12"/>
        <v>0</v>
      </c>
    </row>
    <row r="150" spans="1:34" x14ac:dyDescent="0.25">
      <c r="A150" s="86"/>
      <c r="B150" s="65"/>
      <c r="C150" s="178"/>
      <c r="D150" s="228" t="str">
        <f>IF(ISBLANK(A150),"",IF(#REF!=0,"-",#REF!))</f>
        <v/>
      </c>
      <c r="E150" s="185"/>
      <c r="F150" s="229"/>
      <c r="G150" s="234" t="str">
        <f t="shared" si="9"/>
        <v/>
      </c>
      <c r="H150" s="210"/>
      <c r="I150" s="211"/>
      <c r="J150" s="211"/>
      <c r="K150" s="211"/>
      <c r="L150" s="212"/>
      <c r="M150" s="195"/>
      <c r="N150" s="196"/>
      <c r="O150" s="197"/>
      <c r="P150" s="197"/>
      <c r="Q150" s="197"/>
      <c r="R150" s="197"/>
      <c r="S150" s="198"/>
      <c r="T150" s="199"/>
      <c r="U150" s="198"/>
      <c r="V150" s="198"/>
      <c r="W150" s="200"/>
      <c r="X150" s="362" t="str">
        <f t="shared" si="10"/>
        <v/>
      </c>
      <c r="Y150" s="453"/>
      <c r="AA150" s="787">
        <f>_xlfn.IFNA(INDEX('Delegated Wage Grid'!C$14:C$50,MATCH($A150,ListDelegated,0)),0)</f>
        <v>0</v>
      </c>
      <c r="AB150" s="345">
        <f>_xlfn.IFNA(INDEX('Delegated Wage Grid'!D$14:D$50,MATCH($A150,ListDelegated,0)),0)</f>
        <v>0</v>
      </c>
      <c r="AC150" s="345">
        <f>_xlfn.IFNA(INDEX('Delegated Wage Grid'!E$14:E$50,MATCH($A150,ListDelegated,0)),0)</f>
        <v>0</v>
      </c>
      <c r="AD150" s="345">
        <f>_xlfn.IFNA(INDEX('Delegated Wage Grid'!F$14:F$50,MATCH($A150,ListDelegated,0)),0)</f>
        <v>0</v>
      </c>
      <c r="AE150" s="345">
        <f>_xlfn.IFNA(INDEX('Delegated Wage Grid'!G$14:G$50,MATCH($A150,ListDelegated,0)),0)</f>
        <v>0</v>
      </c>
      <c r="AF150" s="345">
        <f>_xlfn.IFNA(INDEX('Delegated Wage Grid'!H$14:H$50,MATCH($A150,ListDelegated,0)),0)</f>
        <v>0</v>
      </c>
      <c r="AG150" s="345">
        <f t="shared" si="11"/>
        <v>0</v>
      </c>
      <c r="AH150" s="345">
        <f t="shared" si="12"/>
        <v>0</v>
      </c>
    </row>
    <row r="151" spans="1:34" x14ac:dyDescent="0.25">
      <c r="A151" s="86"/>
      <c r="B151" s="65"/>
      <c r="C151" s="178"/>
      <c r="D151" s="228" t="str">
        <f>IF(ISBLANK(A151),"",IF(#REF!=0,"-",#REF!))</f>
        <v/>
      </c>
      <c r="E151" s="185"/>
      <c r="F151" s="229"/>
      <c r="G151" s="234" t="str">
        <f t="shared" si="9"/>
        <v/>
      </c>
      <c r="H151" s="210"/>
      <c r="I151" s="211"/>
      <c r="J151" s="211"/>
      <c r="K151" s="211"/>
      <c r="L151" s="212"/>
      <c r="M151" s="195"/>
      <c r="N151" s="196"/>
      <c r="O151" s="197"/>
      <c r="P151" s="197"/>
      <c r="Q151" s="197"/>
      <c r="R151" s="197"/>
      <c r="S151" s="198"/>
      <c r="T151" s="199"/>
      <c r="U151" s="198"/>
      <c r="V151" s="198"/>
      <c r="W151" s="200"/>
      <c r="X151" s="362" t="str">
        <f t="shared" si="10"/>
        <v/>
      </c>
      <c r="Y151" s="453"/>
      <c r="AA151" s="787">
        <f>_xlfn.IFNA(INDEX('Delegated Wage Grid'!C$14:C$50,MATCH($A151,ListDelegated,0)),0)</f>
        <v>0</v>
      </c>
      <c r="AB151" s="345">
        <f>_xlfn.IFNA(INDEX('Delegated Wage Grid'!D$14:D$50,MATCH($A151,ListDelegated,0)),0)</f>
        <v>0</v>
      </c>
      <c r="AC151" s="345">
        <f>_xlfn.IFNA(INDEX('Delegated Wage Grid'!E$14:E$50,MATCH($A151,ListDelegated,0)),0)</f>
        <v>0</v>
      </c>
      <c r="AD151" s="345">
        <f>_xlfn.IFNA(INDEX('Delegated Wage Grid'!F$14:F$50,MATCH($A151,ListDelegated,0)),0)</f>
        <v>0</v>
      </c>
      <c r="AE151" s="345">
        <f>_xlfn.IFNA(INDEX('Delegated Wage Grid'!G$14:G$50,MATCH($A151,ListDelegated,0)),0)</f>
        <v>0</v>
      </c>
      <c r="AF151" s="345">
        <f>_xlfn.IFNA(INDEX('Delegated Wage Grid'!H$14:H$50,MATCH($A151,ListDelegated,0)),0)</f>
        <v>0</v>
      </c>
      <c r="AG151" s="345">
        <f t="shared" si="11"/>
        <v>0</v>
      </c>
      <c r="AH151" s="345">
        <f t="shared" si="12"/>
        <v>0</v>
      </c>
    </row>
    <row r="152" spans="1:34" x14ac:dyDescent="0.25">
      <c r="A152" s="86"/>
      <c r="B152" s="65"/>
      <c r="C152" s="178"/>
      <c r="D152" s="228" t="str">
        <f>IF(ISBLANK(A152),"",IF(#REF!=0,"-",#REF!))</f>
        <v/>
      </c>
      <c r="E152" s="185"/>
      <c r="F152" s="229"/>
      <c r="G152" s="234" t="str">
        <f t="shared" si="9"/>
        <v/>
      </c>
      <c r="H152" s="210"/>
      <c r="I152" s="211"/>
      <c r="J152" s="211"/>
      <c r="K152" s="211"/>
      <c r="L152" s="212"/>
      <c r="M152" s="195"/>
      <c r="N152" s="196"/>
      <c r="O152" s="197"/>
      <c r="P152" s="197"/>
      <c r="Q152" s="197"/>
      <c r="R152" s="197"/>
      <c r="S152" s="198"/>
      <c r="T152" s="199"/>
      <c r="U152" s="198"/>
      <c r="V152" s="198"/>
      <c r="W152" s="200"/>
      <c r="X152" s="362" t="str">
        <f t="shared" si="10"/>
        <v/>
      </c>
      <c r="Y152" s="453"/>
      <c r="AA152" s="787">
        <f>_xlfn.IFNA(INDEX('Delegated Wage Grid'!C$14:C$50,MATCH($A152,ListDelegated,0)),0)</f>
        <v>0</v>
      </c>
      <c r="AB152" s="345">
        <f>_xlfn.IFNA(INDEX('Delegated Wage Grid'!D$14:D$50,MATCH($A152,ListDelegated,0)),0)</f>
        <v>0</v>
      </c>
      <c r="AC152" s="345">
        <f>_xlfn.IFNA(INDEX('Delegated Wage Grid'!E$14:E$50,MATCH($A152,ListDelegated,0)),0)</f>
        <v>0</v>
      </c>
      <c r="AD152" s="345">
        <f>_xlfn.IFNA(INDEX('Delegated Wage Grid'!F$14:F$50,MATCH($A152,ListDelegated,0)),0)</f>
        <v>0</v>
      </c>
      <c r="AE152" s="345">
        <f>_xlfn.IFNA(INDEX('Delegated Wage Grid'!G$14:G$50,MATCH($A152,ListDelegated,0)),0)</f>
        <v>0</v>
      </c>
      <c r="AF152" s="345">
        <f>_xlfn.IFNA(INDEX('Delegated Wage Grid'!H$14:H$50,MATCH($A152,ListDelegated,0)),0)</f>
        <v>0</v>
      </c>
      <c r="AG152" s="345">
        <f t="shared" si="11"/>
        <v>0</v>
      </c>
      <c r="AH152" s="345">
        <f t="shared" si="12"/>
        <v>0</v>
      </c>
    </row>
    <row r="153" spans="1:34" x14ac:dyDescent="0.25">
      <c r="A153" s="86"/>
      <c r="B153" s="65"/>
      <c r="C153" s="178"/>
      <c r="D153" s="228" t="str">
        <f>IF(ISBLANK(A153),"",IF(#REF!=0,"-",#REF!))</f>
        <v/>
      </c>
      <c r="E153" s="185"/>
      <c r="F153" s="229"/>
      <c r="G153" s="234" t="str">
        <f t="shared" si="9"/>
        <v/>
      </c>
      <c r="H153" s="210"/>
      <c r="I153" s="211"/>
      <c r="J153" s="211"/>
      <c r="K153" s="211"/>
      <c r="L153" s="212"/>
      <c r="M153" s="195"/>
      <c r="N153" s="196"/>
      <c r="O153" s="197"/>
      <c r="P153" s="197"/>
      <c r="Q153" s="197"/>
      <c r="R153" s="197"/>
      <c r="S153" s="198"/>
      <c r="T153" s="199"/>
      <c r="U153" s="198"/>
      <c r="V153" s="198"/>
      <c r="W153" s="200"/>
      <c r="X153" s="362" t="str">
        <f t="shared" si="10"/>
        <v/>
      </c>
      <c r="Y153" s="453"/>
      <c r="AA153" s="787">
        <f>_xlfn.IFNA(INDEX('Delegated Wage Grid'!C$14:C$50,MATCH($A153,ListDelegated,0)),0)</f>
        <v>0</v>
      </c>
      <c r="AB153" s="345">
        <f>_xlfn.IFNA(INDEX('Delegated Wage Grid'!D$14:D$50,MATCH($A153,ListDelegated,0)),0)</f>
        <v>0</v>
      </c>
      <c r="AC153" s="345">
        <f>_xlfn.IFNA(INDEX('Delegated Wage Grid'!E$14:E$50,MATCH($A153,ListDelegated,0)),0)</f>
        <v>0</v>
      </c>
      <c r="AD153" s="345">
        <f>_xlfn.IFNA(INDEX('Delegated Wage Grid'!F$14:F$50,MATCH($A153,ListDelegated,0)),0)</f>
        <v>0</v>
      </c>
      <c r="AE153" s="345">
        <f>_xlfn.IFNA(INDEX('Delegated Wage Grid'!G$14:G$50,MATCH($A153,ListDelegated,0)),0)</f>
        <v>0</v>
      </c>
      <c r="AF153" s="345">
        <f>_xlfn.IFNA(INDEX('Delegated Wage Grid'!H$14:H$50,MATCH($A153,ListDelegated,0)),0)</f>
        <v>0</v>
      </c>
      <c r="AG153" s="345">
        <f t="shared" si="11"/>
        <v>0</v>
      </c>
      <c r="AH153" s="345">
        <f t="shared" si="12"/>
        <v>0</v>
      </c>
    </row>
    <row r="154" spans="1:34" x14ac:dyDescent="0.25">
      <c r="A154" s="86"/>
      <c r="B154" s="65"/>
      <c r="C154" s="178"/>
      <c r="D154" s="228" t="str">
        <f>IF(ISBLANK(A154),"",IF(#REF!=0,"-",#REF!))</f>
        <v/>
      </c>
      <c r="E154" s="185"/>
      <c r="F154" s="229"/>
      <c r="G154" s="234" t="str">
        <f t="shared" si="9"/>
        <v/>
      </c>
      <c r="H154" s="210"/>
      <c r="I154" s="211"/>
      <c r="J154" s="211"/>
      <c r="K154" s="211"/>
      <c r="L154" s="212"/>
      <c r="M154" s="195"/>
      <c r="N154" s="196"/>
      <c r="O154" s="197"/>
      <c r="P154" s="197"/>
      <c r="Q154" s="197"/>
      <c r="R154" s="197"/>
      <c r="S154" s="198"/>
      <c r="T154" s="199"/>
      <c r="U154" s="198"/>
      <c r="V154" s="198"/>
      <c r="W154" s="200"/>
      <c r="X154" s="362" t="str">
        <f t="shared" si="10"/>
        <v/>
      </c>
      <c r="Y154" s="453"/>
      <c r="AA154" s="787">
        <f>_xlfn.IFNA(INDEX('Delegated Wage Grid'!C$14:C$50,MATCH($A154,ListDelegated,0)),0)</f>
        <v>0</v>
      </c>
      <c r="AB154" s="345">
        <f>_xlfn.IFNA(INDEX('Delegated Wage Grid'!D$14:D$50,MATCH($A154,ListDelegated,0)),0)</f>
        <v>0</v>
      </c>
      <c r="AC154" s="345">
        <f>_xlfn.IFNA(INDEX('Delegated Wage Grid'!E$14:E$50,MATCH($A154,ListDelegated,0)),0)</f>
        <v>0</v>
      </c>
      <c r="AD154" s="345">
        <f>_xlfn.IFNA(INDEX('Delegated Wage Grid'!F$14:F$50,MATCH($A154,ListDelegated,0)),0)</f>
        <v>0</v>
      </c>
      <c r="AE154" s="345">
        <f>_xlfn.IFNA(INDEX('Delegated Wage Grid'!G$14:G$50,MATCH($A154,ListDelegated,0)),0)</f>
        <v>0</v>
      </c>
      <c r="AF154" s="345">
        <f>_xlfn.IFNA(INDEX('Delegated Wage Grid'!H$14:H$50,MATCH($A154,ListDelegated,0)),0)</f>
        <v>0</v>
      </c>
      <c r="AG154" s="345">
        <f t="shared" si="11"/>
        <v>0</v>
      </c>
      <c r="AH154" s="345">
        <f t="shared" si="12"/>
        <v>0</v>
      </c>
    </row>
    <row r="155" spans="1:34" x14ac:dyDescent="0.25">
      <c r="A155" s="86"/>
      <c r="B155" s="65"/>
      <c r="C155" s="178"/>
      <c r="D155" s="228" t="str">
        <f>IF(ISBLANK(A155),"",IF(#REF!=0,"-",#REF!))</f>
        <v/>
      </c>
      <c r="E155" s="185"/>
      <c r="F155" s="229"/>
      <c r="G155" s="234" t="str">
        <f t="shared" si="9"/>
        <v/>
      </c>
      <c r="H155" s="210"/>
      <c r="I155" s="211"/>
      <c r="J155" s="211"/>
      <c r="K155" s="211"/>
      <c r="L155" s="212"/>
      <c r="M155" s="195"/>
      <c r="N155" s="196"/>
      <c r="O155" s="197"/>
      <c r="P155" s="197"/>
      <c r="Q155" s="197"/>
      <c r="R155" s="197"/>
      <c r="S155" s="198"/>
      <c r="T155" s="199"/>
      <c r="U155" s="198"/>
      <c r="V155" s="198"/>
      <c r="W155" s="200"/>
      <c r="X155" s="362" t="str">
        <f t="shared" si="10"/>
        <v/>
      </c>
      <c r="Y155" s="453"/>
      <c r="AA155" s="787">
        <f>_xlfn.IFNA(INDEX('Delegated Wage Grid'!C$14:C$50,MATCH($A155,ListDelegated,0)),0)</f>
        <v>0</v>
      </c>
      <c r="AB155" s="345">
        <f>_xlfn.IFNA(INDEX('Delegated Wage Grid'!D$14:D$50,MATCH($A155,ListDelegated,0)),0)</f>
        <v>0</v>
      </c>
      <c r="AC155" s="345">
        <f>_xlfn.IFNA(INDEX('Delegated Wage Grid'!E$14:E$50,MATCH($A155,ListDelegated,0)),0)</f>
        <v>0</v>
      </c>
      <c r="AD155" s="345">
        <f>_xlfn.IFNA(INDEX('Delegated Wage Grid'!F$14:F$50,MATCH($A155,ListDelegated,0)),0)</f>
        <v>0</v>
      </c>
      <c r="AE155" s="345">
        <f>_xlfn.IFNA(INDEX('Delegated Wage Grid'!G$14:G$50,MATCH($A155,ListDelegated,0)),0)</f>
        <v>0</v>
      </c>
      <c r="AF155" s="345">
        <f>_xlfn.IFNA(INDEX('Delegated Wage Grid'!H$14:H$50,MATCH($A155,ListDelegated,0)),0)</f>
        <v>0</v>
      </c>
      <c r="AG155" s="345">
        <f t="shared" si="11"/>
        <v>0</v>
      </c>
      <c r="AH155" s="345">
        <f t="shared" si="12"/>
        <v>0</v>
      </c>
    </row>
    <row r="156" spans="1:34" x14ac:dyDescent="0.25">
      <c r="A156" s="86"/>
      <c r="B156" s="65"/>
      <c r="C156" s="178"/>
      <c r="D156" s="228" t="str">
        <f>IF(ISBLANK(A156),"",IF(#REF!=0,"-",#REF!))</f>
        <v/>
      </c>
      <c r="E156" s="185"/>
      <c r="F156" s="229"/>
      <c r="G156" s="234" t="str">
        <f t="shared" si="9"/>
        <v/>
      </c>
      <c r="H156" s="210"/>
      <c r="I156" s="211"/>
      <c r="J156" s="211"/>
      <c r="K156" s="211"/>
      <c r="L156" s="212"/>
      <c r="M156" s="195"/>
      <c r="N156" s="196"/>
      <c r="O156" s="197"/>
      <c r="P156" s="197"/>
      <c r="Q156" s="197"/>
      <c r="R156" s="197"/>
      <c r="S156" s="198"/>
      <c r="T156" s="199"/>
      <c r="U156" s="198"/>
      <c r="V156" s="198"/>
      <c r="W156" s="200"/>
      <c r="X156" s="362" t="str">
        <f t="shared" si="10"/>
        <v/>
      </c>
      <c r="Y156" s="453"/>
      <c r="AA156" s="787">
        <f>_xlfn.IFNA(INDEX('Delegated Wage Grid'!C$14:C$50,MATCH($A156,ListDelegated,0)),0)</f>
        <v>0</v>
      </c>
      <c r="AB156" s="345">
        <f>_xlfn.IFNA(INDEX('Delegated Wage Grid'!D$14:D$50,MATCH($A156,ListDelegated,0)),0)</f>
        <v>0</v>
      </c>
      <c r="AC156" s="345">
        <f>_xlfn.IFNA(INDEX('Delegated Wage Grid'!E$14:E$50,MATCH($A156,ListDelegated,0)),0)</f>
        <v>0</v>
      </c>
      <c r="AD156" s="345">
        <f>_xlfn.IFNA(INDEX('Delegated Wage Grid'!F$14:F$50,MATCH($A156,ListDelegated,0)),0)</f>
        <v>0</v>
      </c>
      <c r="AE156" s="345">
        <f>_xlfn.IFNA(INDEX('Delegated Wage Grid'!G$14:G$50,MATCH($A156,ListDelegated,0)),0)</f>
        <v>0</v>
      </c>
      <c r="AF156" s="345">
        <f>_xlfn.IFNA(INDEX('Delegated Wage Grid'!H$14:H$50,MATCH($A156,ListDelegated,0)),0)</f>
        <v>0</v>
      </c>
      <c r="AG156" s="345">
        <f t="shared" si="11"/>
        <v>0</v>
      </c>
      <c r="AH156" s="345">
        <f t="shared" si="12"/>
        <v>0</v>
      </c>
    </row>
    <row r="157" spans="1:34" x14ac:dyDescent="0.25">
      <c r="A157" s="86"/>
      <c r="B157" s="65"/>
      <c r="C157" s="178"/>
      <c r="D157" s="228" t="str">
        <f>IF(ISBLANK(A157),"",IF(#REF!=0,"-",#REF!))</f>
        <v/>
      </c>
      <c r="E157" s="185"/>
      <c r="F157" s="229"/>
      <c r="G157" s="234" t="str">
        <f t="shared" si="9"/>
        <v/>
      </c>
      <c r="H157" s="210"/>
      <c r="I157" s="211"/>
      <c r="J157" s="211"/>
      <c r="K157" s="211"/>
      <c r="L157" s="212"/>
      <c r="M157" s="195"/>
      <c r="N157" s="196"/>
      <c r="O157" s="197"/>
      <c r="P157" s="197"/>
      <c r="Q157" s="197"/>
      <c r="R157" s="197"/>
      <c r="S157" s="198"/>
      <c r="T157" s="199"/>
      <c r="U157" s="198"/>
      <c r="V157" s="198"/>
      <c r="W157" s="200"/>
      <c r="X157" s="362" t="str">
        <f t="shared" si="10"/>
        <v/>
      </c>
      <c r="Y157" s="453"/>
      <c r="AA157" s="787">
        <f>_xlfn.IFNA(INDEX('Delegated Wage Grid'!C$14:C$50,MATCH($A157,ListDelegated,0)),0)</f>
        <v>0</v>
      </c>
      <c r="AB157" s="345">
        <f>_xlfn.IFNA(INDEX('Delegated Wage Grid'!D$14:D$50,MATCH($A157,ListDelegated,0)),0)</f>
        <v>0</v>
      </c>
      <c r="AC157" s="345">
        <f>_xlfn.IFNA(INDEX('Delegated Wage Grid'!E$14:E$50,MATCH($A157,ListDelegated,0)),0)</f>
        <v>0</v>
      </c>
      <c r="AD157" s="345">
        <f>_xlfn.IFNA(INDEX('Delegated Wage Grid'!F$14:F$50,MATCH($A157,ListDelegated,0)),0)</f>
        <v>0</v>
      </c>
      <c r="AE157" s="345">
        <f>_xlfn.IFNA(INDEX('Delegated Wage Grid'!G$14:G$50,MATCH($A157,ListDelegated,0)),0)</f>
        <v>0</v>
      </c>
      <c r="AF157" s="345">
        <f>_xlfn.IFNA(INDEX('Delegated Wage Grid'!H$14:H$50,MATCH($A157,ListDelegated,0)),0)</f>
        <v>0</v>
      </c>
      <c r="AG157" s="345">
        <f t="shared" si="11"/>
        <v>0</v>
      </c>
      <c r="AH157" s="345">
        <f t="shared" si="12"/>
        <v>0</v>
      </c>
    </row>
    <row r="158" spans="1:34" x14ac:dyDescent="0.25">
      <c r="A158" s="86"/>
      <c r="B158" s="65"/>
      <c r="C158" s="178"/>
      <c r="D158" s="228" t="str">
        <f>IF(ISBLANK(A158),"",IF(#REF!=0,"-",#REF!))</f>
        <v/>
      </c>
      <c r="E158" s="185"/>
      <c r="F158" s="229"/>
      <c r="G158" s="234" t="str">
        <f t="shared" si="9"/>
        <v/>
      </c>
      <c r="H158" s="210"/>
      <c r="I158" s="211"/>
      <c r="J158" s="211"/>
      <c r="K158" s="211"/>
      <c r="L158" s="212"/>
      <c r="M158" s="195"/>
      <c r="N158" s="196"/>
      <c r="O158" s="197"/>
      <c r="P158" s="197"/>
      <c r="Q158" s="197"/>
      <c r="R158" s="197"/>
      <c r="S158" s="198"/>
      <c r="T158" s="199"/>
      <c r="U158" s="198"/>
      <c r="V158" s="198"/>
      <c r="W158" s="200"/>
      <c r="X158" s="362" t="str">
        <f t="shared" si="10"/>
        <v/>
      </c>
      <c r="Y158" s="453"/>
      <c r="AA158" s="787">
        <f>_xlfn.IFNA(INDEX('Delegated Wage Grid'!C$14:C$50,MATCH($A158,ListDelegated,0)),0)</f>
        <v>0</v>
      </c>
      <c r="AB158" s="345">
        <f>_xlfn.IFNA(INDEX('Delegated Wage Grid'!D$14:D$50,MATCH($A158,ListDelegated,0)),0)</f>
        <v>0</v>
      </c>
      <c r="AC158" s="345">
        <f>_xlfn.IFNA(INDEX('Delegated Wage Grid'!E$14:E$50,MATCH($A158,ListDelegated,0)),0)</f>
        <v>0</v>
      </c>
      <c r="AD158" s="345">
        <f>_xlfn.IFNA(INDEX('Delegated Wage Grid'!F$14:F$50,MATCH($A158,ListDelegated,0)),0)</f>
        <v>0</v>
      </c>
      <c r="AE158" s="345">
        <f>_xlfn.IFNA(INDEX('Delegated Wage Grid'!G$14:G$50,MATCH($A158,ListDelegated,0)),0)</f>
        <v>0</v>
      </c>
      <c r="AF158" s="345">
        <f>_xlfn.IFNA(INDEX('Delegated Wage Grid'!H$14:H$50,MATCH($A158,ListDelegated,0)),0)</f>
        <v>0</v>
      </c>
      <c r="AG158" s="345">
        <f t="shared" si="11"/>
        <v>0</v>
      </c>
      <c r="AH158" s="345">
        <f t="shared" si="12"/>
        <v>0</v>
      </c>
    </row>
    <row r="159" spans="1:34" x14ac:dyDescent="0.25">
      <c r="A159" s="86"/>
      <c r="B159" s="65"/>
      <c r="C159" s="178"/>
      <c r="D159" s="228" t="str">
        <f>IF(ISBLANK(A159),"",IF(#REF!=0,"-",#REF!))</f>
        <v/>
      </c>
      <c r="E159" s="185"/>
      <c r="F159" s="229"/>
      <c r="G159" s="234" t="str">
        <f t="shared" si="9"/>
        <v/>
      </c>
      <c r="H159" s="210"/>
      <c r="I159" s="211"/>
      <c r="J159" s="211"/>
      <c r="K159" s="211"/>
      <c r="L159" s="212"/>
      <c r="M159" s="195"/>
      <c r="N159" s="196"/>
      <c r="O159" s="197"/>
      <c r="P159" s="197"/>
      <c r="Q159" s="197"/>
      <c r="R159" s="197"/>
      <c r="S159" s="198"/>
      <c r="T159" s="199"/>
      <c r="U159" s="198"/>
      <c r="V159" s="198"/>
      <c r="W159" s="200"/>
      <c r="X159" s="362" t="str">
        <f t="shared" si="10"/>
        <v/>
      </c>
      <c r="Y159" s="453"/>
      <c r="AA159" s="787">
        <f>_xlfn.IFNA(INDEX('Delegated Wage Grid'!C$14:C$50,MATCH($A159,ListDelegated,0)),0)</f>
        <v>0</v>
      </c>
      <c r="AB159" s="345">
        <f>_xlfn.IFNA(INDEX('Delegated Wage Grid'!D$14:D$50,MATCH($A159,ListDelegated,0)),0)</f>
        <v>0</v>
      </c>
      <c r="AC159" s="345">
        <f>_xlfn.IFNA(INDEX('Delegated Wage Grid'!E$14:E$50,MATCH($A159,ListDelegated,0)),0)</f>
        <v>0</v>
      </c>
      <c r="AD159" s="345">
        <f>_xlfn.IFNA(INDEX('Delegated Wage Grid'!F$14:F$50,MATCH($A159,ListDelegated,0)),0)</f>
        <v>0</v>
      </c>
      <c r="AE159" s="345">
        <f>_xlfn.IFNA(INDEX('Delegated Wage Grid'!G$14:G$50,MATCH($A159,ListDelegated,0)),0)</f>
        <v>0</v>
      </c>
      <c r="AF159" s="345">
        <f>_xlfn.IFNA(INDEX('Delegated Wage Grid'!H$14:H$50,MATCH($A159,ListDelegated,0)),0)</f>
        <v>0</v>
      </c>
      <c r="AG159" s="345">
        <f t="shared" si="11"/>
        <v>0</v>
      </c>
      <c r="AH159" s="345">
        <f t="shared" si="12"/>
        <v>0</v>
      </c>
    </row>
    <row r="160" spans="1:34" x14ac:dyDescent="0.25">
      <c r="A160" s="86"/>
      <c r="B160" s="65"/>
      <c r="C160" s="178"/>
      <c r="D160" s="228" t="str">
        <f>IF(ISBLANK(A160),"",IF(#REF!=0,"-",#REF!))</f>
        <v/>
      </c>
      <c r="E160" s="185"/>
      <c r="F160" s="229"/>
      <c r="G160" s="234" t="str">
        <f t="shared" si="9"/>
        <v/>
      </c>
      <c r="H160" s="210"/>
      <c r="I160" s="211"/>
      <c r="J160" s="211"/>
      <c r="K160" s="211"/>
      <c r="L160" s="212"/>
      <c r="M160" s="195"/>
      <c r="N160" s="196"/>
      <c r="O160" s="197"/>
      <c r="P160" s="197"/>
      <c r="Q160" s="197"/>
      <c r="R160" s="197"/>
      <c r="S160" s="198"/>
      <c r="T160" s="199"/>
      <c r="U160" s="198"/>
      <c r="V160" s="198"/>
      <c r="W160" s="200"/>
      <c r="X160" s="362" t="str">
        <f t="shared" si="10"/>
        <v/>
      </c>
      <c r="Y160" s="453"/>
      <c r="AA160" s="787">
        <f>_xlfn.IFNA(INDEX('Delegated Wage Grid'!C$14:C$50,MATCH($A160,ListDelegated,0)),0)</f>
        <v>0</v>
      </c>
      <c r="AB160" s="345">
        <f>_xlfn.IFNA(INDEX('Delegated Wage Grid'!D$14:D$50,MATCH($A160,ListDelegated,0)),0)</f>
        <v>0</v>
      </c>
      <c r="AC160" s="345">
        <f>_xlfn.IFNA(INDEX('Delegated Wage Grid'!E$14:E$50,MATCH($A160,ListDelegated,0)),0)</f>
        <v>0</v>
      </c>
      <c r="AD160" s="345">
        <f>_xlfn.IFNA(INDEX('Delegated Wage Grid'!F$14:F$50,MATCH($A160,ListDelegated,0)),0)</f>
        <v>0</v>
      </c>
      <c r="AE160" s="345">
        <f>_xlfn.IFNA(INDEX('Delegated Wage Grid'!G$14:G$50,MATCH($A160,ListDelegated,0)),0)</f>
        <v>0</v>
      </c>
      <c r="AF160" s="345">
        <f>_xlfn.IFNA(INDEX('Delegated Wage Grid'!H$14:H$50,MATCH($A160,ListDelegated,0)),0)</f>
        <v>0</v>
      </c>
      <c r="AG160" s="345">
        <f t="shared" si="11"/>
        <v>0</v>
      </c>
      <c r="AH160" s="345">
        <f t="shared" si="12"/>
        <v>0</v>
      </c>
    </row>
    <row r="161" spans="1:34" x14ac:dyDescent="0.25">
      <c r="A161" s="86"/>
      <c r="B161" s="65"/>
      <c r="C161" s="178"/>
      <c r="D161" s="228" t="str">
        <f>IF(ISBLANK(A161),"",IF(#REF!=0,"-",#REF!))</f>
        <v/>
      </c>
      <c r="E161" s="185"/>
      <c r="F161" s="229"/>
      <c r="G161" s="234" t="str">
        <f t="shared" si="9"/>
        <v/>
      </c>
      <c r="H161" s="210"/>
      <c r="I161" s="211"/>
      <c r="J161" s="211"/>
      <c r="K161" s="211"/>
      <c r="L161" s="212"/>
      <c r="M161" s="195"/>
      <c r="N161" s="196"/>
      <c r="O161" s="197"/>
      <c r="P161" s="197"/>
      <c r="Q161" s="197"/>
      <c r="R161" s="197"/>
      <c r="S161" s="198"/>
      <c r="T161" s="199"/>
      <c r="U161" s="198"/>
      <c r="V161" s="198"/>
      <c r="W161" s="200"/>
      <c r="X161" s="362" t="str">
        <f t="shared" si="10"/>
        <v/>
      </c>
      <c r="Y161" s="453"/>
      <c r="AA161" s="787">
        <f>_xlfn.IFNA(INDEX('Delegated Wage Grid'!C$14:C$50,MATCH($A161,ListDelegated,0)),0)</f>
        <v>0</v>
      </c>
      <c r="AB161" s="345">
        <f>_xlfn.IFNA(INDEX('Delegated Wage Grid'!D$14:D$50,MATCH($A161,ListDelegated,0)),0)</f>
        <v>0</v>
      </c>
      <c r="AC161" s="345">
        <f>_xlfn.IFNA(INDEX('Delegated Wage Grid'!E$14:E$50,MATCH($A161,ListDelegated,0)),0)</f>
        <v>0</v>
      </c>
      <c r="AD161" s="345">
        <f>_xlfn.IFNA(INDEX('Delegated Wage Grid'!F$14:F$50,MATCH($A161,ListDelegated,0)),0)</f>
        <v>0</v>
      </c>
      <c r="AE161" s="345">
        <f>_xlfn.IFNA(INDEX('Delegated Wage Grid'!G$14:G$50,MATCH($A161,ListDelegated,0)),0)</f>
        <v>0</v>
      </c>
      <c r="AF161" s="345">
        <f>_xlfn.IFNA(INDEX('Delegated Wage Grid'!H$14:H$50,MATCH($A161,ListDelegated,0)),0)</f>
        <v>0</v>
      </c>
      <c r="AG161" s="345">
        <f t="shared" si="11"/>
        <v>0</v>
      </c>
      <c r="AH161" s="345">
        <f t="shared" si="12"/>
        <v>0</v>
      </c>
    </row>
    <row r="162" spans="1:34" x14ac:dyDescent="0.25">
      <c r="A162" s="86"/>
      <c r="B162" s="65"/>
      <c r="C162" s="178"/>
      <c r="D162" s="228" t="str">
        <f>IF(ISBLANK(A162),"",IF(#REF!=0,"-",#REF!))</f>
        <v/>
      </c>
      <c r="E162" s="185"/>
      <c r="F162" s="229"/>
      <c r="G162" s="234" t="str">
        <f t="shared" si="9"/>
        <v/>
      </c>
      <c r="H162" s="210"/>
      <c r="I162" s="211"/>
      <c r="J162" s="211"/>
      <c r="K162" s="211"/>
      <c r="L162" s="212"/>
      <c r="M162" s="195"/>
      <c r="N162" s="196"/>
      <c r="O162" s="197"/>
      <c r="P162" s="197"/>
      <c r="Q162" s="197"/>
      <c r="R162" s="197"/>
      <c r="S162" s="198"/>
      <c r="T162" s="199"/>
      <c r="U162" s="198"/>
      <c r="V162" s="198"/>
      <c r="W162" s="200"/>
      <c r="X162" s="362" t="str">
        <f t="shared" si="10"/>
        <v/>
      </c>
      <c r="Y162" s="453"/>
      <c r="AA162" s="787">
        <f>_xlfn.IFNA(INDEX('Delegated Wage Grid'!C$14:C$50,MATCH($A162,ListDelegated,0)),0)</f>
        <v>0</v>
      </c>
      <c r="AB162" s="345">
        <f>_xlfn.IFNA(INDEX('Delegated Wage Grid'!D$14:D$50,MATCH($A162,ListDelegated,0)),0)</f>
        <v>0</v>
      </c>
      <c r="AC162" s="345">
        <f>_xlfn.IFNA(INDEX('Delegated Wage Grid'!E$14:E$50,MATCH($A162,ListDelegated,0)),0)</f>
        <v>0</v>
      </c>
      <c r="AD162" s="345">
        <f>_xlfn.IFNA(INDEX('Delegated Wage Grid'!F$14:F$50,MATCH($A162,ListDelegated,0)),0)</f>
        <v>0</v>
      </c>
      <c r="AE162" s="345">
        <f>_xlfn.IFNA(INDEX('Delegated Wage Grid'!G$14:G$50,MATCH($A162,ListDelegated,0)),0)</f>
        <v>0</v>
      </c>
      <c r="AF162" s="345">
        <f>_xlfn.IFNA(INDEX('Delegated Wage Grid'!H$14:H$50,MATCH($A162,ListDelegated,0)),0)</f>
        <v>0</v>
      </c>
      <c r="AG162" s="345">
        <f t="shared" si="11"/>
        <v>0</v>
      </c>
      <c r="AH162" s="345">
        <f t="shared" si="12"/>
        <v>0</v>
      </c>
    </row>
    <row r="163" spans="1:34" x14ac:dyDescent="0.25">
      <c r="A163" s="86"/>
      <c r="B163" s="65"/>
      <c r="C163" s="178"/>
      <c r="D163" s="228" t="str">
        <f>IF(ISBLANK(A163),"",IF(#REF!=0,"-",#REF!))</f>
        <v/>
      </c>
      <c r="E163" s="185"/>
      <c r="F163" s="229"/>
      <c r="G163" s="234" t="str">
        <f t="shared" si="9"/>
        <v/>
      </c>
      <c r="H163" s="210"/>
      <c r="I163" s="211"/>
      <c r="J163" s="211"/>
      <c r="K163" s="211"/>
      <c r="L163" s="212"/>
      <c r="M163" s="195"/>
      <c r="N163" s="196"/>
      <c r="O163" s="197"/>
      <c r="P163" s="197"/>
      <c r="Q163" s="197"/>
      <c r="R163" s="197"/>
      <c r="S163" s="198"/>
      <c r="T163" s="199"/>
      <c r="U163" s="198"/>
      <c r="V163" s="198"/>
      <c r="W163" s="200"/>
      <c r="X163" s="362" t="str">
        <f t="shared" si="10"/>
        <v/>
      </c>
      <c r="Y163" s="453"/>
      <c r="AA163" s="787">
        <f>_xlfn.IFNA(INDEX('Delegated Wage Grid'!C$14:C$50,MATCH($A163,ListDelegated,0)),0)</f>
        <v>0</v>
      </c>
      <c r="AB163" s="345">
        <f>_xlfn.IFNA(INDEX('Delegated Wage Grid'!D$14:D$50,MATCH($A163,ListDelegated,0)),0)</f>
        <v>0</v>
      </c>
      <c r="AC163" s="345">
        <f>_xlfn.IFNA(INDEX('Delegated Wage Grid'!E$14:E$50,MATCH($A163,ListDelegated,0)),0)</f>
        <v>0</v>
      </c>
      <c r="AD163" s="345">
        <f>_xlfn.IFNA(INDEX('Delegated Wage Grid'!F$14:F$50,MATCH($A163,ListDelegated,0)),0)</f>
        <v>0</v>
      </c>
      <c r="AE163" s="345">
        <f>_xlfn.IFNA(INDEX('Delegated Wage Grid'!G$14:G$50,MATCH($A163,ListDelegated,0)),0)</f>
        <v>0</v>
      </c>
      <c r="AF163" s="345">
        <f>_xlfn.IFNA(INDEX('Delegated Wage Grid'!H$14:H$50,MATCH($A163,ListDelegated,0)),0)</f>
        <v>0</v>
      </c>
      <c r="AG163" s="345">
        <f t="shared" si="11"/>
        <v>0</v>
      </c>
      <c r="AH163" s="345">
        <f t="shared" si="12"/>
        <v>0</v>
      </c>
    </row>
    <row r="164" spans="1:34" x14ac:dyDescent="0.25">
      <c r="A164" s="86"/>
      <c r="B164" s="65"/>
      <c r="C164" s="178"/>
      <c r="D164" s="228" t="str">
        <f>IF(ISBLANK(A164),"",IF(#REF!=0,"-",#REF!))</f>
        <v/>
      </c>
      <c r="E164" s="185"/>
      <c r="F164" s="229"/>
      <c r="G164" s="234" t="str">
        <f t="shared" si="9"/>
        <v/>
      </c>
      <c r="H164" s="210"/>
      <c r="I164" s="211"/>
      <c r="J164" s="211"/>
      <c r="K164" s="211"/>
      <c r="L164" s="212"/>
      <c r="M164" s="195"/>
      <c r="N164" s="196"/>
      <c r="O164" s="197"/>
      <c r="P164" s="197"/>
      <c r="Q164" s="197"/>
      <c r="R164" s="197"/>
      <c r="S164" s="198"/>
      <c r="T164" s="199"/>
      <c r="U164" s="198"/>
      <c r="V164" s="198"/>
      <c r="W164" s="200"/>
      <c r="X164" s="362" t="str">
        <f t="shared" si="10"/>
        <v/>
      </c>
      <c r="Y164" s="453"/>
      <c r="AA164" s="787">
        <f>_xlfn.IFNA(INDEX('Delegated Wage Grid'!C$14:C$50,MATCH($A164,ListDelegated,0)),0)</f>
        <v>0</v>
      </c>
      <c r="AB164" s="345">
        <f>_xlfn.IFNA(INDEX('Delegated Wage Grid'!D$14:D$50,MATCH($A164,ListDelegated,0)),0)</f>
        <v>0</v>
      </c>
      <c r="AC164" s="345">
        <f>_xlfn.IFNA(INDEX('Delegated Wage Grid'!E$14:E$50,MATCH($A164,ListDelegated,0)),0)</f>
        <v>0</v>
      </c>
      <c r="AD164" s="345">
        <f>_xlfn.IFNA(INDEX('Delegated Wage Grid'!F$14:F$50,MATCH($A164,ListDelegated,0)),0)</f>
        <v>0</v>
      </c>
      <c r="AE164" s="345">
        <f>_xlfn.IFNA(INDEX('Delegated Wage Grid'!G$14:G$50,MATCH($A164,ListDelegated,0)),0)</f>
        <v>0</v>
      </c>
      <c r="AF164" s="345">
        <f>_xlfn.IFNA(INDEX('Delegated Wage Grid'!H$14:H$50,MATCH($A164,ListDelegated,0)),0)</f>
        <v>0</v>
      </c>
      <c r="AG164" s="345">
        <f t="shared" si="11"/>
        <v>0</v>
      </c>
      <c r="AH164" s="345">
        <f t="shared" si="12"/>
        <v>0</v>
      </c>
    </row>
    <row r="165" spans="1:34" x14ac:dyDescent="0.25">
      <c r="A165" s="86"/>
      <c r="B165" s="65"/>
      <c r="C165" s="178"/>
      <c r="D165" s="228" t="str">
        <f>IF(ISBLANK(A165),"",IF(#REF!=0,"-",#REF!))</f>
        <v/>
      </c>
      <c r="E165" s="185"/>
      <c r="F165" s="229"/>
      <c r="G165" s="234" t="str">
        <f t="shared" si="9"/>
        <v/>
      </c>
      <c r="H165" s="210"/>
      <c r="I165" s="211"/>
      <c r="J165" s="211"/>
      <c r="K165" s="211"/>
      <c r="L165" s="212"/>
      <c r="M165" s="195"/>
      <c r="N165" s="196"/>
      <c r="O165" s="197"/>
      <c r="P165" s="197"/>
      <c r="Q165" s="197"/>
      <c r="R165" s="197"/>
      <c r="S165" s="198"/>
      <c r="T165" s="199"/>
      <c r="U165" s="198"/>
      <c r="V165" s="198"/>
      <c r="W165" s="200"/>
      <c r="X165" s="362" t="str">
        <f t="shared" si="10"/>
        <v/>
      </c>
      <c r="Y165" s="453"/>
      <c r="AA165" s="787">
        <f>_xlfn.IFNA(INDEX('Delegated Wage Grid'!C$14:C$50,MATCH($A165,ListDelegated,0)),0)</f>
        <v>0</v>
      </c>
      <c r="AB165" s="345">
        <f>_xlfn.IFNA(INDEX('Delegated Wage Grid'!D$14:D$50,MATCH($A165,ListDelegated,0)),0)</f>
        <v>0</v>
      </c>
      <c r="AC165" s="345">
        <f>_xlfn.IFNA(INDEX('Delegated Wage Grid'!E$14:E$50,MATCH($A165,ListDelegated,0)),0)</f>
        <v>0</v>
      </c>
      <c r="AD165" s="345">
        <f>_xlfn.IFNA(INDEX('Delegated Wage Grid'!F$14:F$50,MATCH($A165,ListDelegated,0)),0)</f>
        <v>0</v>
      </c>
      <c r="AE165" s="345">
        <f>_xlfn.IFNA(INDEX('Delegated Wage Grid'!G$14:G$50,MATCH($A165,ListDelegated,0)),0)</f>
        <v>0</v>
      </c>
      <c r="AF165" s="345">
        <f>_xlfn.IFNA(INDEX('Delegated Wage Grid'!H$14:H$50,MATCH($A165,ListDelegated,0)),0)</f>
        <v>0</v>
      </c>
      <c r="AG165" s="345">
        <f t="shared" si="11"/>
        <v>0</v>
      </c>
      <c r="AH165" s="345">
        <f t="shared" si="12"/>
        <v>0</v>
      </c>
    </row>
    <row r="166" spans="1:34" x14ac:dyDescent="0.25">
      <c r="A166" s="86"/>
      <c r="B166" s="65"/>
      <c r="C166" s="178"/>
      <c r="D166" s="228" t="str">
        <f>IF(ISBLANK(A166),"",IF(#REF!=0,"-",#REF!))</f>
        <v/>
      </c>
      <c r="E166" s="185"/>
      <c r="F166" s="229"/>
      <c r="G166" s="234" t="str">
        <f t="shared" si="9"/>
        <v/>
      </c>
      <c r="H166" s="210"/>
      <c r="I166" s="211"/>
      <c r="J166" s="211"/>
      <c r="K166" s="211"/>
      <c r="L166" s="212"/>
      <c r="M166" s="195"/>
      <c r="N166" s="196"/>
      <c r="O166" s="197"/>
      <c r="P166" s="197"/>
      <c r="Q166" s="197"/>
      <c r="R166" s="197"/>
      <c r="S166" s="198"/>
      <c r="T166" s="199"/>
      <c r="U166" s="198"/>
      <c r="V166" s="198"/>
      <c r="W166" s="200"/>
      <c r="X166" s="362" t="str">
        <f t="shared" si="10"/>
        <v/>
      </c>
      <c r="Y166" s="453"/>
      <c r="AA166" s="787">
        <f>_xlfn.IFNA(INDEX('Delegated Wage Grid'!C$14:C$50,MATCH($A166,ListDelegated,0)),0)</f>
        <v>0</v>
      </c>
      <c r="AB166" s="345">
        <f>_xlfn.IFNA(INDEX('Delegated Wage Grid'!D$14:D$50,MATCH($A166,ListDelegated,0)),0)</f>
        <v>0</v>
      </c>
      <c r="AC166" s="345">
        <f>_xlfn.IFNA(INDEX('Delegated Wage Grid'!E$14:E$50,MATCH($A166,ListDelegated,0)),0)</f>
        <v>0</v>
      </c>
      <c r="AD166" s="345">
        <f>_xlfn.IFNA(INDEX('Delegated Wage Grid'!F$14:F$50,MATCH($A166,ListDelegated,0)),0)</f>
        <v>0</v>
      </c>
      <c r="AE166" s="345">
        <f>_xlfn.IFNA(INDEX('Delegated Wage Grid'!G$14:G$50,MATCH($A166,ListDelegated,0)),0)</f>
        <v>0</v>
      </c>
      <c r="AF166" s="345">
        <f>_xlfn.IFNA(INDEX('Delegated Wage Grid'!H$14:H$50,MATCH($A166,ListDelegated,0)),0)</f>
        <v>0</v>
      </c>
      <c r="AG166" s="345">
        <f t="shared" si="11"/>
        <v>0</v>
      </c>
      <c r="AH166" s="345">
        <f t="shared" si="12"/>
        <v>0</v>
      </c>
    </row>
    <row r="167" spans="1:34" x14ac:dyDescent="0.25">
      <c r="A167" s="86"/>
      <c r="B167" s="65"/>
      <c r="C167" s="178"/>
      <c r="D167" s="228" t="str">
        <f>IF(ISBLANK(A167),"",IF(#REF!=0,"-",#REF!))</f>
        <v/>
      </c>
      <c r="E167" s="185"/>
      <c r="F167" s="229"/>
      <c r="G167" s="234" t="str">
        <f t="shared" si="9"/>
        <v/>
      </c>
      <c r="H167" s="210"/>
      <c r="I167" s="211"/>
      <c r="J167" s="211"/>
      <c r="K167" s="211"/>
      <c r="L167" s="212"/>
      <c r="M167" s="195"/>
      <c r="N167" s="196"/>
      <c r="O167" s="197"/>
      <c r="P167" s="197"/>
      <c r="Q167" s="197"/>
      <c r="R167" s="197"/>
      <c r="S167" s="198"/>
      <c r="T167" s="199"/>
      <c r="U167" s="198"/>
      <c r="V167" s="198"/>
      <c r="W167" s="200"/>
      <c r="X167" s="362" t="str">
        <f t="shared" si="10"/>
        <v/>
      </c>
      <c r="Y167" s="453"/>
      <c r="AA167" s="787">
        <f>_xlfn.IFNA(INDEX('Delegated Wage Grid'!C$14:C$50,MATCH($A167,ListDelegated,0)),0)</f>
        <v>0</v>
      </c>
      <c r="AB167" s="345">
        <f>_xlfn.IFNA(INDEX('Delegated Wage Grid'!D$14:D$50,MATCH($A167,ListDelegated,0)),0)</f>
        <v>0</v>
      </c>
      <c r="AC167" s="345">
        <f>_xlfn.IFNA(INDEX('Delegated Wage Grid'!E$14:E$50,MATCH($A167,ListDelegated,0)),0)</f>
        <v>0</v>
      </c>
      <c r="AD167" s="345">
        <f>_xlfn.IFNA(INDEX('Delegated Wage Grid'!F$14:F$50,MATCH($A167,ListDelegated,0)),0)</f>
        <v>0</v>
      </c>
      <c r="AE167" s="345">
        <f>_xlfn.IFNA(INDEX('Delegated Wage Grid'!G$14:G$50,MATCH($A167,ListDelegated,0)),0)</f>
        <v>0</v>
      </c>
      <c r="AF167" s="345">
        <f>_xlfn.IFNA(INDEX('Delegated Wage Grid'!H$14:H$50,MATCH($A167,ListDelegated,0)),0)</f>
        <v>0</v>
      </c>
      <c r="AG167" s="345">
        <f t="shared" si="11"/>
        <v>0</v>
      </c>
      <c r="AH167" s="345">
        <f t="shared" si="12"/>
        <v>0</v>
      </c>
    </row>
    <row r="168" spans="1:34" x14ac:dyDescent="0.25">
      <c r="A168" s="86"/>
      <c r="B168" s="65"/>
      <c r="C168" s="178"/>
      <c r="D168" s="228" t="str">
        <f>IF(ISBLANK(A168),"",IF(#REF!=0,"-",#REF!))</f>
        <v/>
      </c>
      <c r="E168" s="185"/>
      <c r="F168" s="229"/>
      <c r="G168" s="234" t="str">
        <f t="shared" si="9"/>
        <v/>
      </c>
      <c r="H168" s="210"/>
      <c r="I168" s="211"/>
      <c r="J168" s="211"/>
      <c r="K168" s="211"/>
      <c r="L168" s="212"/>
      <c r="M168" s="195"/>
      <c r="N168" s="196"/>
      <c r="O168" s="197"/>
      <c r="P168" s="197"/>
      <c r="Q168" s="197"/>
      <c r="R168" s="197"/>
      <c r="S168" s="198"/>
      <c r="T168" s="199"/>
      <c r="U168" s="198"/>
      <c r="V168" s="198"/>
      <c r="W168" s="200"/>
      <c r="X168" s="362" t="str">
        <f t="shared" si="10"/>
        <v/>
      </c>
      <c r="Y168" s="453"/>
      <c r="AA168" s="787">
        <f>_xlfn.IFNA(INDEX('Delegated Wage Grid'!C$14:C$50,MATCH($A168,ListDelegated,0)),0)</f>
        <v>0</v>
      </c>
      <c r="AB168" s="345">
        <f>_xlfn.IFNA(INDEX('Delegated Wage Grid'!D$14:D$50,MATCH($A168,ListDelegated,0)),0)</f>
        <v>0</v>
      </c>
      <c r="AC168" s="345">
        <f>_xlfn.IFNA(INDEX('Delegated Wage Grid'!E$14:E$50,MATCH($A168,ListDelegated,0)),0)</f>
        <v>0</v>
      </c>
      <c r="AD168" s="345">
        <f>_xlfn.IFNA(INDEX('Delegated Wage Grid'!F$14:F$50,MATCH($A168,ListDelegated,0)),0)</f>
        <v>0</v>
      </c>
      <c r="AE168" s="345">
        <f>_xlfn.IFNA(INDEX('Delegated Wage Grid'!G$14:G$50,MATCH($A168,ListDelegated,0)),0)</f>
        <v>0</v>
      </c>
      <c r="AF168" s="345">
        <f>_xlfn.IFNA(INDEX('Delegated Wage Grid'!H$14:H$50,MATCH($A168,ListDelegated,0)),0)</f>
        <v>0</v>
      </c>
      <c r="AG168" s="345">
        <f t="shared" si="11"/>
        <v>0</v>
      </c>
      <c r="AH168" s="345">
        <f t="shared" si="12"/>
        <v>0</v>
      </c>
    </row>
    <row r="169" spans="1:34" x14ac:dyDescent="0.25">
      <c r="A169" s="86"/>
      <c r="B169" s="65"/>
      <c r="C169" s="178"/>
      <c r="D169" s="228" t="str">
        <f>IF(ISBLANK(A169),"",IF(#REF!=0,"-",#REF!))</f>
        <v/>
      </c>
      <c r="E169" s="185"/>
      <c r="F169" s="229"/>
      <c r="G169" s="234" t="str">
        <f t="shared" si="9"/>
        <v/>
      </c>
      <c r="H169" s="210"/>
      <c r="I169" s="211"/>
      <c r="J169" s="211"/>
      <c r="K169" s="211"/>
      <c r="L169" s="212"/>
      <c r="M169" s="195"/>
      <c r="N169" s="196"/>
      <c r="O169" s="197"/>
      <c r="P169" s="197"/>
      <c r="Q169" s="197"/>
      <c r="R169" s="197"/>
      <c r="S169" s="198"/>
      <c r="T169" s="199"/>
      <c r="U169" s="198"/>
      <c r="V169" s="198"/>
      <c r="W169" s="200"/>
      <c r="X169" s="362" t="str">
        <f t="shared" si="10"/>
        <v/>
      </c>
      <c r="Y169" s="453"/>
      <c r="AA169" s="787">
        <f>_xlfn.IFNA(INDEX('Delegated Wage Grid'!C$14:C$50,MATCH($A169,ListDelegated,0)),0)</f>
        <v>0</v>
      </c>
      <c r="AB169" s="345">
        <f>_xlfn.IFNA(INDEX('Delegated Wage Grid'!D$14:D$50,MATCH($A169,ListDelegated,0)),0)</f>
        <v>0</v>
      </c>
      <c r="AC169" s="345">
        <f>_xlfn.IFNA(INDEX('Delegated Wage Grid'!E$14:E$50,MATCH($A169,ListDelegated,0)),0)</f>
        <v>0</v>
      </c>
      <c r="AD169" s="345">
        <f>_xlfn.IFNA(INDEX('Delegated Wage Grid'!F$14:F$50,MATCH($A169,ListDelegated,0)),0)</f>
        <v>0</v>
      </c>
      <c r="AE169" s="345">
        <f>_xlfn.IFNA(INDEX('Delegated Wage Grid'!G$14:G$50,MATCH($A169,ListDelegated,0)),0)</f>
        <v>0</v>
      </c>
      <c r="AF169" s="345">
        <f>_xlfn.IFNA(INDEX('Delegated Wage Grid'!H$14:H$50,MATCH($A169,ListDelegated,0)),0)</f>
        <v>0</v>
      </c>
      <c r="AG169" s="345">
        <f t="shared" si="11"/>
        <v>0</v>
      </c>
      <c r="AH169" s="345">
        <f t="shared" si="12"/>
        <v>0</v>
      </c>
    </row>
    <row r="170" spans="1:34" x14ac:dyDescent="0.25">
      <c r="A170" s="86"/>
      <c r="B170" s="65"/>
      <c r="C170" s="178"/>
      <c r="D170" s="228" t="str">
        <f>IF(ISBLANK(A170),"",IF(#REF!=0,"-",#REF!))</f>
        <v/>
      </c>
      <c r="E170" s="185"/>
      <c r="F170" s="229"/>
      <c r="G170" s="234" t="str">
        <f t="shared" si="9"/>
        <v/>
      </c>
      <c r="H170" s="210"/>
      <c r="I170" s="211"/>
      <c r="J170" s="211"/>
      <c r="K170" s="211"/>
      <c r="L170" s="212"/>
      <c r="M170" s="195"/>
      <c r="N170" s="196"/>
      <c r="O170" s="197"/>
      <c r="P170" s="197"/>
      <c r="Q170" s="197"/>
      <c r="R170" s="197"/>
      <c r="S170" s="198"/>
      <c r="T170" s="199"/>
      <c r="U170" s="198"/>
      <c r="V170" s="198"/>
      <c r="W170" s="200"/>
      <c r="X170" s="362" t="str">
        <f t="shared" si="10"/>
        <v/>
      </c>
      <c r="Y170" s="453"/>
      <c r="AA170" s="787">
        <f>_xlfn.IFNA(INDEX('Delegated Wage Grid'!C$14:C$50,MATCH($A170,ListDelegated,0)),0)</f>
        <v>0</v>
      </c>
      <c r="AB170" s="345">
        <f>_xlfn.IFNA(INDEX('Delegated Wage Grid'!D$14:D$50,MATCH($A170,ListDelegated,0)),0)</f>
        <v>0</v>
      </c>
      <c r="AC170" s="345">
        <f>_xlfn.IFNA(INDEX('Delegated Wage Grid'!E$14:E$50,MATCH($A170,ListDelegated,0)),0)</f>
        <v>0</v>
      </c>
      <c r="AD170" s="345">
        <f>_xlfn.IFNA(INDEX('Delegated Wage Grid'!F$14:F$50,MATCH($A170,ListDelegated,0)),0)</f>
        <v>0</v>
      </c>
      <c r="AE170" s="345">
        <f>_xlfn.IFNA(INDEX('Delegated Wage Grid'!G$14:G$50,MATCH($A170,ListDelegated,0)),0)</f>
        <v>0</v>
      </c>
      <c r="AF170" s="345">
        <f>_xlfn.IFNA(INDEX('Delegated Wage Grid'!H$14:H$50,MATCH($A170,ListDelegated,0)),0)</f>
        <v>0</v>
      </c>
      <c r="AG170" s="345">
        <f t="shared" si="11"/>
        <v>0</v>
      </c>
      <c r="AH170" s="345">
        <f t="shared" si="12"/>
        <v>0</v>
      </c>
    </row>
    <row r="171" spans="1:34" x14ac:dyDescent="0.25">
      <c r="A171" s="86"/>
      <c r="B171" s="65"/>
      <c r="C171" s="178"/>
      <c r="D171" s="228" t="str">
        <f>IF(ISBLANK(A171),"",IF(#REF!=0,"-",#REF!))</f>
        <v/>
      </c>
      <c r="E171" s="185"/>
      <c r="F171" s="229"/>
      <c r="G171" s="234" t="str">
        <f t="shared" si="9"/>
        <v/>
      </c>
      <c r="H171" s="210"/>
      <c r="I171" s="211"/>
      <c r="J171" s="211"/>
      <c r="K171" s="211"/>
      <c r="L171" s="212"/>
      <c r="M171" s="195"/>
      <c r="N171" s="196"/>
      <c r="O171" s="197"/>
      <c r="P171" s="197"/>
      <c r="Q171" s="197"/>
      <c r="R171" s="197"/>
      <c r="S171" s="198"/>
      <c r="T171" s="199"/>
      <c r="U171" s="198"/>
      <c r="V171" s="198"/>
      <c r="W171" s="200"/>
      <c r="X171" s="362" t="str">
        <f t="shared" si="10"/>
        <v/>
      </c>
      <c r="Y171" s="453"/>
      <c r="AA171" s="787">
        <f>_xlfn.IFNA(INDEX('Delegated Wage Grid'!C$14:C$50,MATCH($A171,ListDelegated,0)),0)</f>
        <v>0</v>
      </c>
      <c r="AB171" s="345">
        <f>_xlfn.IFNA(INDEX('Delegated Wage Grid'!D$14:D$50,MATCH($A171,ListDelegated,0)),0)</f>
        <v>0</v>
      </c>
      <c r="AC171" s="345">
        <f>_xlfn.IFNA(INDEX('Delegated Wage Grid'!E$14:E$50,MATCH($A171,ListDelegated,0)),0)</f>
        <v>0</v>
      </c>
      <c r="AD171" s="345">
        <f>_xlfn.IFNA(INDEX('Delegated Wage Grid'!F$14:F$50,MATCH($A171,ListDelegated,0)),0)</f>
        <v>0</v>
      </c>
      <c r="AE171" s="345">
        <f>_xlfn.IFNA(INDEX('Delegated Wage Grid'!G$14:G$50,MATCH($A171,ListDelegated,0)),0)</f>
        <v>0</v>
      </c>
      <c r="AF171" s="345">
        <f>_xlfn.IFNA(INDEX('Delegated Wage Grid'!H$14:H$50,MATCH($A171,ListDelegated,0)),0)</f>
        <v>0</v>
      </c>
      <c r="AG171" s="345">
        <f t="shared" si="11"/>
        <v>0</v>
      </c>
      <c r="AH171" s="345">
        <f t="shared" si="12"/>
        <v>0</v>
      </c>
    </row>
    <row r="172" spans="1:34" x14ac:dyDescent="0.25">
      <c r="A172" s="86"/>
      <c r="B172" s="65"/>
      <c r="C172" s="178"/>
      <c r="D172" s="228" t="str">
        <f>IF(ISBLANK(A172),"",IF(#REF!=0,"-",#REF!))</f>
        <v/>
      </c>
      <c r="E172" s="185"/>
      <c r="F172" s="229"/>
      <c r="G172" s="234" t="str">
        <f t="shared" si="9"/>
        <v/>
      </c>
      <c r="H172" s="210"/>
      <c r="I172" s="211"/>
      <c r="J172" s="211"/>
      <c r="K172" s="211"/>
      <c r="L172" s="212"/>
      <c r="M172" s="195"/>
      <c r="N172" s="196"/>
      <c r="O172" s="197"/>
      <c r="P172" s="197"/>
      <c r="Q172" s="197"/>
      <c r="R172" s="197"/>
      <c r="S172" s="198"/>
      <c r="T172" s="199"/>
      <c r="U172" s="198"/>
      <c r="V172" s="198"/>
      <c r="W172" s="200"/>
      <c r="X172" s="362" t="str">
        <f t="shared" si="10"/>
        <v/>
      </c>
      <c r="Y172" s="453"/>
      <c r="AA172" s="787">
        <f>_xlfn.IFNA(INDEX('Delegated Wage Grid'!C$14:C$50,MATCH($A172,ListDelegated,0)),0)</f>
        <v>0</v>
      </c>
      <c r="AB172" s="345">
        <f>_xlfn.IFNA(INDEX('Delegated Wage Grid'!D$14:D$50,MATCH($A172,ListDelegated,0)),0)</f>
        <v>0</v>
      </c>
      <c r="AC172" s="345">
        <f>_xlfn.IFNA(INDEX('Delegated Wage Grid'!E$14:E$50,MATCH($A172,ListDelegated,0)),0)</f>
        <v>0</v>
      </c>
      <c r="AD172" s="345">
        <f>_xlfn.IFNA(INDEX('Delegated Wage Grid'!F$14:F$50,MATCH($A172,ListDelegated,0)),0)</f>
        <v>0</v>
      </c>
      <c r="AE172" s="345">
        <f>_xlfn.IFNA(INDEX('Delegated Wage Grid'!G$14:G$50,MATCH($A172,ListDelegated,0)),0)</f>
        <v>0</v>
      </c>
      <c r="AF172" s="345">
        <f>_xlfn.IFNA(INDEX('Delegated Wage Grid'!H$14:H$50,MATCH($A172,ListDelegated,0)),0)</f>
        <v>0</v>
      </c>
      <c r="AG172" s="345">
        <f t="shared" si="11"/>
        <v>0</v>
      </c>
      <c r="AH172" s="345">
        <f t="shared" si="12"/>
        <v>0</v>
      </c>
    </row>
    <row r="173" spans="1:34" x14ac:dyDescent="0.25">
      <c r="A173" s="86"/>
      <c r="B173" s="65"/>
      <c r="C173" s="178"/>
      <c r="D173" s="228" t="str">
        <f>IF(ISBLANK(A173),"",IF(#REF!=0,"-",#REF!))</f>
        <v/>
      </c>
      <c r="E173" s="185"/>
      <c r="F173" s="229"/>
      <c r="G173" s="234" t="str">
        <f t="shared" si="9"/>
        <v/>
      </c>
      <c r="H173" s="210"/>
      <c r="I173" s="211"/>
      <c r="J173" s="211"/>
      <c r="K173" s="211"/>
      <c r="L173" s="212"/>
      <c r="M173" s="195"/>
      <c r="N173" s="196"/>
      <c r="O173" s="197"/>
      <c r="P173" s="197"/>
      <c r="Q173" s="197"/>
      <c r="R173" s="197"/>
      <c r="S173" s="198"/>
      <c r="T173" s="199"/>
      <c r="U173" s="198"/>
      <c r="V173" s="198"/>
      <c r="W173" s="200"/>
      <c r="X173" s="362" t="str">
        <f t="shared" si="10"/>
        <v/>
      </c>
      <c r="Y173" s="453"/>
      <c r="AA173" s="787">
        <f>_xlfn.IFNA(INDEX('Delegated Wage Grid'!C$14:C$50,MATCH($A173,ListDelegated,0)),0)</f>
        <v>0</v>
      </c>
      <c r="AB173" s="345">
        <f>_xlfn.IFNA(INDEX('Delegated Wage Grid'!D$14:D$50,MATCH($A173,ListDelegated,0)),0)</f>
        <v>0</v>
      </c>
      <c r="AC173" s="345">
        <f>_xlfn.IFNA(INDEX('Delegated Wage Grid'!E$14:E$50,MATCH($A173,ListDelegated,0)),0)</f>
        <v>0</v>
      </c>
      <c r="AD173" s="345">
        <f>_xlfn.IFNA(INDEX('Delegated Wage Grid'!F$14:F$50,MATCH($A173,ListDelegated,0)),0)</f>
        <v>0</v>
      </c>
      <c r="AE173" s="345">
        <f>_xlfn.IFNA(INDEX('Delegated Wage Grid'!G$14:G$50,MATCH($A173,ListDelegated,0)),0)</f>
        <v>0</v>
      </c>
      <c r="AF173" s="345">
        <f>_xlfn.IFNA(INDEX('Delegated Wage Grid'!H$14:H$50,MATCH($A173,ListDelegated,0)),0)</f>
        <v>0</v>
      </c>
      <c r="AG173" s="345">
        <f t="shared" si="11"/>
        <v>0</v>
      </c>
      <c r="AH173" s="345">
        <f t="shared" si="12"/>
        <v>0</v>
      </c>
    </row>
    <row r="174" spans="1:34" x14ac:dyDescent="0.25">
      <c r="A174" s="86"/>
      <c r="B174" s="65"/>
      <c r="C174" s="178"/>
      <c r="D174" s="228" t="str">
        <f>IF(ISBLANK(A174),"",IF(#REF!=0,"-",#REF!))</f>
        <v/>
      </c>
      <c r="E174" s="185"/>
      <c r="F174" s="229"/>
      <c r="G174" s="234" t="str">
        <f t="shared" si="9"/>
        <v/>
      </c>
      <c r="H174" s="210"/>
      <c r="I174" s="211"/>
      <c r="J174" s="211"/>
      <c r="K174" s="211"/>
      <c r="L174" s="212"/>
      <c r="M174" s="195"/>
      <c r="N174" s="196"/>
      <c r="O174" s="197"/>
      <c r="P174" s="197"/>
      <c r="Q174" s="197"/>
      <c r="R174" s="197"/>
      <c r="S174" s="198"/>
      <c r="T174" s="199"/>
      <c r="U174" s="198"/>
      <c r="V174" s="198"/>
      <c r="W174" s="200"/>
      <c r="X174" s="362" t="str">
        <f t="shared" si="10"/>
        <v/>
      </c>
      <c r="Y174" s="453"/>
      <c r="AA174" s="787">
        <f>_xlfn.IFNA(INDEX('Delegated Wage Grid'!C$14:C$50,MATCH($A174,ListDelegated,0)),0)</f>
        <v>0</v>
      </c>
      <c r="AB174" s="345">
        <f>_xlfn.IFNA(INDEX('Delegated Wage Grid'!D$14:D$50,MATCH($A174,ListDelegated,0)),0)</f>
        <v>0</v>
      </c>
      <c r="AC174" s="345">
        <f>_xlfn.IFNA(INDEX('Delegated Wage Grid'!E$14:E$50,MATCH($A174,ListDelegated,0)),0)</f>
        <v>0</v>
      </c>
      <c r="AD174" s="345">
        <f>_xlfn.IFNA(INDEX('Delegated Wage Grid'!F$14:F$50,MATCH($A174,ListDelegated,0)),0)</f>
        <v>0</v>
      </c>
      <c r="AE174" s="345">
        <f>_xlfn.IFNA(INDEX('Delegated Wage Grid'!G$14:G$50,MATCH($A174,ListDelegated,0)),0)</f>
        <v>0</v>
      </c>
      <c r="AF174" s="345">
        <f>_xlfn.IFNA(INDEX('Delegated Wage Grid'!H$14:H$50,MATCH($A174,ListDelegated,0)),0)</f>
        <v>0</v>
      </c>
      <c r="AG174" s="345">
        <f t="shared" si="11"/>
        <v>0</v>
      </c>
      <c r="AH174" s="345">
        <f t="shared" si="12"/>
        <v>0</v>
      </c>
    </row>
    <row r="175" spans="1:34" x14ac:dyDescent="0.25">
      <c r="A175" s="86"/>
      <c r="B175" s="65"/>
      <c r="C175" s="178"/>
      <c r="D175" s="228" t="str">
        <f>IF(ISBLANK(A175),"",IF(#REF!=0,"-",#REF!))</f>
        <v/>
      </c>
      <c r="E175" s="185"/>
      <c r="F175" s="229"/>
      <c r="G175" s="234" t="str">
        <f t="shared" si="9"/>
        <v/>
      </c>
      <c r="H175" s="210"/>
      <c r="I175" s="211"/>
      <c r="J175" s="211"/>
      <c r="K175" s="211"/>
      <c r="L175" s="212"/>
      <c r="M175" s="195"/>
      <c r="N175" s="196"/>
      <c r="O175" s="197"/>
      <c r="P175" s="197"/>
      <c r="Q175" s="197"/>
      <c r="R175" s="197"/>
      <c r="S175" s="198"/>
      <c r="T175" s="199"/>
      <c r="U175" s="198"/>
      <c r="V175" s="198"/>
      <c r="W175" s="200"/>
      <c r="X175" s="362" t="str">
        <f t="shared" si="10"/>
        <v/>
      </c>
      <c r="Y175" s="453"/>
      <c r="AA175" s="787">
        <f>_xlfn.IFNA(INDEX('Delegated Wage Grid'!C$14:C$50,MATCH($A175,ListDelegated,0)),0)</f>
        <v>0</v>
      </c>
      <c r="AB175" s="345">
        <f>_xlfn.IFNA(INDEX('Delegated Wage Grid'!D$14:D$50,MATCH($A175,ListDelegated,0)),0)</f>
        <v>0</v>
      </c>
      <c r="AC175" s="345">
        <f>_xlfn.IFNA(INDEX('Delegated Wage Grid'!E$14:E$50,MATCH($A175,ListDelegated,0)),0)</f>
        <v>0</v>
      </c>
      <c r="AD175" s="345">
        <f>_xlfn.IFNA(INDEX('Delegated Wage Grid'!F$14:F$50,MATCH($A175,ListDelegated,0)),0)</f>
        <v>0</v>
      </c>
      <c r="AE175" s="345">
        <f>_xlfn.IFNA(INDEX('Delegated Wage Grid'!G$14:G$50,MATCH($A175,ListDelegated,0)),0)</f>
        <v>0</v>
      </c>
      <c r="AF175" s="345">
        <f>_xlfn.IFNA(INDEX('Delegated Wage Grid'!H$14:H$50,MATCH($A175,ListDelegated,0)),0)</f>
        <v>0</v>
      </c>
      <c r="AG175" s="345">
        <f t="shared" si="11"/>
        <v>0</v>
      </c>
      <c r="AH175" s="345">
        <f t="shared" si="12"/>
        <v>0</v>
      </c>
    </row>
    <row r="176" spans="1:34" x14ac:dyDescent="0.25">
      <c r="A176" s="86"/>
      <c r="B176" s="65"/>
      <c r="C176" s="178"/>
      <c r="D176" s="228" t="str">
        <f>IF(ISBLANK(A176),"",IF(#REF!=0,"-",#REF!))</f>
        <v/>
      </c>
      <c r="E176" s="185"/>
      <c r="F176" s="229"/>
      <c r="G176" s="234" t="str">
        <f t="shared" si="9"/>
        <v/>
      </c>
      <c r="H176" s="210"/>
      <c r="I176" s="211"/>
      <c r="J176" s="211"/>
      <c r="K176" s="211"/>
      <c r="L176" s="212"/>
      <c r="M176" s="195"/>
      <c r="N176" s="196"/>
      <c r="O176" s="197"/>
      <c r="P176" s="197"/>
      <c r="Q176" s="197"/>
      <c r="R176" s="197"/>
      <c r="S176" s="198"/>
      <c r="T176" s="199"/>
      <c r="U176" s="198"/>
      <c r="V176" s="198"/>
      <c r="W176" s="200"/>
      <c r="X176" s="362" t="str">
        <f t="shared" si="10"/>
        <v/>
      </c>
      <c r="Y176" s="453"/>
      <c r="AA176" s="787">
        <f>_xlfn.IFNA(INDEX('Delegated Wage Grid'!C$14:C$50,MATCH($A176,ListDelegated,0)),0)</f>
        <v>0</v>
      </c>
      <c r="AB176" s="345">
        <f>_xlfn.IFNA(INDEX('Delegated Wage Grid'!D$14:D$50,MATCH($A176,ListDelegated,0)),0)</f>
        <v>0</v>
      </c>
      <c r="AC176" s="345">
        <f>_xlfn.IFNA(INDEX('Delegated Wage Grid'!E$14:E$50,MATCH($A176,ListDelegated,0)),0)</f>
        <v>0</v>
      </c>
      <c r="AD176" s="345">
        <f>_xlfn.IFNA(INDEX('Delegated Wage Grid'!F$14:F$50,MATCH($A176,ListDelegated,0)),0)</f>
        <v>0</v>
      </c>
      <c r="AE176" s="345">
        <f>_xlfn.IFNA(INDEX('Delegated Wage Grid'!G$14:G$50,MATCH($A176,ListDelegated,0)),0)</f>
        <v>0</v>
      </c>
      <c r="AF176" s="345">
        <f>_xlfn.IFNA(INDEX('Delegated Wage Grid'!H$14:H$50,MATCH($A176,ListDelegated,0)),0)</f>
        <v>0</v>
      </c>
      <c r="AG176" s="345">
        <f t="shared" si="11"/>
        <v>0</v>
      </c>
      <c r="AH176" s="345">
        <f t="shared" si="12"/>
        <v>0</v>
      </c>
    </row>
    <row r="177" spans="1:34" x14ac:dyDescent="0.25">
      <c r="A177" s="86"/>
      <c r="B177" s="65"/>
      <c r="C177" s="178"/>
      <c r="D177" s="228" t="str">
        <f>IF(ISBLANK(A177),"",IF(#REF!=0,"-",#REF!))</f>
        <v/>
      </c>
      <c r="E177" s="185"/>
      <c r="F177" s="229"/>
      <c r="G177" s="234" t="str">
        <f t="shared" si="9"/>
        <v/>
      </c>
      <c r="H177" s="210"/>
      <c r="I177" s="211"/>
      <c r="J177" s="211"/>
      <c r="K177" s="211"/>
      <c r="L177" s="212"/>
      <c r="M177" s="195"/>
      <c r="N177" s="196"/>
      <c r="O177" s="197"/>
      <c r="P177" s="197"/>
      <c r="Q177" s="197"/>
      <c r="R177" s="197"/>
      <c r="S177" s="198"/>
      <c r="T177" s="199"/>
      <c r="U177" s="198"/>
      <c r="V177" s="198"/>
      <c r="W177" s="200"/>
      <c r="X177" s="362" t="str">
        <f t="shared" si="10"/>
        <v/>
      </c>
      <c r="Y177" s="453"/>
      <c r="AA177" s="787">
        <f>_xlfn.IFNA(INDEX('Delegated Wage Grid'!C$14:C$50,MATCH($A177,ListDelegated,0)),0)</f>
        <v>0</v>
      </c>
      <c r="AB177" s="345">
        <f>_xlfn.IFNA(INDEX('Delegated Wage Grid'!D$14:D$50,MATCH($A177,ListDelegated,0)),0)</f>
        <v>0</v>
      </c>
      <c r="AC177" s="345">
        <f>_xlfn.IFNA(INDEX('Delegated Wage Grid'!E$14:E$50,MATCH($A177,ListDelegated,0)),0)</f>
        <v>0</v>
      </c>
      <c r="AD177" s="345">
        <f>_xlfn.IFNA(INDEX('Delegated Wage Grid'!F$14:F$50,MATCH($A177,ListDelegated,0)),0)</f>
        <v>0</v>
      </c>
      <c r="AE177" s="345">
        <f>_xlfn.IFNA(INDEX('Delegated Wage Grid'!G$14:G$50,MATCH($A177,ListDelegated,0)),0)</f>
        <v>0</v>
      </c>
      <c r="AF177" s="345">
        <f>_xlfn.IFNA(INDEX('Delegated Wage Grid'!H$14:H$50,MATCH($A177,ListDelegated,0)),0)</f>
        <v>0</v>
      </c>
      <c r="AG177" s="345">
        <f t="shared" si="11"/>
        <v>0</v>
      </c>
      <c r="AH177" s="345">
        <f t="shared" si="12"/>
        <v>0</v>
      </c>
    </row>
    <row r="178" spans="1:34" x14ac:dyDescent="0.25">
      <c r="A178" s="86"/>
      <c r="B178" s="65"/>
      <c r="C178" s="178"/>
      <c r="D178" s="228" t="str">
        <f>IF(ISBLANK(A178),"",IF(#REF!=0,"-",#REF!))</f>
        <v/>
      </c>
      <c r="E178" s="185"/>
      <c r="F178" s="229"/>
      <c r="G178" s="234" t="str">
        <f t="shared" si="9"/>
        <v/>
      </c>
      <c r="H178" s="210"/>
      <c r="I178" s="211"/>
      <c r="J178" s="211"/>
      <c r="K178" s="211"/>
      <c r="L178" s="212"/>
      <c r="M178" s="195"/>
      <c r="N178" s="196"/>
      <c r="O178" s="197"/>
      <c r="P178" s="197"/>
      <c r="Q178" s="197"/>
      <c r="R178" s="197"/>
      <c r="S178" s="198"/>
      <c r="T178" s="199"/>
      <c r="U178" s="198"/>
      <c r="V178" s="198"/>
      <c r="W178" s="200"/>
      <c r="X178" s="362" t="str">
        <f t="shared" si="10"/>
        <v/>
      </c>
      <c r="Y178" s="453"/>
      <c r="AA178" s="787">
        <f>_xlfn.IFNA(INDEX('Delegated Wage Grid'!C$14:C$50,MATCH($A178,ListDelegated,0)),0)</f>
        <v>0</v>
      </c>
      <c r="AB178" s="345">
        <f>_xlfn.IFNA(INDEX('Delegated Wage Grid'!D$14:D$50,MATCH($A178,ListDelegated,0)),0)</f>
        <v>0</v>
      </c>
      <c r="AC178" s="345">
        <f>_xlfn.IFNA(INDEX('Delegated Wage Grid'!E$14:E$50,MATCH($A178,ListDelegated,0)),0)</f>
        <v>0</v>
      </c>
      <c r="AD178" s="345">
        <f>_xlfn.IFNA(INDEX('Delegated Wage Grid'!F$14:F$50,MATCH($A178,ListDelegated,0)),0)</f>
        <v>0</v>
      </c>
      <c r="AE178" s="345">
        <f>_xlfn.IFNA(INDEX('Delegated Wage Grid'!G$14:G$50,MATCH($A178,ListDelegated,0)),0)</f>
        <v>0</v>
      </c>
      <c r="AF178" s="345">
        <f>_xlfn.IFNA(INDEX('Delegated Wage Grid'!H$14:H$50,MATCH($A178,ListDelegated,0)),0)</f>
        <v>0</v>
      </c>
      <c r="AG178" s="345">
        <f t="shared" si="11"/>
        <v>0</v>
      </c>
      <c r="AH178" s="345">
        <f t="shared" si="12"/>
        <v>0</v>
      </c>
    </row>
    <row r="179" spans="1:34" x14ac:dyDescent="0.25">
      <c r="A179" s="86"/>
      <c r="B179" s="65"/>
      <c r="C179" s="178"/>
      <c r="D179" s="228" t="str">
        <f>IF(ISBLANK(A179),"",IF(#REF!=0,"-",#REF!))</f>
        <v/>
      </c>
      <c r="E179" s="185"/>
      <c r="F179" s="229"/>
      <c r="G179" s="234" t="str">
        <f t="shared" si="9"/>
        <v/>
      </c>
      <c r="H179" s="210"/>
      <c r="I179" s="211"/>
      <c r="J179" s="211"/>
      <c r="K179" s="211"/>
      <c r="L179" s="212"/>
      <c r="M179" s="195"/>
      <c r="N179" s="196"/>
      <c r="O179" s="197"/>
      <c r="P179" s="197"/>
      <c r="Q179" s="197"/>
      <c r="R179" s="197"/>
      <c r="S179" s="198"/>
      <c r="T179" s="199"/>
      <c r="U179" s="198"/>
      <c r="V179" s="198"/>
      <c r="W179" s="200"/>
      <c r="X179" s="362" t="str">
        <f t="shared" si="10"/>
        <v/>
      </c>
      <c r="Y179" s="453"/>
      <c r="AA179" s="787">
        <f>_xlfn.IFNA(INDEX('Delegated Wage Grid'!C$14:C$50,MATCH($A179,ListDelegated,0)),0)</f>
        <v>0</v>
      </c>
      <c r="AB179" s="345">
        <f>_xlfn.IFNA(INDEX('Delegated Wage Grid'!D$14:D$50,MATCH($A179,ListDelegated,0)),0)</f>
        <v>0</v>
      </c>
      <c r="AC179" s="345">
        <f>_xlfn.IFNA(INDEX('Delegated Wage Grid'!E$14:E$50,MATCH($A179,ListDelegated,0)),0)</f>
        <v>0</v>
      </c>
      <c r="AD179" s="345">
        <f>_xlfn.IFNA(INDEX('Delegated Wage Grid'!F$14:F$50,MATCH($A179,ListDelegated,0)),0)</f>
        <v>0</v>
      </c>
      <c r="AE179" s="345">
        <f>_xlfn.IFNA(INDEX('Delegated Wage Grid'!G$14:G$50,MATCH($A179,ListDelegated,0)),0)</f>
        <v>0</v>
      </c>
      <c r="AF179" s="345">
        <f>_xlfn.IFNA(INDEX('Delegated Wage Grid'!H$14:H$50,MATCH($A179,ListDelegated,0)),0)</f>
        <v>0</v>
      </c>
      <c r="AG179" s="345">
        <f t="shared" si="11"/>
        <v>0</v>
      </c>
      <c r="AH179" s="345">
        <f t="shared" si="12"/>
        <v>0</v>
      </c>
    </row>
    <row r="180" spans="1:34" x14ac:dyDescent="0.25">
      <c r="A180" s="86"/>
      <c r="B180" s="65"/>
      <c r="C180" s="178"/>
      <c r="D180" s="228" t="str">
        <f>IF(ISBLANK(A180),"",IF(#REF!=0,"-",#REF!))</f>
        <v/>
      </c>
      <c r="E180" s="185"/>
      <c r="F180" s="229"/>
      <c r="G180" s="234" t="str">
        <f t="shared" si="9"/>
        <v/>
      </c>
      <c r="H180" s="210"/>
      <c r="I180" s="211"/>
      <c r="J180" s="211"/>
      <c r="K180" s="211"/>
      <c r="L180" s="212"/>
      <c r="M180" s="195"/>
      <c r="N180" s="196"/>
      <c r="O180" s="197"/>
      <c r="P180" s="197"/>
      <c r="Q180" s="197"/>
      <c r="R180" s="197"/>
      <c r="S180" s="198"/>
      <c r="T180" s="199"/>
      <c r="U180" s="198"/>
      <c r="V180" s="198"/>
      <c r="W180" s="200"/>
      <c r="X180" s="362" t="str">
        <f t="shared" si="10"/>
        <v/>
      </c>
      <c r="Y180" s="453"/>
      <c r="AA180" s="787">
        <f>_xlfn.IFNA(INDEX('Delegated Wage Grid'!C$14:C$50,MATCH($A180,ListDelegated,0)),0)</f>
        <v>0</v>
      </c>
      <c r="AB180" s="345">
        <f>_xlfn.IFNA(INDEX('Delegated Wage Grid'!D$14:D$50,MATCH($A180,ListDelegated,0)),0)</f>
        <v>0</v>
      </c>
      <c r="AC180" s="345">
        <f>_xlfn.IFNA(INDEX('Delegated Wage Grid'!E$14:E$50,MATCH($A180,ListDelegated,0)),0)</f>
        <v>0</v>
      </c>
      <c r="AD180" s="345">
        <f>_xlfn.IFNA(INDEX('Delegated Wage Grid'!F$14:F$50,MATCH($A180,ListDelegated,0)),0)</f>
        <v>0</v>
      </c>
      <c r="AE180" s="345">
        <f>_xlfn.IFNA(INDEX('Delegated Wage Grid'!G$14:G$50,MATCH($A180,ListDelegated,0)),0)</f>
        <v>0</v>
      </c>
      <c r="AF180" s="345">
        <f>_xlfn.IFNA(INDEX('Delegated Wage Grid'!H$14:H$50,MATCH($A180,ListDelegated,0)),0)</f>
        <v>0</v>
      </c>
      <c r="AG180" s="345">
        <f t="shared" si="11"/>
        <v>0</v>
      </c>
      <c r="AH180" s="345">
        <f t="shared" si="12"/>
        <v>0</v>
      </c>
    </row>
    <row r="181" spans="1:34" x14ac:dyDescent="0.25">
      <c r="A181" s="86"/>
      <c r="B181" s="65"/>
      <c r="C181" s="178"/>
      <c r="D181" s="228" t="str">
        <f>IF(ISBLANK(A181),"",IF(#REF!=0,"-",#REF!))</f>
        <v/>
      </c>
      <c r="E181" s="185"/>
      <c r="F181" s="229"/>
      <c r="G181" s="234" t="str">
        <f t="shared" si="9"/>
        <v/>
      </c>
      <c r="H181" s="210"/>
      <c r="I181" s="211"/>
      <c r="J181" s="211"/>
      <c r="K181" s="211"/>
      <c r="L181" s="212"/>
      <c r="M181" s="195"/>
      <c r="N181" s="196"/>
      <c r="O181" s="197"/>
      <c r="P181" s="197"/>
      <c r="Q181" s="197"/>
      <c r="R181" s="197"/>
      <c r="S181" s="198"/>
      <c r="T181" s="199"/>
      <c r="U181" s="198"/>
      <c r="V181" s="198"/>
      <c r="W181" s="200"/>
      <c r="X181" s="362" t="str">
        <f t="shared" si="10"/>
        <v/>
      </c>
      <c r="Y181" s="453"/>
      <c r="AA181" s="787">
        <f>_xlfn.IFNA(INDEX('Delegated Wage Grid'!C$14:C$50,MATCH($A181,ListDelegated,0)),0)</f>
        <v>0</v>
      </c>
      <c r="AB181" s="345">
        <f>_xlfn.IFNA(INDEX('Delegated Wage Grid'!D$14:D$50,MATCH($A181,ListDelegated,0)),0)</f>
        <v>0</v>
      </c>
      <c r="AC181" s="345">
        <f>_xlfn.IFNA(INDEX('Delegated Wage Grid'!E$14:E$50,MATCH($A181,ListDelegated,0)),0)</f>
        <v>0</v>
      </c>
      <c r="AD181" s="345">
        <f>_xlfn.IFNA(INDEX('Delegated Wage Grid'!F$14:F$50,MATCH($A181,ListDelegated,0)),0)</f>
        <v>0</v>
      </c>
      <c r="AE181" s="345">
        <f>_xlfn.IFNA(INDEX('Delegated Wage Grid'!G$14:G$50,MATCH($A181,ListDelegated,0)),0)</f>
        <v>0</v>
      </c>
      <c r="AF181" s="345">
        <f>_xlfn.IFNA(INDEX('Delegated Wage Grid'!H$14:H$50,MATCH($A181,ListDelegated,0)),0)</f>
        <v>0</v>
      </c>
      <c r="AG181" s="345">
        <f t="shared" si="11"/>
        <v>0</v>
      </c>
      <c r="AH181" s="345">
        <f t="shared" si="12"/>
        <v>0</v>
      </c>
    </row>
    <row r="182" spans="1:34" x14ac:dyDescent="0.25">
      <c r="A182" s="86"/>
      <c r="B182" s="65"/>
      <c r="C182" s="178"/>
      <c r="D182" s="228" t="str">
        <f>IF(ISBLANK(A182),"",IF(#REF!=0,"-",#REF!))</f>
        <v/>
      </c>
      <c r="E182" s="185"/>
      <c r="F182" s="229"/>
      <c r="G182" s="234" t="str">
        <f t="shared" si="9"/>
        <v/>
      </c>
      <c r="H182" s="210"/>
      <c r="I182" s="211"/>
      <c r="J182" s="211"/>
      <c r="K182" s="211"/>
      <c r="L182" s="212"/>
      <c r="M182" s="195"/>
      <c r="N182" s="196"/>
      <c r="O182" s="197"/>
      <c r="P182" s="197"/>
      <c r="Q182" s="197"/>
      <c r="R182" s="197"/>
      <c r="S182" s="198"/>
      <c r="T182" s="199"/>
      <c r="U182" s="198"/>
      <c r="V182" s="198"/>
      <c r="W182" s="200"/>
      <c r="X182" s="362" t="str">
        <f t="shared" si="10"/>
        <v/>
      </c>
      <c r="Y182" s="453"/>
      <c r="AA182" s="787">
        <f>_xlfn.IFNA(INDEX('Delegated Wage Grid'!C$14:C$50,MATCH($A182,ListDelegated,0)),0)</f>
        <v>0</v>
      </c>
      <c r="AB182" s="345">
        <f>_xlfn.IFNA(INDEX('Delegated Wage Grid'!D$14:D$50,MATCH($A182,ListDelegated,0)),0)</f>
        <v>0</v>
      </c>
      <c r="AC182" s="345">
        <f>_xlfn.IFNA(INDEX('Delegated Wage Grid'!E$14:E$50,MATCH($A182,ListDelegated,0)),0)</f>
        <v>0</v>
      </c>
      <c r="AD182" s="345">
        <f>_xlfn.IFNA(INDEX('Delegated Wage Grid'!F$14:F$50,MATCH($A182,ListDelegated,0)),0)</f>
        <v>0</v>
      </c>
      <c r="AE182" s="345">
        <f>_xlfn.IFNA(INDEX('Delegated Wage Grid'!G$14:G$50,MATCH($A182,ListDelegated,0)),0)</f>
        <v>0</v>
      </c>
      <c r="AF182" s="345">
        <f>_xlfn.IFNA(INDEX('Delegated Wage Grid'!H$14:H$50,MATCH($A182,ListDelegated,0)),0)</f>
        <v>0</v>
      </c>
      <c r="AG182" s="345">
        <f t="shared" si="11"/>
        <v>0</v>
      </c>
      <c r="AH182" s="345">
        <f t="shared" si="12"/>
        <v>0</v>
      </c>
    </row>
    <row r="183" spans="1:34" x14ac:dyDescent="0.25">
      <c r="A183" s="86"/>
      <c r="B183" s="65"/>
      <c r="C183" s="178"/>
      <c r="D183" s="228" t="str">
        <f>IF(ISBLANK(A183),"",IF(#REF!=0,"-",#REF!))</f>
        <v/>
      </c>
      <c r="E183" s="185"/>
      <c r="F183" s="229"/>
      <c r="G183" s="234" t="str">
        <f t="shared" si="9"/>
        <v/>
      </c>
      <c r="H183" s="210"/>
      <c r="I183" s="211"/>
      <c r="J183" s="211"/>
      <c r="K183" s="211"/>
      <c r="L183" s="212"/>
      <c r="M183" s="195"/>
      <c r="N183" s="196"/>
      <c r="O183" s="197"/>
      <c r="P183" s="197"/>
      <c r="Q183" s="197"/>
      <c r="R183" s="197"/>
      <c r="S183" s="198"/>
      <c r="T183" s="199"/>
      <c r="U183" s="198"/>
      <c r="V183" s="198"/>
      <c r="W183" s="200"/>
      <c r="X183" s="362" t="str">
        <f t="shared" si="10"/>
        <v/>
      </c>
      <c r="Y183" s="453"/>
      <c r="AA183" s="787">
        <f>_xlfn.IFNA(INDEX('Delegated Wage Grid'!C$14:C$50,MATCH($A183,ListDelegated,0)),0)</f>
        <v>0</v>
      </c>
      <c r="AB183" s="345">
        <f>_xlfn.IFNA(INDEX('Delegated Wage Grid'!D$14:D$50,MATCH($A183,ListDelegated,0)),0)</f>
        <v>0</v>
      </c>
      <c r="AC183" s="345">
        <f>_xlfn.IFNA(INDEX('Delegated Wage Grid'!E$14:E$50,MATCH($A183,ListDelegated,0)),0)</f>
        <v>0</v>
      </c>
      <c r="AD183" s="345">
        <f>_xlfn.IFNA(INDEX('Delegated Wage Grid'!F$14:F$50,MATCH($A183,ListDelegated,0)),0)</f>
        <v>0</v>
      </c>
      <c r="AE183" s="345">
        <f>_xlfn.IFNA(INDEX('Delegated Wage Grid'!G$14:G$50,MATCH($A183,ListDelegated,0)),0)</f>
        <v>0</v>
      </c>
      <c r="AF183" s="345">
        <f>_xlfn.IFNA(INDEX('Delegated Wage Grid'!H$14:H$50,MATCH($A183,ListDelegated,0)),0)</f>
        <v>0</v>
      </c>
      <c r="AG183" s="345">
        <f t="shared" si="11"/>
        <v>0</v>
      </c>
      <c r="AH183" s="345">
        <f t="shared" si="12"/>
        <v>0</v>
      </c>
    </row>
    <row r="184" spans="1:34" x14ac:dyDescent="0.25">
      <c r="A184" s="86"/>
      <c r="B184" s="65"/>
      <c r="C184" s="178"/>
      <c r="D184" s="228" t="str">
        <f>IF(ISBLANK(A184),"",IF(#REF!=0,"-",#REF!))</f>
        <v/>
      </c>
      <c r="E184" s="185"/>
      <c r="F184" s="229"/>
      <c r="G184" s="234" t="str">
        <f t="shared" si="9"/>
        <v/>
      </c>
      <c r="H184" s="210"/>
      <c r="I184" s="211"/>
      <c r="J184" s="211"/>
      <c r="K184" s="211"/>
      <c r="L184" s="212"/>
      <c r="M184" s="195"/>
      <c r="N184" s="196"/>
      <c r="O184" s="197"/>
      <c r="P184" s="197"/>
      <c r="Q184" s="197"/>
      <c r="R184" s="197"/>
      <c r="S184" s="198"/>
      <c r="T184" s="199"/>
      <c r="U184" s="198"/>
      <c r="V184" s="198"/>
      <c r="W184" s="200"/>
      <c r="X184" s="362" t="str">
        <f t="shared" si="10"/>
        <v/>
      </c>
      <c r="Y184" s="453"/>
      <c r="AA184" s="787">
        <f>_xlfn.IFNA(INDEX('Delegated Wage Grid'!C$14:C$50,MATCH($A184,ListDelegated,0)),0)</f>
        <v>0</v>
      </c>
      <c r="AB184" s="345">
        <f>_xlfn.IFNA(INDEX('Delegated Wage Grid'!D$14:D$50,MATCH($A184,ListDelegated,0)),0)</f>
        <v>0</v>
      </c>
      <c r="AC184" s="345">
        <f>_xlfn.IFNA(INDEX('Delegated Wage Grid'!E$14:E$50,MATCH($A184,ListDelegated,0)),0)</f>
        <v>0</v>
      </c>
      <c r="AD184" s="345">
        <f>_xlfn.IFNA(INDEX('Delegated Wage Grid'!F$14:F$50,MATCH($A184,ListDelegated,0)),0)</f>
        <v>0</v>
      </c>
      <c r="AE184" s="345">
        <f>_xlfn.IFNA(INDEX('Delegated Wage Grid'!G$14:G$50,MATCH($A184,ListDelegated,0)),0)</f>
        <v>0</v>
      </c>
      <c r="AF184" s="345">
        <f>_xlfn.IFNA(INDEX('Delegated Wage Grid'!H$14:H$50,MATCH($A184,ListDelegated,0)),0)</f>
        <v>0</v>
      </c>
      <c r="AG184" s="345">
        <f t="shared" si="11"/>
        <v>0</v>
      </c>
      <c r="AH184" s="345">
        <f t="shared" si="12"/>
        <v>0</v>
      </c>
    </row>
    <row r="185" spans="1:34" x14ac:dyDescent="0.25">
      <c r="A185" s="86"/>
      <c r="B185" s="65"/>
      <c r="C185" s="178"/>
      <c r="D185" s="228" t="str">
        <f>IF(ISBLANK(A185),"",IF(#REF!=0,"-",#REF!))</f>
        <v/>
      </c>
      <c r="E185" s="185"/>
      <c r="F185" s="229"/>
      <c r="G185" s="234" t="str">
        <f t="shared" si="9"/>
        <v/>
      </c>
      <c r="H185" s="210"/>
      <c r="I185" s="211"/>
      <c r="J185" s="211"/>
      <c r="K185" s="211"/>
      <c r="L185" s="212"/>
      <c r="M185" s="195"/>
      <c r="N185" s="196"/>
      <c r="O185" s="197"/>
      <c r="P185" s="197"/>
      <c r="Q185" s="197"/>
      <c r="R185" s="197"/>
      <c r="S185" s="198"/>
      <c r="T185" s="199"/>
      <c r="U185" s="198"/>
      <c r="V185" s="198"/>
      <c r="W185" s="200"/>
      <c r="X185" s="362" t="str">
        <f t="shared" si="10"/>
        <v/>
      </c>
      <c r="Y185" s="453"/>
      <c r="AA185" s="787">
        <f>_xlfn.IFNA(INDEX('Delegated Wage Grid'!C$14:C$50,MATCH($A185,ListDelegated,0)),0)</f>
        <v>0</v>
      </c>
      <c r="AB185" s="345">
        <f>_xlfn.IFNA(INDEX('Delegated Wage Grid'!D$14:D$50,MATCH($A185,ListDelegated,0)),0)</f>
        <v>0</v>
      </c>
      <c r="AC185" s="345">
        <f>_xlfn.IFNA(INDEX('Delegated Wage Grid'!E$14:E$50,MATCH($A185,ListDelegated,0)),0)</f>
        <v>0</v>
      </c>
      <c r="AD185" s="345">
        <f>_xlfn.IFNA(INDEX('Delegated Wage Grid'!F$14:F$50,MATCH($A185,ListDelegated,0)),0)</f>
        <v>0</v>
      </c>
      <c r="AE185" s="345">
        <f>_xlfn.IFNA(INDEX('Delegated Wage Grid'!G$14:G$50,MATCH($A185,ListDelegated,0)),0)</f>
        <v>0</v>
      </c>
      <c r="AF185" s="345">
        <f>_xlfn.IFNA(INDEX('Delegated Wage Grid'!H$14:H$50,MATCH($A185,ListDelegated,0)),0)</f>
        <v>0</v>
      </c>
      <c r="AG185" s="345">
        <f t="shared" si="11"/>
        <v>0</v>
      </c>
      <c r="AH185" s="345">
        <f t="shared" si="12"/>
        <v>0</v>
      </c>
    </row>
    <row r="186" spans="1:34" x14ac:dyDescent="0.25">
      <c r="A186" s="86"/>
      <c r="B186" s="65"/>
      <c r="C186" s="178"/>
      <c r="D186" s="228" t="str">
        <f>IF(ISBLANK(A186),"",IF(#REF!=0,"-",#REF!))</f>
        <v/>
      </c>
      <c r="E186" s="185"/>
      <c r="F186" s="229"/>
      <c r="G186" s="234" t="str">
        <f t="shared" si="9"/>
        <v/>
      </c>
      <c r="H186" s="210"/>
      <c r="I186" s="211"/>
      <c r="J186" s="211"/>
      <c r="K186" s="211"/>
      <c r="L186" s="212"/>
      <c r="M186" s="195"/>
      <c r="N186" s="196"/>
      <c r="O186" s="197"/>
      <c r="P186" s="197"/>
      <c r="Q186" s="197"/>
      <c r="R186" s="197"/>
      <c r="S186" s="198"/>
      <c r="T186" s="199"/>
      <c r="U186" s="198"/>
      <c r="V186" s="198"/>
      <c r="W186" s="200"/>
      <c r="X186" s="362" t="str">
        <f t="shared" si="10"/>
        <v/>
      </c>
      <c r="Y186" s="453"/>
      <c r="AA186" s="787">
        <f>_xlfn.IFNA(INDEX('Delegated Wage Grid'!C$14:C$50,MATCH($A186,ListDelegated,0)),0)</f>
        <v>0</v>
      </c>
      <c r="AB186" s="345">
        <f>_xlfn.IFNA(INDEX('Delegated Wage Grid'!D$14:D$50,MATCH($A186,ListDelegated,0)),0)</f>
        <v>0</v>
      </c>
      <c r="AC186" s="345">
        <f>_xlfn.IFNA(INDEX('Delegated Wage Grid'!E$14:E$50,MATCH($A186,ListDelegated,0)),0)</f>
        <v>0</v>
      </c>
      <c r="AD186" s="345">
        <f>_xlfn.IFNA(INDEX('Delegated Wage Grid'!F$14:F$50,MATCH($A186,ListDelegated,0)),0)</f>
        <v>0</v>
      </c>
      <c r="AE186" s="345">
        <f>_xlfn.IFNA(INDEX('Delegated Wage Grid'!G$14:G$50,MATCH($A186,ListDelegated,0)),0)</f>
        <v>0</v>
      </c>
      <c r="AF186" s="345">
        <f>_xlfn.IFNA(INDEX('Delegated Wage Grid'!H$14:H$50,MATCH($A186,ListDelegated,0)),0)</f>
        <v>0</v>
      </c>
      <c r="AG186" s="345">
        <f t="shared" si="11"/>
        <v>0</v>
      </c>
      <c r="AH186" s="345">
        <f t="shared" si="12"/>
        <v>0</v>
      </c>
    </row>
    <row r="187" spans="1:34" x14ac:dyDescent="0.25">
      <c r="A187" s="86"/>
      <c r="B187" s="65"/>
      <c r="C187" s="178"/>
      <c r="D187" s="228" t="str">
        <f>IF(ISBLANK(A187),"",IF(#REF!=0,"-",#REF!))</f>
        <v/>
      </c>
      <c r="E187" s="185"/>
      <c r="F187" s="229"/>
      <c r="G187" s="234" t="str">
        <f t="shared" si="9"/>
        <v/>
      </c>
      <c r="H187" s="210"/>
      <c r="I187" s="211"/>
      <c r="J187" s="211"/>
      <c r="K187" s="211"/>
      <c r="L187" s="212"/>
      <c r="M187" s="195"/>
      <c r="N187" s="196"/>
      <c r="O187" s="197"/>
      <c r="P187" s="197"/>
      <c r="Q187" s="197"/>
      <c r="R187" s="197"/>
      <c r="S187" s="198"/>
      <c r="T187" s="199"/>
      <c r="U187" s="198"/>
      <c r="V187" s="198"/>
      <c r="W187" s="200"/>
      <c r="X187" s="362" t="str">
        <f t="shared" si="10"/>
        <v/>
      </c>
      <c r="Y187" s="453"/>
      <c r="AA187" s="787">
        <f>_xlfn.IFNA(INDEX('Delegated Wage Grid'!C$14:C$50,MATCH($A187,ListDelegated,0)),0)</f>
        <v>0</v>
      </c>
      <c r="AB187" s="345">
        <f>_xlfn.IFNA(INDEX('Delegated Wage Grid'!D$14:D$50,MATCH($A187,ListDelegated,0)),0)</f>
        <v>0</v>
      </c>
      <c r="AC187" s="345">
        <f>_xlfn.IFNA(INDEX('Delegated Wage Grid'!E$14:E$50,MATCH($A187,ListDelegated,0)),0)</f>
        <v>0</v>
      </c>
      <c r="AD187" s="345">
        <f>_xlfn.IFNA(INDEX('Delegated Wage Grid'!F$14:F$50,MATCH($A187,ListDelegated,0)),0)</f>
        <v>0</v>
      </c>
      <c r="AE187" s="345">
        <f>_xlfn.IFNA(INDEX('Delegated Wage Grid'!G$14:G$50,MATCH($A187,ListDelegated,0)),0)</f>
        <v>0</v>
      </c>
      <c r="AF187" s="345">
        <f>_xlfn.IFNA(INDEX('Delegated Wage Grid'!H$14:H$50,MATCH($A187,ListDelegated,0)),0)</f>
        <v>0</v>
      </c>
      <c r="AG187" s="345">
        <f t="shared" si="11"/>
        <v>0</v>
      </c>
      <c r="AH187" s="345">
        <f t="shared" si="12"/>
        <v>0</v>
      </c>
    </row>
    <row r="188" spans="1:34" x14ac:dyDescent="0.25">
      <c r="A188" s="86"/>
      <c r="B188" s="65"/>
      <c r="C188" s="178"/>
      <c r="D188" s="228" t="str">
        <f>IF(ISBLANK(A188),"",IF(#REF!=0,"-",#REF!))</f>
        <v/>
      </c>
      <c r="E188" s="185"/>
      <c r="F188" s="229"/>
      <c r="G188" s="234" t="str">
        <f t="shared" si="9"/>
        <v/>
      </c>
      <c r="H188" s="210"/>
      <c r="I188" s="211"/>
      <c r="J188" s="211"/>
      <c r="K188" s="211"/>
      <c r="L188" s="212"/>
      <c r="M188" s="195"/>
      <c r="N188" s="196"/>
      <c r="O188" s="197"/>
      <c r="P188" s="197"/>
      <c r="Q188" s="197"/>
      <c r="R188" s="197"/>
      <c r="S188" s="198"/>
      <c r="T188" s="199"/>
      <c r="U188" s="198"/>
      <c r="V188" s="198"/>
      <c r="W188" s="200"/>
      <c r="X188" s="362" t="str">
        <f t="shared" si="10"/>
        <v/>
      </c>
      <c r="Y188" s="453"/>
      <c r="AA188" s="787">
        <f>_xlfn.IFNA(INDEX('Delegated Wage Grid'!C$14:C$50,MATCH($A188,ListDelegated,0)),0)</f>
        <v>0</v>
      </c>
      <c r="AB188" s="345">
        <f>_xlfn.IFNA(INDEX('Delegated Wage Grid'!D$14:D$50,MATCH($A188,ListDelegated,0)),0)</f>
        <v>0</v>
      </c>
      <c r="AC188" s="345">
        <f>_xlfn.IFNA(INDEX('Delegated Wage Grid'!E$14:E$50,MATCH($A188,ListDelegated,0)),0)</f>
        <v>0</v>
      </c>
      <c r="AD188" s="345">
        <f>_xlfn.IFNA(INDEX('Delegated Wage Grid'!F$14:F$50,MATCH($A188,ListDelegated,0)),0)</f>
        <v>0</v>
      </c>
      <c r="AE188" s="345">
        <f>_xlfn.IFNA(INDEX('Delegated Wage Grid'!G$14:G$50,MATCH($A188,ListDelegated,0)),0)</f>
        <v>0</v>
      </c>
      <c r="AF188" s="345">
        <f>_xlfn.IFNA(INDEX('Delegated Wage Grid'!H$14:H$50,MATCH($A188,ListDelegated,0)),0)</f>
        <v>0</v>
      </c>
      <c r="AG188" s="345">
        <f t="shared" si="11"/>
        <v>0</v>
      </c>
      <c r="AH188" s="345">
        <f t="shared" si="12"/>
        <v>0</v>
      </c>
    </row>
    <row r="189" spans="1:34" x14ac:dyDescent="0.25">
      <c r="A189" s="86"/>
      <c r="B189" s="65"/>
      <c r="C189" s="178"/>
      <c r="D189" s="228" t="str">
        <f>IF(ISBLANK(A189),"",IF(#REF!=0,"-",#REF!))</f>
        <v/>
      </c>
      <c r="E189" s="185"/>
      <c r="F189" s="229"/>
      <c r="G189" s="234" t="str">
        <f t="shared" si="9"/>
        <v/>
      </c>
      <c r="H189" s="210"/>
      <c r="I189" s="211"/>
      <c r="J189" s="211"/>
      <c r="K189" s="211"/>
      <c r="L189" s="212"/>
      <c r="M189" s="195"/>
      <c r="N189" s="196"/>
      <c r="O189" s="197"/>
      <c r="P189" s="197"/>
      <c r="Q189" s="197"/>
      <c r="R189" s="197"/>
      <c r="S189" s="198"/>
      <c r="T189" s="199"/>
      <c r="U189" s="198"/>
      <c r="V189" s="198"/>
      <c r="W189" s="200"/>
      <c r="X189" s="362" t="str">
        <f t="shared" si="10"/>
        <v/>
      </c>
      <c r="Y189" s="453"/>
      <c r="AA189" s="787">
        <f>_xlfn.IFNA(INDEX('Delegated Wage Grid'!C$14:C$50,MATCH($A189,ListDelegated,0)),0)</f>
        <v>0</v>
      </c>
      <c r="AB189" s="345">
        <f>_xlfn.IFNA(INDEX('Delegated Wage Grid'!D$14:D$50,MATCH($A189,ListDelegated,0)),0)</f>
        <v>0</v>
      </c>
      <c r="AC189" s="345">
        <f>_xlfn.IFNA(INDEX('Delegated Wage Grid'!E$14:E$50,MATCH($A189,ListDelegated,0)),0)</f>
        <v>0</v>
      </c>
      <c r="AD189" s="345">
        <f>_xlfn.IFNA(INDEX('Delegated Wage Grid'!F$14:F$50,MATCH($A189,ListDelegated,0)),0)</f>
        <v>0</v>
      </c>
      <c r="AE189" s="345">
        <f>_xlfn.IFNA(INDEX('Delegated Wage Grid'!G$14:G$50,MATCH($A189,ListDelegated,0)),0)</f>
        <v>0</v>
      </c>
      <c r="AF189" s="345">
        <f>_xlfn.IFNA(INDEX('Delegated Wage Grid'!H$14:H$50,MATCH($A189,ListDelegated,0)),0)</f>
        <v>0</v>
      </c>
      <c r="AG189" s="345">
        <f t="shared" si="11"/>
        <v>0</v>
      </c>
      <c r="AH189" s="345">
        <f t="shared" si="12"/>
        <v>0</v>
      </c>
    </row>
    <row r="190" spans="1:34" x14ac:dyDescent="0.25">
      <c r="A190" s="86"/>
      <c r="B190" s="65"/>
      <c r="C190" s="178"/>
      <c r="D190" s="228" t="str">
        <f>IF(ISBLANK(A190),"",IF(#REF!=0,"-",#REF!))</f>
        <v/>
      </c>
      <c r="E190" s="185"/>
      <c r="F190" s="229"/>
      <c r="G190" s="234" t="str">
        <f t="shared" si="9"/>
        <v/>
      </c>
      <c r="H190" s="210"/>
      <c r="I190" s="211"/>
      <c r="J190" s="211"/>
      <c r="K190" s="211"/>
      <c r="L190" s="212"/>
      <c r="M190" s="195"/>
      <c r="N190" s="196"/>
      <c r="O190" s="197"/>
      <c r="P190" s="197"/>
      <c r="Q190" s="197"/>
      <c r="R190" s="197"/>
      <c r="S190" s="198"/>
      <c r="T190" s="199"/>
      <c r="U190" s="198"/>
      <c r="V190" s="198"/>
      <c r="W190" s="200"/>
      <c r="X190" s="362" t="str">
        <f t="shared" si="10"/>
        <v/>
      </c>
      <c r="Y190" s="453"/>
      <c r="AA190" s="787">
        <f>_xlfn.IFNA(INDEX('Delegated Wage Grid'!C$14:C$50,MATCH($A190,ListDelegated,0)),0)</f>
        <v>0</v>
      </c>
      <c r="AB190" s="345">
        <f>_xlfn.IFNA(INDEX('Delegated Wage Grid'!D$14:D$50,MATCH($A190,ListDelegated,0)),0)</f>
        <v>0</v>
      </c>
      <c r="AC190" s="345">
        <f>_xlfn.IFNA(INDEX('Delegated Wage Grid'!E$14:E$50,MATCH($A190,ListDelegated,0)),0)</f>
        <v>0</v>
      </c>
      <c r="AD190" s="345">
        <f>_xlfn.IFNA(INDEX('Delegated Wage Grid'!F$14:F$50,MATCH($A190,ListDelegated,0)),0)</f>
        <v>0</v>
      </c>
      <c r="AE190" s="345">
        <f>_xlfn.IFNA(INDEX('Delegated Wage Grid'!G$14:G$50,MATCH($A190,ListDelegated,0)),0)</f>
        <v>0</v>
      </c>
      <c r="AF190" s="345">
        <f>_xlfn.IFNA(INDEX('Delegated Wage Grid'!H$14:H$50,MATCH($A190,ListDelegated,0)),0)</f>
        <v>0</v>
      </c>
      <c r="AG190" s="345">
        <f t="shared" si="11"/>
        <v>0</v>
      </c>
      <c r="AH190" s="345">
        <f t="shared" si="12"/>
        <v>0</v>
      </c>
    </row>
    <row r="191" spans="1:34" x14ac:dyDescent="0.25">
      <c r="A191" s="86"/>
      <c r="B191" s="65"/>
      <c r="C191" s="178"/>
      <c r="D191" s="228" t="str">
        <f>IF(ISBLANK(A191),"",IF(#REF!=0,"-",#REF!))</f>
        <v/>
      </c>
      <c r="E191" s="185"/>
      <c r="F191" s="229"/>
      <c r="G191" s="234" t="str">
        <f t="shared" si="9"/>
        <v/>
      </c>
      <c r="H191" s="210"/>
      <c r="I191" s="211"/>
      <c r="J191" s="211"/>
      <c r="K191" s="211"/>
      <c r="L191" s="212"/>
      <c r="M191" s="195"/>
      <c r="N191" s="196"/>
      <c r="O191" s="197"/>
      <c r="P191" s="197"/>
      <c r="Q191" s="197"/>
      <c r="R191" s="197"/>
      <c r="S191" s="198"/>
      <c r="T191" s="199"/>
      <c r="U191" s="198"/>
      <c r="V191" s="198"/>
      <c r="W191" s="200"/>
      <c r="X191" s="362" t="str">
        <f t="shared" si="10"/>
        <v/>
      </c>
      <c r="Y191" s="453"/>
      <c r="AA191" s="787">
        <f>_xlfn.IFNA(INDEX('Delegated Wage Grid'!C$14:C$50,MATCH($A191,ListDelegated,0)),0)</f>
        <v>0</v>
      </c>
      <c r="AB191" s="345">
        <f>_xlfn.IFNA(INDEX('Delegated Wage Grid'!D$14:D$50,MATCH($A191,ListDelegated,0)),0)</f>
        <v>0</v>
      </c>
      <c r="AC191" s="345">
        <f>_xlfn.IFNA(INDEX('Delegated Wage Grid'!E$14:E$50,MATCH($A191,ListDelegated,0)),0)</f>
        <v>0</v>
      </c>
      <c r="AD191" s="345">
        <f>_xlfn.IFNA(INDEX('Delegated Wage Grid'!F$14:F$50,MATCH($A191,ListDelegated,0)),0)</f>
        <v>0</v>
      </c>
      <c r="AE191" s="345">
        <f>_xlfn.IFNA(INDEX('Delegated Wage Grid'!G$14:G$50,MATCH($A191,ListDelegated,0)),0)</f>
        <v>0</v>
      </c>
      <c r="AF191" s="345">
        <f>_xlfn.IFNA(INDEX('Delegated Wage Grid'!H$14:H$50,MATCH($A191,ListDelegated,0)),0)</f>
        <v>0</v>
      </c>
      <c r="AG191" s="345">
        <f t="shared" si="11"/>
        <v>0</v>
      </c>
      <c r="AH191" s="345">
        <f t="shared" si="12"/>
        <v>0</v>
      </c>
    </row>
    <row r="192" spans="1:34" x14ac:dyDescent="0.25">
      <c r="A192" s="86"/>
      <c r="B192" s="65"/>
      <c r="C192" s="178"/>
      <c r="D192" s="228" t="str">
        <f>IF(ISBLANK(A192),"",IF(#REF!=0,"-",#REF!))</f>
        <v/>
      </c>
      <c r="E192" s="185"/>
      <c r="F192" s="229"/>
      <c r="G192" s="234" t="str">
        <f t="shared" si="9"/>
        <v/>
      </c>
      <c r="H192" s="210"/>
      <c r="I192" s="211"/>
      <c r="J192" s="211"/>
      <c r="K192" s="211"/>
      <c r="L192" s="212"/>
      <c r="M192" s="195"/>
      <c r="N192" s="196"/>
      <c r="O192" s="197"/>
      <c r="P192" s="197"/>
      <c r="Q192" s="197"/>
      <c r="R192" s="197"/>
      <c r="S192" s="198"/>
      <c r="T192" s="199"/>
      <c r="U192" s="198"/>
      <c r="V192" s="198"/>
      <c r="W192" s="200"/>
      <c r="X192" s="362" t="str">
        <f t="shared" si="10"/>
        <v/>
      </c>
      <c r="Y192" s="453"/>
      <c r="AA192" s="787">
        <f>_xlfn.IFNA(INDEX('Delegated Wage Grid'!C$14:C$50,MATCH($A192,ListDelegated,0)),0)</f>
        <v>0</v>
      </c>
      <c r="AB192" s="345">
        <f>_xlfn.IFNA(INDEX('Delegated Wage Grid'!D$14:D$50,MATCH($A192,ListDelegated,0)),0)</f>
        <v>0</v>
      </c>
      <c r="AC192" s="345">
        <f>_xlfn.IFNA(INDEX('Delegated Wage Grid'!E$14:E$50,MATCH($A192,ListDelegated,0)),0)</f>
        <v>0</v>
      </c>
      <c r="AD192" s="345">
        <f>_xlfn.IFNA(INDEX('Delegated Wage Grid'!F$14:F$50,MATCH($A192,ListDelegated,0)),0)</f>
        <v>0</v>
      </c>
      <c r="AE192" s="345">
        <f>_xlfn.IFNA(INDEX('Delegated Wage Grid'!G$14:G$50,MATCH($A192,ListDelegated,0)),0)</f>
        <v>0</v>
      </c>
      <c r="AF192" s="345">
        <f>_xlfn.IFNA(INDEX('Delegated Wage Grid'!H$14:H$50,MATCH($A192,ListDelegated,0)),0)</f>
        <v>0</v>
      </c>
      <c r="AG192" s="345">
        <f t="shared" si="11"/>
        <v>0</v>
      </c>
      <c r="AH192" s="345">
        <f t="shared" si="12"/>
        <v>0</v>
      </c>
    </row>
    <row r="193" spans="1:34" x14ac:dyDescent="0.25">
      <c r="A193" s="86"/>
      <c r="B193" s="65"/>
      <c r="C193" s="178"/>
      <c r="D193" s="228" t="str">
        <f>IF(ISBLANK(A193),"",IF(#REF!=0,"-",#REF!))</f>
        <v/>
      </c>
      <c r="E193" s="185"/>
      <c r="F193" s="229"/>
      <c r="G193" s="234" t="str">
        <f t="shared" si="9"/>
        <v/>
      </c>
      <c r="H193" s="210"/>
      <c r="I193" s="211"/>
      <c r="J193" s="211"/>
      <c r="K193" s="211"/>
      <c r="L193" s="212"/>
      <c r="M193" s="195"/>
      <c r="N193" s="196"/>
      <c r="O193" s="197"/>
      <c r="P193" s="197"/>
      <c r="Q193" s="197"/>
      <c r="R193" s="197"/>
      <c r="S193" s="198"/>
      <c r="T193" s="199"/>
      <c r="U193" s="198"/>
      <c r="V193" s="198"/>
      <c r="W193" s="200"/>
      <c r="X193" s="362" t="str">
        <f t="shared" si="10"/>
        <v/>
      </c>
      <c r="Y193" s="453"/>
      <c r="AA193" s="787">
        <f>_xlfn.IFNA(INDEX('Delegated Wage Grid'!C$14:C$50,MATCH($A193,ListDelegated,0)),0)</f>
        <v>0</v>
      </c>
      <c r="AB193" s="345">
        <f>_xlfn.IFNA(INDEX('Delegated Wage Grid'!D$14:D$50,MATCH($A193,ListDelegated,0)),0)</f>
        <v>0</v>
      </c>
      <c r="AC193" s="345">
        <f>_xlfn.IFNA(INDEX('Delegated Wage Grid'!E$14:E$50,MATCH($A193,ListDelegated,0)),0)</f>
        <v>0</v>
      </c>
      <c r="AD193" s="345">
        <f>_xlfn.IFNA(INDEX('Delegated Wage Grid'!F$14:F$50,MATCH($A193,ListDelegated,0)),0)</f>
        <v>0</v>
      </c>
      <c r="AE193" s="345">
        <f>_xlfn.IFNA(INDEX('Delegated Wage Grid'!G$14:G$50,MATCH($A193,ListDelegated,0)),0)</f>
        <v>0</v>
      </c>
      <c r="AF193" s="345">
        <f>_xlfn.IFNA(INDEX('Delegated Wage Grid'!H$14:H$50,MATCH($A193,ListDelegated,0)),0)</f>
        <v>0</v>
      </c>
      <c r="AG193" s="345">
        <f t="shared" si="11"/>
        <v>0</v>
      </c>
      <c r="AH193" s="345">
        <f t="shared" si="12"/>
        <v>0</v>
      </c>
    </row>
    <row r="194" spans="1:34" x14ac:dyDescent="0.25">
      <c r="A194" s="86"/>
      <c r="B194" s="65"/>
      <c r="C194" s="178"/>
      <c r="D194" s="228" t="str">
        <f>IF(ISBLANK(A194),"",IF(#REF!=0,"-",#REF!))</f>
        <v/>
      </c>
      <c r="E194" s="185"/>
      <c r="F194" s="229"/>
      <c r="G194" s="234" t="str">
        <f t="shared" si="9"/>
        <v/>
      </c>
      <c r="H194" s="210"/>
      <c r="I194" s="211"/>
      <c r="J194" s="211"/>
      <c r="K194" s="211"/>
      <c r="L194" s="212"/>
      <c r="M194" s="195"/>
      <c r="N194" s="196"/>
      <c r="O194" s="197"/>
      <c r="P194" s="197"/>
      <c r="Q194" s="197"/>
      <c r="R194" s="197"/>
      <c r="S194" s="198"/>
      <c r="T194" s="199"/>
      <c r="U194" s="198"/>
      <c r="V194" s="198"/>
      <c r="W194" s="200"/>
      <c r="X194" s="362" t="str">
        <f t="shared" si="10"/>
        <v/>
      </c>
      <c r="Y194" s="453"/>
      <c r="AA194" s="787">
        <f>_xlfn.IFNA(INDEX('Delegated Wage Grid'!C$14:C$50,MATCH($A194,ListDelegated,0)),0)</f>
        <v>0</v>
      </c>
      <c r="AB194" s="345">
        <f>_xlfn.IFNA(INDEX('Delegated Wage Grid'!D$14:D$50,MATCH($A194,ListDelegated,0)),0)</f>
        <v>0</v>
      </c>
      <c r="AC194" s="345">
        <f>_xlfn.IFNA(INDEX('Delegated Wage Grid'!E$14:E$50,MATCH($A194,ListDelegated,0)),0)</f>
        <v>0</v>
      </c>
      <c r="AD194" s="345">
        <f>_xlfn.IFNA(INDEX('Delegated Wage Grid'!F$14:F$50,MATCH($A194,ListDelegated,0)),0)</f>
        <v>0</v>
      </c>
      <c r="AE194" s="345">
        <f>_xlfn.IFNA(INDEX('Delegated Wage Grid'!G$14:G$50,MATCH($A194,ListDelegated,0)),0)</f>
        <v>0</v>
      </c>
      <c r="AF194" s="345">
        <f>_xlfn.IFNA(INDEX('Delegated Wage Grid'!H$14:H$50,MATCH($A194,ListDelegated,0)),0)</f>
        <v>0</v>
      </c>
      <c r="AG194" s="345">
        <f t="shared" si="11"/>
        <v>0</v>
      </c>
      <c r="AH194" s="345">
        <f t="shared" si="12"/>
        <v>0</v>
      </c>
    </row>
    <row r="195" spans="1:34" x14ac:dyDescent="0.25">
      <c r="A195" s="86"/>
      <c r="B195" s="65"/>
      <c r="C195" s="178"/>
      <c r="D195" s="228" t="str">
        <f>IF(ISBLANK(A195),"",IF(#REF!=0,"-",#REF!))</f>
        <v/>
      </c>
      <c r="E195" s="185"/>
      <c r="F195" s="229"/>
      <c r="G195" s="234" t="str">
        <f t="shared" si="9"/>
        <v/>
      </c>
      <c r="H195" s="210"/>
      <c r="I195" s="211"/>
      <c r="J195" s="211"/>
      <c r="K195" s="211"/>
      <c r="L195" s="212"/>
      <c r="M195" s="195"/>
      <c r="N195" s="196"/>
      <c r="O195" s="197"/>
      <c r="P195" s="197"/>
      <c r="Q195" s="197"/>
      <c r="R195" s="197"/>
      <c r="S195" s="198"/>
      <c r="T195" s="199"/>
      <c r="U195" s="198"/>
      <c r="V195" s="198"/>
      <c r="W195" s="200"/>
      <c r="X195" s="362" t="str">
        <f t="shared" si="10"/>
        <v/>
      </c>
      <c r="Y195" s="453"/>
      <c r="AA195" s="787">
        <f>_xlfn.IFNA(INDEX('Delegated Wage Grid'!C$14:C$50,MATCH($A195,ListDelegated,0)),0)</f>
        <v>0</v>
      </c>
      <c r="AB195" s="345">
        <f>_xlfn.IFNA(INDEX('Delegated Wage Grid'!D$14:D$50,MATCH($A195,ListDelegated,0)),0)</f>
        <v>0</v>
      </c>
      <c r="AC195" s="345">
        <f>_xlfn.IFNA(INDEX('Delegated Wage Grid'!E$14:E$50,MATCH($A195,ListDelegated,0)),0)</f>
        <v>0</v>
      </c>
      <c r="AD195" s="345">
        <f>_xlfn.IFNA(INDEX('Delegated Wage Grid'!F$14:F$50,MATCH($A195,ListDelegated,0)),0)</f>
        <v>0</v>
      </c>
      <c r="AE195" s="345">
        <f>_xlfn.IFNA(INDEX('Delegated Wage Grid'!G$14:G$50,MATCH($A195,ListDelegated,0)),0)</f>
        <v>0</v>
      </c>
      <c r="AF195" s="345">
        <f>_xlfn.IFNA(INDEX('Delegated Wage Grid'!H$14:H$50,MATCH($A195,ListDelegated,0)),0)</f>
        <v>0</v>
      </c>
      <c r="AG195" s="345">
        <f t="shared" si="11"/>
        <v>0</v>
      </c>
      <c r="AH195" s="345">
        <f t="shared" si="12"/>
        <v>0</v>
      </c>
    </row>
    <row r="196" spans="1:34" ht="15.75" thickBot="1" x14ac:dyDescent="0.3">
      <c r="A196" s="87"/>
      <c r="B196" s="67"/>
      <c r="C196" s="179"/>
      <c r="D196" s="230" t="str">
        <f>IF(ISBLANK(A196),"",IF(#REF!=0,"-",#REF!))</f>
        <v/>
      </c>
      <c r="E196" s="187"/>
      <c r="F196" s="231"/>
      <c r="G196" s="235" t="str">
        <f t="shared" si="9"/>
        <v/>
      </c>
      <c r="H196" s="213"/>
      <c r="I196" s="214"/>
      <c r="J196" s="214"/>
      <c r="K196" s="214"/>
      <c r="L196" s="215"/>
      <c r="M196" s="201"/>
      <c r="N196" s="202"/>
      <c r="O196" s="203"/>
      <c r="P196" s="203"/>
      <c r="Q196" s="203"/>
      <c r="R196" s="203"/>
      <c r="S196" s="204"/>
      <c r="T196" s="205"/>
      <c r="U196" s="204"/>
      <c r="V196" s="204"/>
      <c r="W196" s="206"/>
      <c r="X196" s="363" t="str">
        <f t="shared" si="10"/>
        <v/>
      </c>
      <c r="Y196" s="454"/>
      <c r="AA196" s="787">
        <f>_xlfn.IFNA(INDEX('Delegated Wage Grid'!C$14:C$50,MATCH($A196,ListDelegated,0)),0)</f>
        <v>0</v>
      </c>
      <c r="AB196" s="345">
        <f>_xlfn.IFNA(INDEX('Delegated Wage Grid'!D$14:D$50,MATCH($A196,ListDelegated,0)),0)</f>
        <v>0</v>
      </c>
      <c r="AC196" s="345">
        <f>_xlfn.IFNA(INDEX('Delegated Wage Grid'!E$14:E$50,MATCH($A196,ListDelegated,0)),0)</f>
        <v>0</v>
      </c>
      <c r="AD196" s="345">
        <f>_xlfn.IFNA(INDEX('Delegated Wage Grid'!F$14:F$50,MATCH($A196,ListDelegated,0)),0)</f>
        <v>0</v>
      </c>
      <c r="AE196" s="345">
        <f>_xlfn.IFNA(INDEX('Delegated Wage Grid'!G$14:G$50,MATCH($A196,ListDelegated,0)),0)</f>
        <v>0</v>
      </c>
      <c r="AF196" s="345">
        <f>_xlfn.IFNA(INDEX('Delegated Wage Grid'!H$14:H$50,MATCH($A196,ListDelegated,0)),0)</f>
        <v>0</v>
      </c>
      <c r="AG196" s="345">
        <f t="shared" si="11"/>
        <v>0</v>
      </c>
      <c r="AH196" s="345">
        <f t="shared" si="12"/>
        <v>0</v>
      </c>
    </row>
  </sheetData>
  <mergeCells count="24">
    <mergeCell ref="M9:P9"/>
    <mergeCell ref="R9:U9"/>
    <mergeCell ref="M10:P10"/>
    <mergeCell ref="R10:U10"/>
    <mergeCell ref="W13:W14"/>
    <mergeCell ref="U13:U14"/>
    <mergeCell ref="A9:L9"/>
    <mergeCell ref="B12:B15"/>
    <mergeCell ref="C12:C15"/>
    <mergeCell ref="E12:L12"/>
    <mergeCell ref="E13:F13"/>
    <mergeCell ref="G13:L13"/>
    <mergeCell ref="A12:A15"/>
    <mergeCell ref="D12:D15"/>
    <mergeCell ref="X13:X14"/>
    <mergeCell ref="Y13:Y14"/>
    <mergeCell ref="A10:L10"/>
    <mergeCell ref="M12:S12"/>
    <mergeCell ref="M13:M14"/>
    <mergeCell ref="N13:S13"/>
    <mergeCell ref="T13:T14"/>
    <mergeCell ref="T12:W12"/>
    <mergeCell ref="X12:Y12"/>
    <mergeCell ref="V13:V14"/>
  </mergeCells>
  <conditionalFormatting sqref="F17:F196">
    <cfRule type="expression" dxfId="250" priority="11">
      <formula>AND(E17&gt;0,ISBLANK(F17))</formula>
    </cfRule>
  </conditionalFormatting>
  <conditionalFormatting sqref="B17:B196">
    <cfRule type="expression" dxfId="249" priority="4">
      <formula>IF(AND(NOT(ISBLANK(A17)),ISBLANK(B17)),TRUE,FALSE)</formula>
    </cfRule>
  </conditionalFormatting>
  <conditionalFormatting sqref="C17:C196">
    <cfRule type="expression" dxfId="248" priority="3">
      <formula>IF(AND(NOT(ISBLANK(A17)),ISBLANK(C17)),TRUE,FALSE)</formula>
    </cfRule>
  </conditionalFormatting>
  <dataValidations count="7">
    <dataValidation type="decimal" operator="greaterThanOrEqual" allowBlank="1" showInputMessage="1" showErrorMessage="1" error="Please enter a dollar amount greater than or equal to $0.00." sqref="F17:F196" xr:uid="{00000000-0002-0000-0900-000000000000}">
      <formula1>0</formula1>
    </dataValidation>
    <dataValidation type="decimal" operator="greaterThanOrEqual" allowBlank="1" showInputMessage="1" showErrorMessage="1" error="Please enter a number greater than or equal to 0.0." sqref="H17:L196 E17:E196" xr:uid="{00000000-0002-0000-0900-000001000000}">
      <formula1>0</formula1>
    </dataValidation>
    <dataValidation type="whole" operator="greaterThanOrEqual" allowBlank="1" showInputMessage="1" showErrorMessage="1" error="Please enter a whole number greater than or equal to 0." sqref="M17:W196" xr:uid="{00000000-0002-0000-0900-000002000000}">
      <formula1>0</formula1>
    </dataValidation>
    <dataValidation type="list" allowBlank="1" sqref="A17:A196" xr:uid="{00000000-0002-0000-0900-000003000000}">
      <formula1>ListDelegated</formula1>
    </dataValidation>
    <dataValidation type="list" allowBlank="1" showInputMessage="1" showErrorMessage="1" error="Please choose an option from the drop-down list." sqref="C17:C196" xr:uid="{00000000-0002-0000-0900-000004000000}">
      <formula1>ListStandardHours</formula1>
    </dataValidation>
    <dataValidation type="list" allowBlank="1" showInputMessage="1" showErrorMessage="1" error="Please choose an option from the drop-down list." sqref="B17:B196" xr:uid="{00000000-0002-0000-0900-000005000000}">
      <formula1>ListEmploymentType</formula1>
    </dataValidation>
    <dataValidation type="decimal" allowBlank="1" showInputMessage="1" showErrorMessage="1" error="Please enter a percentage between 0.0% and 100.0%." sqref="Y17:Y196" xr:uid="{00000000-0002-0000-0900-000006000000}">
      <formula1>0</formula1>
      <formula2>1</formula2>
    </dataValidation>
  </dataValidations>
  <pageMargins left="0.7" right="0.7" top="0.75" bottom="0.75" header="0.3" footer="0.3"/>
  <pageSetup paperSize="5" scale="36"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249977111117893"/>
    <pageSetUpPr fitToPage="1"/>
  </sheetPr>
  <dimension ref="A1:U67"/>
  <sheetViews>
    <sheetView workbookViewId="0"/>
  </sheetViews>
  <sheetFormatPr defaultColWidth="9.140625" defaultRowHeight="15" x14ac:dyDescent="0.25"/>
  <cols>
    <col min="1" max="1" width="13.7109375" style="92" customWidth="1"/>
    <col min="2" max="2" width="10.7109375" style="92" customWidth="1"/>
    <col min="3" max="3" width="2.85546875" style="165" customWidth="1"/>
    <col min="4" max="4" width="10.7109375" style="92" customWidth="1"/>
    <col min="5" max="5" width="9.140625" style="92" customWidth="1"/>
    <col min="6" max="9" width="10.7109375" style="92" customWidth="1"/>
    <col min="10" max="10" width="2.85546875" style="92" customWidth="1"/>
    <col min="11" max="13" width="10.7109375" style="92" customWidth="1"/>
    <col min="14" max="14" width="9.140625" style="92"/>
    <col min="15" max="15" width="40.7109375" style="92" customWidth="1"/>
    <col min="16" max="21" width="10.7109375" style="92" customWidth="1"/>
    <col min="22" max="16384" width="9.140625" style="92"/>
  </cols>
  <sheetData>
    <row r="1" spans="1:21" s="90" customFormat="1" ht="15" customHeight="1" x14ac:dyDescent="0.25">
      <c r="C1" s="162"/>
    </row>
    <row r="2" spans="1:21" s="90" customFormat="1" ht="15" customHeight="1" x14ac:dyDescent="0.25">
      <c r="C2" s="162"/>
    </row>
    <row r="3" spans="1:21" s="90" customFormat="1" ht="15" customHeight="1" x14ac:dyDescent="0.25">
      <c r="C3" s="162"/>
    </row>
    <row r="4" spans="1:21" s="90" customFormat="1" ht="15" customHeight="1" x14ac:dyDescent="0.25">
      <c r="C4" s="162"/>
    </row>
    <row r="5" spans="1:21" s="90" customFormat="1" ht="15" customHeight="1" x14ac:dyDescent="0.25">
      <c r="C5" s="162"/>
    </row>
    <row r="6" spans="1:21" s="90" customFormat="1" ht="15" customHeight="1" x14ac:dyDescent="0.25">
      <c r="C6" s="162"/>
    </row>
    <row r="7" spans="1:21" s="90" customFormat="1" ht="15" customHeight="1" x14ac:dyDescent="0.25">
      <c r="C7" s="162"/>
    </row>
    <row r="8" spans="1:21" s="90" customFormat="1" ht="15" customHeight="1" x14ac:dyDescent="0.25">
      <c r="C8" s="162"/>
    </row>
    <row r="9" spans="1:21" ht="18.75" x14ac:dyDescent="0.25">
      <c r="A9" s="1141" t="s">
        <v>399</v>
      </c>
      <c r="B9" s="1141"/>
      <c r="C9" s="1141"/>
      <c r="D9" s="1141"/>
      <c r="E9" s="1141"/>
      <c r="F9" s="1141"/>
      <c r="G9" s="1141"/>
      <c r="H9" s="1141"/>
      <c r="I9" s="1141"/>
      <c r="J9" s="1141"/>
      <c r="K9" s="1141"/>
      <c r="L9" s="1141"/>
      <c r="M9" s="1141"/>
      <c r="N9" s="91"/>
      <c r="O9" s="91"/>
      <c r="P9" s="91"/>
      <c r="Q9" s="91"/>
      <c r="R9" s="91"/>
      <c r="S9" s="91"/>
      <c r="T9" s="91"/>
      <c r="U9" s="91"/>
    </row>
    <row r="10" spans="1:21" ht="18.75" x14ac:dyDescent="0.25">
      <c r="A10" s="1141" t="s">
        <v>618</v>
      </c>
      <c r="B10" s="1141"/>
      <c r="C10" s="1141"/>
      <c r="D10" s="1141"/>
      <c r="E10" s="1141"/>
      <c r="F10" s="1141"/>
      <c r="G10" s="1141"/>
      <c r="H10" s="1141"/>
      <c r="I10" s="1141"/>
      <c r="J10" s="1141"/>
      <c r="K10" s="1141"/>
      <c r="L10" s="1141"/>
      <c r="M10" s="1141"/>
      <c r="N10" s="91"/>
      <c r="O10" s="91"/>
      <c r="P10" s="91"/>
      <c r="Q10" s="91"/>
      <c r="R10" s="91"/>
      <c r="S10" s="91"/>
      <c r="T10" s="91"/>
      <c r="U10" s="91"/>
    </row>
    <row r="11" spans="1:21" x14ac:dyDescent="0.25">
      <c r="A11" s="91"/>
      <c r="B11" s="91"/>
      <c r="C11" s="163"/>
      <c r="D11" s="91"/>
      <c r="E11" s="91"/>
      <c r="F11" s="91"/>
      <c r="G11" s="91"/>
      <c r="H11" s="91"/>
      <c r="I11" s="91"/>
      <c r="J11" s="91"/>
      <c r="K11" s="91"/>
      <c r="L11" s="91"/>
      <c r="M11" s="91"/>
      <c r="N11" s="91"/>
      <c r="O11" s="91"/>
      <c r="P11" s="91"/>
      <c r="Q11" s="91"/>
      <c r="R11" s="91"/>
      <c r="S11" s="91"/>
      <c r="T11" s="91"/>
      <c r="U11" s="91"/>
    </row>
    <row r="12" spans="1:21" ht="45" customHeight="1" thickBot="1" x14ac:dyDescent="0.3">
      <c r="A12" s="1142" t="s">
        <v>604</v>
      </c>
      <c r="B12" s="1142"/>
      <c r="C12" s="1142"/>
      <c r="D12" s="1142"/>
      <c r="E12" s="91"/>
      <c r="F12" s="1142" t="s">
        <v>605</v>
      </c>
      <c r="G12" s="1142"/>
      <c r="H12" s="1142"/>
      <c r="I12" s="1142"/>
      <c r="J12" s="1142"/>
      <c r="K12" s="1142"/>
      <c r="L12" s="1142"/>
      <c r="M12" s="1142"/>
      <c r="N12" s="91"/>
      <c r="O12" s="1142" t="s">
        <v>606</v>
      </c>
      <c r="P12" s="1143"/>
      <c r="Q12" s="1143"/>
      <c r="R12" s="1143"/>
      <c r="S12" s="1143"/>
      <c r="T12" s="1143"/>
      <c r="U12" s="1143"/>
    </row>
    <row r="13" spans="1:21" x14ac:dyDescent="0.25">
      <c r="A13" s="1134"/>
      <c r="B13" s="1134" t="s">
        <v>167</v>
      </c>
      <c r="C13" s="164"/>
      <c r="D13" s="1134" t="s">
        <v>328</v>
      </c>
      <c r="E13" s="91"/>
      <c r="F13" s="1134"/>
      <c r="G13" s="1138" t="s">
        <v>167</v>
      </c>
      <c r="H13" s="1139"/>
      <c r="I13" s="1140"/>
      <c r="J13" s="91"/>
      <c r="K13" s="1138" t="s">
        <v>328</v>
      </c>
      <c r="L13" s="1139"/>
      <c r="M13" s="1140"/>
      <c r="N13" s="91"/>
      <c r="O13" s="397" t="s">
        <v>434</v>
      </c>
      <c r="P13" s="1138" t="s">
        <v>326</v>
      </c>
      <c r="Q13" s="1139"/>
      <c r="R13" s="1140"/>
      <c r="S13" s="1138" t="s">
        <v>327</v>
      </c>
      <c r="T13" s="1140"/>
      <c r="U13" s="1134" t="s">
        <v>318</v>
      </c>
    </row>
    <row r="14" spans="1:21" ht="26.25" thickBot="1" x14ac:dyDescent="0.3">
      <c r="A14" s="1135"/>
      <c r="B14" s="1135"/>
      <c r="C14" s="164"/>
      <c r="D14" s="1135"/>
      <c r="E14" s="91"/>
      <c r="F14" s="1135"/>
      <c r="G14" s="159" t="s">
        <v>171</v>
      </c>
      <c r="H14" s="466" t="s">
        <v>170</v>
      </c>
      <c r="I14" s="469" t="s">
        <v>470</v>
      </c>
      <c r="J14" s="91"/>
      <c r="K14" s="159" t="s">
        <v>171</v>
      </c>
      <c r="L14" s="466" t="s">
        <v>170</v>
      </c>
      <c r="M14" s="469" t="s">
        <v>470</v>
      </c>
      <c r="N14" s="91"/>
      <c r="O14" s="419" t="s">
        <v>435</v>
      </c>
      <c r="P14" s="156" t="s">
        <v>321</v>
      </c>
      <c r="Q14" s="160" t="s">
        <v>322</v>
      </c>
      <c r="R14" s="161" t="s">
        <v>323</v>
      </c>
      <c r="S14" s="30" t="s">
        <v>357</v>
      </c>
      <c r="T14" s="161" t="s">
        <v>325</v>
      </c>
      <c r="U14" s="1135"/>
    </row>
    <row r="15" spans="1:21" x14ac:dyDescent="0.25">
      <c r="A15" s="52" t="s">
        <v>292</v>
      </c>
      <c r="B15" s="304"/>
      <c r="C15" s="305"/>
      <c r="D15" s="304"/>
      <c r="E15" s="91"/>
      <c r="F15" s="52" t="s">
        <v>319</v>
      </c>
      <c r="G15" s="308"/>
      <c r="H15" s="467"/>
      <c r="I15" s="309"/>
      <c r="J15" s="310"/>
      <c r="K15" s="308"/>
      <c r="L15" s="467"/>
      <c r="M15" s="309"/>
      <c r="N15" s="91"/>
      <c r="O15" s="157" t="s">
        <v>238</v>
      </c>
      <c r="P15" s="311"/>
      <c r="Q15" s="320"/>
      <c r="R15" s="321"/>
      <c r="S15" s="311"/>
      <c r="T15" s="321"/>
      <c r="U15" s="322">
        <f t="shared" ref="U15:U16" si="0">SUM(P15:T15)</f>
        <v>0</v>
      </c>
    </row>
    <row r="16" spans="1:21" x14ac:dyDescent="0.25">
      <c r="A16" s="157" t="s">
        <v>293</v>
      </c>
      <c r="B16" s="306"/>
      <c r="C16" s="305"/>
      <c r="D16" s="306"/>
      <c r="E16" s="91"/>
      <c r="F16" s="157">
        <v>20</v>
      </c>
      <c r="G16" s="311"/>
      <c r="H16" s="320"/>
      <c r="I16" s="312"/>
      <c r="J16" s="310"/>
      <c r="K16" s="311"/>
      <c r="L16" s="320"/>
      <c r="M16" s="312"/>
      <c r="N16" s="91"/>
      <c r="O16" s="158" t="s">
        <v>324</v>
      </c>
      <c r="P16" s="313"/>
      <c r="Q16" s="424"/>
      <c r="R16" s="425"/>
      <c r="S16" s="313"/>
      <c r="T16" s="425"/>
      <c r="U16" s="427">
        <f t="shared" si="0"/>
        <v>0</v>
      </c>
    </row>
    <row r="17" spans="1:21" x14ac:dyDescent="0.25">
      <c r="A17" s="157" t="s">
        <v>294</v>
      </c>
      <c r="B17" s="306"/>
      <c r="C17" s="305"/>
      <c r="D17" s="306"/>
      <c r="E17" s="91"/>
      <c r="F17" s="157">
        <v>21</v>
      </c>
      <c r="G17" s="311"/>
      <c r="H17" s="320"/>
      <c r="I17" s="312"/>
      <c r="J17" s="310"/>
      <c r="K17" s="311"/>
      <c r="L17" s="320"/>
      <c r="M17" s="312"/>
      <c r="N17" s="91"/>
      <c r="O17" s="399" t="s">
        <v>436</v>
      </c>
      <c r="P17" s="1131"/>
      <c r="Q17" s="1132"/>
      <c r="R17" s="1133"/>
      <c r="S17" s="420"/>
      <c r="T17" s="421"/>
      <c r="U17" s="322">
        <f>SUM(P17:T17)</f>
        <v>0</v>
      </c>
    </row>
    <row r="18" spans="1:21" x14ac:dyDescent="0.25">
      <c r="A18" s="157" t="s">
        <v>295</v>
      </c>
      <c r="B18" s="306"/>
      <c r="C18" s="305"/>
      <c r="D18" s="306"/>
      <c r="E18" s="91"/>
      <c r="F18" s="157">
        <v>22</v>
      </c>
      <c r="G18" s="311"/>
      <c r="H18" s="320"/>
      <c r="I18" s="312"/>
      <c r="J18" s="310"/>
      <c r="K18" s="311"/>
      <c r="L18" s="320"/>
      <c r="M18" s="312"/>
      <c r="N18" s="91"/>
      <c r="O18" s="439" t="s">
        <v>437</v>
      </c>
      <c r="P18" s="1131"/>
      <c r="Q18" s="1132"/>
      <c r="R18" s="1133"/>
      <c r="S18" s="420"/>
      <c r="T18" s="421"/>
      <c r="U18" s="322">
        <f>SUM(P18:T18)</f>
        <v>0</v>
      </c>
    </row>
    <row r="19" spans="1:21" ht="15.75" thickBot="1" x14ac:dyDescent="0.3">
      <c r="A19" s="157" t="s">
        <v>296</v>
      </c>
      <c r="B19" s="306"/>
      <c r="C19" s="305"/>
      <c r="D19" s="306"/>
      <c r="E19" s="91"/>
      <c r="F19" s="157">
        <v>23</v>
      </c>
      <c r="G19" s="311"/>
      <c r="H19" s="320"/>
      <c r="I19" s="312"/>
      <c r="J19" s="310"/>
      <c r="K19" s="311"/>
      <c r="L19" s="320"/>
      <c r="M19" s="312"/>
      <c r="N19" s="91"/>
      <c r="O19" s="449" t="s">
        <v>460</v>
      </c>
      <c r="P19" s="1128"/>
      <c r="Q19" s="1129"/>
      <c r="R19" s="1130"/>
      <c r="S19" s="422"/>
      <c r="T19" s="423"/>
      <c r="U19" s="323">
        <f>SUM(P19:T19)</f>
        <v>0</v>
      </c>
    </row>
    <row r="20" spans="1:21" x14ac:dyDescent="0.25">
      <c r="A20" s="157" t="s">
        <v>297</v>
      </c>
      <c r="B20" s="306"/>
      <c r="C20" s="305"/>
      <c r="D20" s="306"/>
      <c r="E20" s="91"/>
      <c r="F20" s="157">
        <v>24</v>
      </c>
      <c r="G20" s="311"/>
      <c r="H20" s="320"/>
      <c r="I20" s="312"/>
      <c r="J20" s="310"/>
      <c r="K20" s="311"/>
      <c r="L20" s="320"/>
      <c r="M20" s="312"/>
      <c r="N20" s="91"/>
      <c r="O20" s="91"/>
      <c r="P20" s="91"/>
      <c r="Q20" s="91"/>
      <c r="R20" s="91"/>
      <c r="S20" s="91"/>
      <c r="T20" s="91"/>
      <c r="U20" s="91"/>
    </row>
    <row r="21" spans="1:21" x14ac:dyDescent="0.25">
      <c r="A21" s="157" t="s">
        <v>298</v>
      </c>
      <c r="B21" s="306"/>
      <c r="C21" s="305"/>
      <c r="D21" s="306"/>
      <c r="E21" s="91"/>
      <c r="F21" s="157">
        <v>25</v>
      </c>
      <c r="G21" s="311"/>
      <c r="H21" s="320"/>
      <c r="I21" s="312"/>
      <c r="J21" s="310"/>
      <c r="K21" s="311"/>
      <c r="L21" s="320"/>
      <c r="M21" s="312"/>
      <c r="N21" s="91"/>
      <c r="O21" s="91"/>
      <c r="P21" s="91"/>
      <c r="Q21" s="91"/>
      <c r="R21" s="91"/>
      <c r="S21" s="91"/>
      <c r="T21" s="568"/>
      <c r="U21" s="568"/>
    </row>
    <row r="22" spans="1:21" ht="15" customHeight="1" x14ac:dyDescent="0.25">
      <c r="A22" s="157" t="s">
        <v>299</v>
      </c>
      <c r="B22" s="306"/>
      <c r="C22" s="305"/>
      <c r="D22" s="306"/>
      <c r="E22" s="91"/>
      <c r="F22" s="157">
        <v>26</v>
      </c>
      <c r="G22" s="311"/>
      <c r="H22" s="320"/>
      <c r="I22" s="312"/>
      <c r="J22" s="310"/>
      <c r="K22" s="311"/>
      <c r="L22" s="320"/>
      <c r="M22" s="312"/>
      <c r="N22" s="91"/>
      <c r="O22" s="91"/>
      <c r="P22" s="91"/>
      <c r="Q22" s="91"/>
      <c r="R22" s="91"/>
      <c r="S22" s="91"/>
      <c r="T22" s="568"/>
      <c r="U22" s="568"/>
    </row>
    <row r="23" spans="1:21" x14ac:dyDescent="0.25">
      <c r="A23" s="157" t="s">
        <v>300</v>
      </c>
      <c r="B23" s="306"/>
      <c r="C23" s="305"/>
      <c r="D23" s="306"/>
      <c r="E23" s="91"/>
      <c r="F23" s="157">
        <v>27</v>
      </c>
      <c r="G23" s="311"/>
      <c r="H23" s="320"/>
      <c r="I23" s="312"/>
      <c r="J23" s="310"/>
      <c r="K23" s="311"/>
      <c r="L23" s="320"/>
      <c r="M23" s="312"/>
      <c r="N23" s="91"/>
      <c r="O23" s="91"/>
      <c r="P23" s="91"/>
      <c r="Q23" s="91"/>
      <c r="R23" s="91"/>
      <c r="S23" s="91"/>
      <c r="T23" s="568"/>
      <c r="U23" s="568"/>
    </row>
    <row r="24" spans="1:21" x14ac:dyDescent="0.25">
      <c r="A24" s="157" t="s">
        <v>301</v>
      </c>
      <c r="B24" s="306"/>
      <c r="C24" s="305"/>
      <c r="D24" s="306"/>
      <c r="E24" s="91"/>
      <c r="F24" s="157">
        <v>28</v>
      </c>
      <c r="G24" s="311"/>
      <c r="H24" s="320"/>
      <c r="I24" s="312"/>
      <c r="J24" s="310"/>
      <c r="K24" s="311"/>
      <c r="L24" s="320"/>
      <c r="M24" s="312"/>
      <c r="N24" s="91"/>
      <c r="O24" s="91"/>
      <c r="P24" s="91"/>
      <c r="Q24" s="91"/>
      <c r="R24" s="91"/>
      <c r="S24" s="91"/>
      <c r="T24" s="568"/>
      <c r="U24" s="568"/>
    </row>
    <row r="25" spans="1:21" x14ac:dyDescent="0.25">
      <c r="A25" s="157" t="s">
        <v>302</v>
      </c>
      <c r="B25" s="306"/>
      <c r="C25" s="305"/>
      <c r="D25" s="306"/>
      <c r="E25" s="91"/>
      <c r="F25" s="157">
        <v>29</v>
      </c>
      <c r="G25" s="311"/>
      <c r="H25" s="320"/>
      <c r="I25" s="312"/>
      <c r="J25" s="310"/>
      <c r="K25" s="311"/>
      <c r="L25" s="320"/>
      <c r="M25" s="312"/>
      <c r="N25" s="91"/>
      <c r="O25" s="91"/>
      <c r="P25" s="91"/>
      <c r="Q25" s="91"/>
      <c r="R25" s="91"/>
      <c r="S25" s="91"/>
      <c r="T25" s="568"/>
      <c r="U25" s="568"/>
    </row>
    <row r="26" spans="1:21" x14ac:dyDescent="0.25">
      <c r="A26" s="157" t="s">
        <v>303</v>
      </c>
      <c r="B26" s="306"/>
      <c r="C26" s="305"/>
      <c r="D26" s="306"/>
      <c r="E26" s="91"/>
      <c r="F26" s="157">
        <v>30</v>
      </c>
      <c r="G26" s="311"/>
      <c r="H26" s="320"/>
      <c r="I26" s="312"/>
      <c r="J26" s="310"/>
      <c r="K26" s="311"/>
      <c r="L26" s="320"/>
      <c r="M26" s="312"/>
      <c r="N26" s="91"/>
      <c r="O26" s="91"/>
      <c r="P26" s="91"/>
      <c r="Q26" s="91"/>
      <c r="R26" s="91"/>
      <c r="S26" s="91"/>
      <c r="T26" s="568"/>
      <c r="U26" s="568"/>
    </row>
    <row r="27" spans="1:21" x14ac:dyDescent="0.25">
      <c r="A27" s="157" t="s">
        <v>304</v>
      </c>
      <c r="B27" s="306"/>
      <c r="C27" s="305"/>
      <c r="D27" s="306"/>
      <c r="E27" s="91"/>
      <c r="F27" s="157">
        <v>31</v>
      </c>
      <c r="G27" s="311"/>
      <c r="H27" s="320"/>
      <c r="I27" s="312"/>
      <c r="J27" s="310"/>
      <c r="K27" s="311"/>
      <c r="L27" s="320"/>
      <c r="M27" s="312"/>
      <c r="N27" s="91"/>
      <c r="O27" s="91"/>
      <c r="P27" s="91"/>
      <c r="Q27" s="91"/>
      <c r="R27" s="91"/>
      <c r="S27" s="91"/>
      <c r="T27" s="568"/>
      <c r="U27" s="568"/>
    </row>
    <row r="28" spans="1:21" x14ac:dyDescent="0.25">
      <c r="A28" s="157" t="s">
        <v>305</v>
      </c>
      <c r="B28" s="306"/>
      <c r="C28" s="305"/>
      <c r="D28" s="306"/>
      <c r="E28" s="91"/>
      <c r="F28" s="157">
        <v>32</v>
      </c>
      <c r="G28" s="311"/>
      <c r="H28" s="320"/>
      <c r="I28" s="312"/>
      <c r="J28" s="310"/>
      <c r="K28" s="311"/>
      <c r="L28" s="320"/>
      <c r="M28" s="312"/>
      <c r="N28" s="91"/>
      <c r="O28" s="91"/>
      <c r="P28" s="91"/>
      <c r="Q28" s="91"/>
      <c r="R28" s="91"/>
      <c r="S28" s="91"/>
      <c r="T28" s="568"/>
      <c r="U28" s="568"/>
    </row>
    <row r="29" spans="1:21" x14ac:dyDescent="0.25">
      <c r="A29" s="157" t="s">
        <v>306</v>
      </c>
      <c r="B29" s="306"/>
      <c r="C29" s="305"/>
      <c r="D29" s="306"/>
      <c r="E29" s="91"/>
      <c r="F29" s="157">
        <v>33</v>
      </c>
      <c r="G29" s="311"/>
      <c r="H29" s="320"/>
      <c r="I29" s="312"/>
      <c r="J29" s="310"/>
      <c r="K29" s="311"/>
      <c r="L29" s="320"/>
      <c r="M29" s="312"/>
      <c r="N29" s="91"/>
      <c r="O29" s="91"/>
      <c r="P29" s="91"/>
      <c r="Q29" s="91"/>
      <c r="R29" s="91"/>
      <c r="S29" s="91"/>
      <c r="T29" s="568"/>
      <c r="U29" s="568"/>
    </row>
    <row r="30" spans="1:21" x14ac:dyDescent="0.25">
      <c r="A30" s="157" t="s">
        <v>307</v>
      </c>
      <c r="B30" s="306"/>
      <c r="C30" s="305"/>
      <c r="D30" s="306"/>
      <c r="E30" s="91"/>
      <c r="F30" s="157">
        <v>34</v>
      </c>
      <c r="G30" s="311"/>
      <c r="H30" s="320"/>
      <c r="I30" s="312"/>
      <c r="J30" s="310"/>
      <c r="K30" s="311"/>
      <c r="L30" s="320"/>
      <c r="M30" s="312"/>
      <c r="N30" s="91"/>
      <c r="O30" s="91"/>
      <c r="P30" s="91"/>
      <c r="Q30" s="91"/>
      <c r="R30" s="91"/>
      <c r="S30" s="91"/>
      <c r="T30" s="568"/>
      <c r="U30" s="568"/>
    </row>
    <row r="31" spans="1:21" x14ac:dyDescent="0.25">
      <c r="A31" s="157" t="s">
        <v>308</v>
      </c>
      <c r="B31" s="306"/>
      <c r="C31" s="305"/>
      <c r="D31" s="306"/>
      <c r="E31" s="91"/>
      <c r="F31" s="157">
        <v>35</v>
      </c>
      <c r="G31" s="311"/>
      <c r="H31" s="320"/>
      <c r="I31" s="312"/>
      <c r="J31" s="310"/>
      <c r="K31" s="311"/>
      <c r="L31" s="320"/>
      <c r="M31" s="312"/>
      <c r="N31" s="91"/>
      <c r="O31" s="91"/>
      <c r="P31" s="91"/>
      <c r="Q31" s="91"/>
      <c r="R31" s="91"/>
      <c r="S31" s="91"/>
      <c r="T31" s="568"/>
      <c r="U31" s="568"/>
    </row>
    <row r="32" spans="1:21" x14ac:dyDescent="0.25">
      <c r="A32" s="157" t="s">
        <v>309</v>
      </c>
      <c r="B32" s="306"/>
      <c r="C32" s="305"/>
      <c r="D32" s="306"/>
      <c r="E32" s="91"/>
      <c r="F32" s="157">
        <v>36</v>
      </c>
      <c r="G32" s="311"/>
      <c r="H32" s="320"/>
      <c r="I32" s="312"/>
      <c r="J32" s="310"/>
      <c r="K32" s="311"/>
      <c r="L32" s="320"/>
      <c r="M32" s="312"/>
      <c r="N32" s="91"/>
      <c r="O32" s="91"/>
      <c r="P32" s="91"/>
      <c r="Q32" s="91"/>
      <c r="R32" s="91"/>
      <c r="S32" s="91"/>
      <c r="T32" s="568"/>
      <c r="U32" s="568"/>
    </row>
    <row r="33" spans="1:21" x14ac:dyDescent="0.25">
      <c r="A33" s="157" t="s">
        <v>310</v>
      </c>
      <c r="B33" s="306"/>
      <c r="C33" s="305"/>
      <c r="D33" s="306"/>
      <c r="E33" s="91"/>
      <c r="F33" s="157">
        <v>37</v>
      </c>
      <c r="G33" s="311"/>
      <c r="H33" s="320"/>
      <c r="I33" s="312"/>
      <c r="J33" s="310"/>
      <c r="K33" s="311"/>
      <c r="L33" s="320"/>
      <c r="M33" s="312"/>
      <c r="N33" s="91"/>
      <c r="O33" s="91"/>
      <c r="P33" s="91"/>
      <c r="Q33" s="91"/>
      <c r="R33" s="91"/>
      <c r="S33" s="91"/>
      <c r="T33" s="568"/>
      <c r="U33" s="568"/>
    </row>
    <row r="34" spans="1:21" x14ac:dyDescent="0.25">
      <c r="A34" s="157" t="s">
        <v>311</v>
      </c>
      <c r="B34" s="306"/>
      <c r="C34" s="305"/>
      <c r="D34" s="306"/>
      <c r="E34" s="91"/>
      <c r="F34" s="157">
        <v>38</v>
      </c>
      <c r="G34" s="311"/>
      <c r="H34" s="320"/>
      <c r="I34" s="312"/>
      <c r="J34" s="310"/>
      <c r="K34" s="311"/>
      <c r="L34" s="320"/>
      <c r="M34" s="312"/>
      <c r="N34" s="91"/>
      <c r="O34" s="91"/>
      <c r="P34" s="91"/>
      <c r="Q34" s="91"/>
      <c r="R34" s="91"/>
      <c r="S34" s="91"/>
      <c r="T34" s="568"/>
      <c r="U34" s="568"/>
    </row>
    <row r="35" spans="1:21" x14ac:dyDescent="0.25">
      <c r="A35" s="157" t="s">
        <v>312</v>
      </c>
      <c r="B35" s="306"/>
      <c r="C35" s="305"/>
      <c r="D35" s="306"/>
      <c r="E35" s="91"/>
      <c r="F35" s="157">
        <v>39</v>
      </c>
      <c r="G35" s="311"/>
      <c r="H35" s="320"/>
      <c r="I35" s="312"/>
      <c r="J35" s="310"/>
      <c r="K35" s="311"/>
      <c r="L35" s="320"/>
      <c r="M35" s="312"/>
      <c r="N35" s="91"/>
      <c r="O35" s="91"/>
      <c r="P35" s="91"/>
      <c r="Q35" s="91"/>
      <c r="R35" s="91"/>
      <c r="S35" s="91"/>
      <c r="T35" s="568"/>
      <c r="U35" s="568"/>
    </row>
    <row r="36" spans="1:21" x14ac:dyDescent="0.25">
      <c r="A36" s="157" t="s">
        <v>313</v>
      </c>
      <c r="B36" s="306"/>
      <c r="C36" s="305"/>
      <c r="D36" s="306"/>
      <c r="E36" s="91"/>
      <c r="F36" s="157">
        <v>40</v>
      </c>
      <c r="G36" s="311"/>
      <c r="H36" s="320"/>
      <c r="I36" s="312"/>
      <c r="J36" s="310"/>
      <c r="K36" s="311"/>
      <c r="L36" s="320"/>
      <c r="M36" s="312"/>
      <c r="N36" s="91"/>
      <c r="O36" s="91"/>
      <c r="P36" s="91"/>
      <c r="Q36" s="91"/>
      <c r="R36" s="91"/>
      <c r="S36" s="91"/>
      <c r="T36" s="568"/>
      <c r="U36" s="568"/>
    </row>
    <row r="37" spans="1:21" x14ac:dyDescent="0.25">
      <c r="A37" s="157" t="s">
        <v>314</v>
      </c>
      <c r="B37" s="306"/>
      <c r="C37" s="305"/>
      <c r="D37" s="306"/>
      <c r="E37" s="91"/>
      <c r="F37" s="157">
        <v>41</v>
      </c>
      <c r="G37" s="311"/>
      <c r="H37" s="320"/>
      <c r="I37" s="312"/>
      <c r="J37" s="310"/>
      <c r="K37" s="311"/>
      <c r="L37" s="320"/>
      <c r="M37" s="312"/>
      <c r="N37" s="91"/>
      <c r="O37" s="91"/>
      <c r="P37" s="91"/>
      <c r="Q37" s="91"/>
      <c r="R37" s="91"/>
      <c r="S37" s="91"/>
      <c r="T37" s="568"/>
      <c r="U37" s="568"/>
    </row>
    <row r="38" spans="1:21" ht="14.45" customHeight="1" x14ac:dyDescent="0.25">
      <c r="A38" s="157" t="s">
        <v>315</v>
      </c>
      <c r="B38" s="306"/>
      <c r="C38" s="305"/>
      <c r="D38" s="306"/>
      <c r="E38" s="91"/>
      <c r="F38" s="157">
        <v>42</v>
      </c>
      <c r="G38" s="311"/>
      <c r="H38" s="320"/>
      <c r="I38" s="312"/>
      <c r="J38" s="310"/>
      <c r="K38" s="311"/>
      <c r="L38" s="320"/>
      <c r="M38" s="312"/>
      <c r="N38" s="91"/>
      <c r="O38" s="91"/>
      <c r="P38" s="91"/>
      <c r="Q38" s="91"/>
      <c r="R38" s="91"/>
      <c r="S38" s="91"/>
      <c r="T38" s="568"/>
      <c r="U38" s="568"/>
    </row>
    <row r="39" spans="1:21" x14ac:dyDescent="0.25">
      <c r="A39" s="157" t="s">
        <v>316</v>
      </c>
      <c r="B39" s="306"/>
      <c r="C39" s="305"/>
      <c r="D39" s="306"/>
      <c r="E39" s="91"/>
      <c r="F39" s="157">
        <v>43</v>
      </c>
      <c r="G39" s="311"/>
      <c r="H39" s="320"/>
      <c r="I39" s="312"/>
      <c r="J39" s="310"/>
      <c r="K39" s="311"/>
      <c r="L39" s="320"/>
      <c r="M39" s="312"/>
      <c r="N39" s="91"/>
      <c r="O39" s="91"/>
      <c r="P39" s="91"/>
      <c r="Q39" s="91"/>
      <c r="R39" s="91"/>
      <c r="S39" s="91"/>
      <c r="T39" s="568"/>
      <c r="U39" s="568"/>
    </row>
    <row r="40" spans="1:21" x14ac:dyDescent="0.25">
      <c r="A40" s="157" t="s">
        <v>317</v>
      </c>
      <c r="B40" s="306"/>
      <c r="C40" s="305"/>
      <c r="D40" s="306"/>
      <c r="E40" s="91"/>
      <c r="F40" s="157">
        <v>44</v>
      </c>
      <c r="G40" s="311"/>
      <c r="H40" s="320"/>
      <c r="I40" s="312"/>
      <c r="J40" s="310"/>
      <c r="K40" s="311"/>
      <c r="L40" s="320"/>
      <c r="M40" s="312"/>
      <c r="N40" s="91"/>
      <c r="O40" s="91"/>
      <c r="P40" s="91"/>
      <c r="Q40" s="91"/>
      <c r="R40" s="91"/>
      <c r="S40" s="91"/>
      <c r="T40" s="568"/>
      <c r="U40" s="568"/>
    </row>
    <row r="41" spans="1:21" x14ac:dyDescent="0.25">
      <c r="A41" s="338" t="s">
        <v>365</v>
      </c>
      <c r="B41" s="306"/>
      <c r="C41" s="305"/>
      <c r="D41" s="307"/>
      <c r="E41" s="91"/>
      <c r="F41" s="157">
        <v>45</v>
      </c>
      <c r="G41" s="311"/>
      <c r="H41" s="320"/>
      <c r="I41" s="312"/>
      <c r="J41" s="310"/>
      <c r="K41" s="311"/>
      <c r="L41" s="320"/>
      <c r="M41" s="312"/>
      <c r="N41" s="91"/>
      <c r="O41" s="91"/>
      <c r="P41" s="91"/>
      <c r="Q41" s="91"/>
      <c r="R41" s="91"/>
      <c r="S41" s="91"/>
      <c r="T41" s="568"/>
      <c r="U41" s="568"/>
    </row>
    <row r="42" spans="1:21" x14ac:dyDescent="0.25">
      <c r="A42" s="338" t="s">
        <v>366</v>
      </c>
      <c r="B42" s="306"/>
      <c r="C42" s="305"/>
      <c r="D42" s="306"/>
      <c r="E42" s="91"/>
      <c r="F42" s="157">
        <v>46</v>
      </c>
      <c r="G42" s="311"/>
      <c r="H42" s="320"/>
      <c r="I42" s="312"/>
      <c r="J42" s="310"/>
      <c r="K42" s="311"/>
      <c r="L42" s="320"/>
      <c r="M42" s="312"/>
      <c r="N42" s="91"/>
      <c r="O42" s="91"/>
      <c r="P42" s="91"/>
      <c r="Q42" s="91"/>
      <c r="R42" s="91"/>
      <c r="S42" s="91"/>
      <c r="T42" s="568"/>
      <c r="U42" s="568"/>
    </row>
    <row r="43" spans="1:21" x14ac:dyDescent="0.25">
      <c r="A43" s="338" t="s">
        <v>367</v>
      </c>
      <c r="B43" s="343"/>
      <c r="C43" s="164"/>
      <c r="D43" s="343"/>
      <c r="E43" s="91"/>
      <c r="F43" s="157">
        <v>47</v>
      </c>
      <c r="G43" s="311"/>
      <c r="H43" s="320"/>
      <c r="I43" s="312"/>
      <c r="J43" s="310"/>
      <c r="K43" s="311"/>
      <c r="L43" s="320"/>
      <c r="M43" s="312"/>
      <c r="N43" s="91"/>
      <c r="O43" s="91"/>
      <c r="P43" s="91"/>
      <c r="Q43" s="91"/>
      <c r="R43" s="91"/>
      <c r="S43" s="91"/>
      <c r="T43" s="568"/>
      <c r="U43" s="568"/>
    </row>
    <row r="44" spans="1:21" x14ac:dyDescent="0.25">
      <c r="A44" s="338" t="s">
        <v>368</v>
      </c>
      <c r="B44" s="343"/>
      <c r="C44" s="164"/>
      <c r="D44" s="343"/>
      <c r="E44" s="91"/>
      <c r="F44" s="157">
        <v>48</v>
      </c>
      <c r="G44" s="311"/>
      <c r="H44" s="320"/>
      <c r="I44" s="312"/>
      <c r="J44" s="310"/>
      <c r="K44" s="311"/>
      <c r="L44" s="320"/>
      <c r="M44" s="312"/>
      <c r="N44" s="91"/>
      <c r="O44" s="91"/>
      <c r="P44" s="91"/>
      <c r="Q44" s="91"/>
      <c r="R44" s="91"/>
      <c r="S44" s="91"/>
      <c r="T44" s="568"/>
      <c r="U44" s="568"/>
    </row>
    <row r="45" spans="1:21" x14ac:dyDescent="0.25">
      <c r="A45" s="338" t="s">
        <v>369</v>
      </c>
      <c r="B45" s="343"/>
      <c r="C45" s="164"/>
      <c r="D45" s="343"/>
      <c r="E45" s="91"/>
      <c r="F45" s="157">
        <v>49</v>
      </c>
      <c r="G45" s="311"/>
      <c r="H45" s="320"/>
      <c r="I45" s="312"/>
      <c r="J45" s="310"/>
      <c r="K45" s="311"/>
      <c r="L45" s="320"/>
      <c r="M45" s="312"/>
      <c r="N45" s="91"/>
      <c r="O45" s="91"/>
      <c r="P45" s="91"/>
      <c r="Q45" s="91"/>
      <c r="R45" s="91"/>
      <c r="S45" s="91"/>
      <c r="T45" s="568"/>
      <c r="U45" s="568"/>
    </row>
    <row r="46" spans="1:21" x14ac:dyDescent="0.25">
      <c r="A46" s="338" t="s">
        <v>370</v>
      </c>
      <c r="B46" s="343"/>
      <c r="C46" s="164"/>
      <c r="D46" s="343"/>
      <c r="E46" s="91"/>
      <c r="F46" s="157">
        <v>50</v>
      </c>
      <c r="G46" s="311"/>
      <c r="H46" s="320"/>
      <c r="I46" s="312"/>
      <c r="J46" s="310"/>
      <c r="K46" s="311"/>
      <c r="L46" s="320"/>
      <c r="M46" s="312"/>
      <c r="N46" s="91"/>
      <c r="O46" s="91"/>
      <c r="P46" s="91"/>
      <c r="Q46" s="91"/>
      <c r="R46" s="91"/>
      <c r="S46" s="91"/>
      <c r="T46" s="568"/>
      <c r="U46" s="568"/>
    </row>
    <row r="47" spans="1:21" x14ac:dyDescent="0.25">
      <c r="A47" s="338" t="s">
        <v>371</v>
      </c>
      <c r="B47" s="343"/>
      <c r="C47" s="164"/>
      <c r="D47" s="343"/>
      <c r="E47" s="91"/>
      <c r="F47" s="157">
        <v>51</v>
      </c>
      <c r="G47" s="311"/>
      <c r="H47" s="320"/>
      <c r="I47" s="312"/>
      <c r="J47" s="310"/>
      <c r="K47" s="311"/>
      <c r="L47" s="320"/>
      <c r="M47" s="312"/>
      <c r="N47" s="91"/>
      <c r="O47" s="91"/>
      <c r="P47" s="91"/>
      <c r="Q47" s="91"/>
      <c r="R47" s="91"/>
      <c r="S47" s="91"/>
      <c r="T47" s="568"/>
      <c r="U47" s="568"/>
    </row>
    <row r="48" spans="1:21" x14ac:dyDescent="0.25">
      <c r="A48" s="338" t="s">
        <v>372</v>
      </c>
      <c r="B48" s="343"/>
      <c r="C48" s="164"/>
      <c r="D48" s="343"/>
      <c r="E48" s="91"/>
      <c r="F48" s="157">
        <v>52</v>
      </c>
      <c r="G48" s="311"/>
      <c r="H48" s="320"/>
      <c r="I48" s="312"/>
      <c r="J48" s="310"/>
      <c r="K48" s="311"/>
      <c r="L48" s="320"/>
      <c r="M48" s="312"/>
      <c r="N48" s="91"/>
      <c r="O48" s="91"/>
      <c r="P48" s="91"/>
      <c r="Q48" s="91"/>
      <c r="R48" s="91"/>
      <c r="S48" s="91"/>
      <c r="T48" s="91"/>
      <c r="U48" s="91"/>
    </row>
    <row r="49" spans="1:21" x14ac:dyDescent="0.25">
      <c r="A49" s="338" t="s">
        <v>373</v>
      </c>
      <c r="B49" s="343"/>
      <c r="C49" s="164"/>
      <c r="D49" s="343"/>
      <c r="E49" s="91"/>
      <c r="F49" s="157">
        <v>53</v>
      </c>
      <c r="G49" s="311"/>
      <c r="H49" s="320"/>
      <c r="I49" s="312"/>
      <c r="J49" s="310"/>
      <c r="K49" s="311"/>
      <c r="L49" s="320"/>
      <c r="M49" s="312"/>
      <c r="N49" s="91"/>
      <c r="O49" s="91"/>
      <c r="P49" s="91"/>
      <c r="Q49" s="91"/>
      <c r="R49" s="91"/>
      <c r="S49" s="91"/>
      <c r="T49" s="91"/>
      <c r="U49" s="91"/>
    </row>
    <row r="50" spans="1:21" x14ac:dyDescent="0.25">
      <c r="A50" s="338" t="s">
        <v>374</v>
      </c>
      <c r="B50" s="343"/>
      <c r="C50" s="164"/>
      <c r="D50" s="343"/>
      <c r="E50" s="91"/>
      <c r="F50" s="157">
        <v>54</v>
      </c>
      <c r="G50" s="311"/>
      <c r="H50" s="320"/>
      <c r="I50" s="312"/>
      <c r="J50" s="310"/>
      <c r="K50" s="311"/>
      <c r="L50" s="320"/>
      <c r="M50" s="312"/>
      <c r="N50" s="91"/>
      <c r="O50" s="91"/>
      <c r="P50" s="91"/>
      <c r="Q50" s="91"/>
      <c r="R50" s="91"/>
      <c r="S50" s="91"/>
      <c r="T50" s="91"/>
      <c r="U50" s="91"/>
    </row>
    <row r="51" spans="1:21" x14ac:dyDescent="0.25">
      <c r="A51" s="338" t="s">
        <v>375</v>
      </c>
      <c r="B51" s="343"/>
      <c r="C51" s="164"/>
      <c r="D51" s="343"/>
      <c r="E51" s="91"/>
      <c r="F51" s="157">
        <v>55</v>
      </c>
      <c r="G51" s="311"/>
      <c r="H51" s="320"/>
      <c r="I51" s="312"/>
      <c r="J51" s="310"/>
      <c r="K51" s="311"/>
      <c r="L51" s="320"/>
      <c r="M51" s="312"/>
      <c r="N51" s="91"/>
      <c r="O51" s="91"/>
      <c r="P51" s="91"/>
      <c r="Q51" s="91"/>
      <c r="R51" s="91"/>
      <c r="S51" s="91"/>
      <c r="T51" s="91"/>
      <c r="U51" s="91"/>
    </row>
    <row r="52" spans="1:21" x14ac:dyDescent="0.25">
      <c r="A52" s="338" t="s">
        <v>376</v>
      </c>
      <c r="B52" s="343"/>
      <c r="C52" s="164"/>
      <c r="D52" s="343"/>
      <c r="E52" s="91"/>
      <c r="F52" s="157">
        <v>56</v>
      </c>
      <c r="G52" s="311"/>
      <c r="H52" s="320"/>
      <c r="I52" s="312"/>
      <c r="J52" s="310"/>
      <c r="K52" s="311"/>
      <c r="L52" s="320"/>
      <c r="M52" s="312"/>
      <c r="N52" s="91"/>
      <c r="O52" s="91"/>
      <c r="P52" s="91"/>
      <c r="Q52" s="91"/>
      <c r="R52" s="91"/>
      <c r="S52" s="91"/>
      <c r="T52" s="91"/>
      <c r="U52" s="91"/>
    </row>
    <row r="53" spans="1:21" x14ac:dyDescent="0.25">
      <c r="A53" s="338" t="s">
        <v>377</v>
      </c>
      <c r="B53" s="343"/>
      <c r="C53" s="164"/>
      <c r="D53" s="343"/>
      <c r="E53" s="91"/>
      <c r="F53" s="157">
        <v>57</v>
      </c>
      <c r="G53" s="311"/>
      <c r="H53" s="320"/>
      <c r="I53" s="312"/>
      <c r="J53" s="310"/>
      <c r="K53" s="311"/>
      <c r="L53" s="320"/>
      <c r="M53" s="312"/>
      <c r="N53" s="91"/>
      <c r="O53" s="91"/>
      <c r="P53" s="91"/>
      <c r="Q53" s="91"/>
      <c r="R53" s="91"/>
      <c r="S53" s="91"/>
      <c r="T53" s="91"/>
      <c r="U53" s="91"/>
    </row>
    <row r="54" spans="1:21" x14ac:dyDescent="0.25">
      <c r="A54" s="338" t="s">
        <v>378</v>
      </c>
      <c r="B54" s="343"/>
      <c r="C54" s="164"/>
      <c r="D54" s="343"/>
      <c r="E54" s="91"/>
      <c r="F54" s="157">
        <v>58</v>
      </c>
      <c r="G54" s="311"/>
      <c r="H54" s="320"/>
      <c r="I54" s="312"/>
      <c r="J54" s="310"/>
      <c r="K54" s="311"/>
      <c r="L54" s="320"/>
      <c r="M54" s="312"/>
      <c r="N54" s="91"/>
      <c r="O54" s="91"/>
      <c r="P54" s="91"/>
      <c r="Q54" s="91"/>
      <c r="R54" s="91"/>
      <c r="S54" s="91"/>
      <c r="T54" s="91"/>
      <c r="U54" s="91"/>
    </row>
    <row r="55" spans="1:21" x14ac:dyDescent="0.25">
      <c r="A55" s="338" t="s">
        <v>379</v>
      </c>
      <c r="B55" s="343"/>
      <c r="C55" s="164"/>
      <c r="D55" s="343"/>
      <c r="E55" s="91"/>
      <c r="F55" s="157">
        <v>59</v>
      </c>
      <c r="G55" s="311"/>
      <c r="H55" s="320"/>
      <c r="I55" s="312"/>
      <c r="J55" s="310"/>
      <c r="K55" s="311"/>
      <c r="L55" s="320"/>
      <c r="M55" s="312"/>
      <c r="N55" s="91"/>
      <c r="O55" s="91"/>
      <c r="P55" s="91"/>
      <c r="Q55" s="91"/>
      <c r="R55" s="91"/>
      <c r="S55" s="91"/>
      <c r="T55" s="91"/>
      <c r="U55" s="91"/>
    </row>
    <row r="56" spans="1:21" x14ac:dyDescent="0.25">
      <c r="A56" s="338" t="s">
        <v>380</v>
      </c>
      <c r="B56" s="343"/>
      <c r="C56" s="164"/>
      <c r="D56" s="343"/>
      <c r="E56" s="91"/>
      <c r="F56" s="157">
        <v>60</v>
      </c>
      <c r="G56" s="311"/>
      <c r="H56" s="320"/>
      <c r="I56" s="312"/>
      <c r="J56" s="310"/>
      <c r="K56" s="311"/>
      <c r="L56" s="320"/>
      <c r="M56" s="312"/>
      <c r="N56" s="91"/>
      <c r="O56" s="91"/>
      <c r="P56" s="91"/>
      <c r="Q56" s="91"/>
      <c r="R56" s="91"/>
      <c r="S56" s="91"/>
      <c r="T56" s="91"/>
      <c r="U56" s="91"/>
    </row>
    <row r="57" spans="1:21" x14ac:dyDescent="0.25">
      <c r="A57" s="338" t="s">
        <v>381</v>
      </c>
      <c r="B57" s="343"/>
      <c r="C57" s="164"/>
      <c r="D57" s="343"/>
      <c r="E57" s="91"/>
      <c r="F57" s="157">
        <v>61</v>
      </c>
      <c r="G57" s="311"/>
      <c r="H57" s="320"/>
      <c r="I57" s="312"/>
      <c r="J57" s="310"/>
      <c r="K57" s="311"/>
      <c r="L57" s="320"/>
      <c r="M57" s="312"/>
      <c r="N57" s="91"/>
      <c r="O57" s="91"/>
      <c r="P57" s="91"/>
      <c r="Q57" s="91"/>
      <c r="R57" s="91"/>
      <c r="S57" s="91"/>
      <c r="T57" s="91"/>
      <c r="U57" s="91"/>
    </row>
    <row r="58" spans="1:21" x14ac:dyDescent="0.25">
      <c r="A58" s="338" t="s">
        <v>382</v>
      </c>
      <c r="B58" s="343"/>
      <c r="C58" s="164"/>
      <c r="D58" s="343"/>
      <c r="E58" s="91"/>
      <c r="F58" s="157">
        <v>62</v>
      </c>
      <c r="G58" s="311"/>
      <c r="H58" s="320"/>
      <c r="I58" s="312"/>
      <c r="J58" s="310"/>
      <c r="K58" s="311"/>
      <c r="L58" s="320"/>
      <c r="M58" s="312"/>
      <c r="N58" s="91"/>
      <c r="O58" s="91"/>
      <c r="P58" s="91"/>
      <c r="Q58" s="91"/>
      <c r="R58" s="91"/>
      <c r="S58" s="91"/>
      <c r="T58" s="91"/>
      <c r="U58" s="91"/>
    </row>
    <row r="59" spans="1:21" x14ac:dyDescent="0.25">
      <c r="A59" s="338" t="s">
        <v>383</v>
      </c>
      <c r="B59" s="343"/>
      <c r="C59" s="164"/>
      <c r="D59" s="343"/>
      <c r="E59" s="91"/>
      <c r="F59" s="157">
        <v>63</v>
      </c>
      <c r="G59" s="311"/>
      <c r="H59" s="320"/>
      <c r="I59" s="312"/>
      <c r="J59" s="310"/>
      <c r="K59" s="311"/>
      <c r="L59" s="320"/>
      <c r="M59" s="312"/>
      <c r="N59" s="91"/>
      <c r="O59" s="91"/>
      <c r="P59" s="91"/>
      <c r="Q59" s="91"/>
      <c r="R59" s="91"/>
      <c r="S59" s="91"/>
      <c r="T59" s="91"/>
      <c r="U59" s="91"/>
    </row>
    <row r="60" spans="1:21" x14ac:dyDescent="0.25">
      <c r="A60" s="338" t="s">
        <v>384</v>
      </c>
      <c r="B60" s="343"/>
      <c r="C60" s="164"/>
      <c r="D60" s="343"/>
      <c r="E60" s="91"/>
      <c r="F60" s="157">
        <v>64</v>
      </c>
      <c r="G60" s="311"/>
      <c r="H60" s="320"/>
      <c r="I60" s="312"/>
      <c r="J60" s="310"/>
      <c r="K60" s="311"/>
      <c r="L60" s="320"/>
      <c r="M60" s="312"/>
      <c r="N60" s="91"/>
      <c r="O60" s="91"/>
      <c r="P60" s="91"/>
      <c r="Q60" s="91"/>
      <c r="R60" s="91"/>
      <c r="S60" s="91"/>
      <c r="T60" s="91"/>
      <c r="U60" s="91"/>
    </row>
    <row r="61" spans="1:21" x14ac:dyDescent="0.25">
      <c r="A61" s="338" t="s">
        <v>385</v>
      </c>
      <c r="B61" s="343"/>
      <c r="C61" s="164"/>
      <c r="D61" s="343"/>
      <c r="E61" s="91"/>
      <c r="F61" s="157">
        <v>65</v>
      </c>
      <c r="G61" s="311"/>
      <c r="H61" s="320"/>
      <c r="I61" s="312"/>
      <c r="J61" s="310"/>
      <c r="K61" s="311"/>
      <c r="L61" s="320"/>
      <c r="M61" s="312"/>
      <c r="N61" s="91"/>
      <c r="O61" s="91"/>
      <c r="P61" s="91"/>
      <c r="Q61" s="91"/>
      <c r="R61" s="91"/>
      <c r="S61" s="91"/>
      <c r="T61" s="91"/>
      <c r="U61" s="91"/>
    </row>
    <row r="62" spans="1:21" x14ac:dyDescent="0.25">
      <c r="A62" s="338" t="s">
        <v>386</v>
      </c>
      <c r="B62" s="343"/>
      <c r="C62" s="164"/>
      <c r="D62" s="343"/>
      <c r="E62" s="91"/>
      <c r="F62" s="157">
        <v>66</v>
      </c>
      <c r="G62" s="311"/>
      <c r="H62" s="320"/>
      <c r="I62" s="312"/>
      <c r="J62" s="310"/>
      <c r="K62" s="311"/>
      <c r="L62" s="320"/>
      <c r="M62" s="312"/>
      <c r="N62" s="91"/>
      <c r="O62" s="91"/>
      <c r="P62" s="91"/>
      <c r="Q62" s="91"/>
      <c r="R62" s="91"/>
      <c r="S62" s="91"/>
      <c r="T62" s="91"/>
      <c r="U62" s="91"/>
    </row>
    <row r="63" spans="1:21" x14ac:dyDescent="0.25">
      <c r="A63" s="338" t="s">
        <v>387</v>
      </c>
      <c r="B63" s="343"/>
      <c r="C63" s="164"/>
      <c r="D63" s="343"/>
      <c r="E63" s="91"/>
      <c r="F63" s="157">
        <v>67</v>
      </c>
      <c r="G63" s="311"/>
      <c r="H63" s="320"/>
      <c r="I63" s="312"/>
      <c r="J63" s="310"/>
      <c r="K63" s="311"/>
      <c r="L63" s="320"/>
      <c r="M63" s="312"/>
      <c r="N63" s="91"/>
      <c r="O63" s="91"/>
      <c r="P63" s="91"/>
      <c r="Q63" s="91"/>
      <c r="R63" s="91"/>
      <c r="S63" s="91"/>
      <c r="T63" s="91"/>
      <c r="U63" s="91"/>
    </row>
    <row r="64" spans="1:21" x14ac:dyDescent="0.25">
      <c r="A64" s="338" t="s">
        <v>388</v>
      </c>
      <c r="B64" s="343"/>
      <c r="C64" s="164"/>
      <c r="D64" s="343"/>
      <c r="E64" s="91"/>
      <c r="F64" s="157">
        <v>68</v>
      </c>
      <c r="G64" s="311"/>
      <c r="H64" s="320"/>
      <c r="I64" s="312"/>
      <c r="J64" s="310"/>
      <c r="K64" s="311"/>
      <c r="L64" s="320"/>
      <c r="M64" s="312"/>
      <c r="N64" s="91"/>
      <c r="O64" s="91"/>
      <c r="P64" s="91"/>
      <c r="Q64" s="91"/>
      <c r="R64" s="91"/>
      <c r="S64" s="91"/>
      <c r="T64" s="91"/>
      <c r="U64" s="91"/>
    </row>
    <row r="65" spans="1:21" x14ac:dyDescent="0.25">
      <c r="A65" s="338" t="s">
        <v>389</v>
      </c>
      <c r="B65" s="343"/>
      <c r="C65" s="164"/>
      <c r="D65" s="343"/>
      <c r="E65" s="91"/>
      <c r="F65" s="157">
        <v>69</v>
      </c>
      <c r="G65" s="311"/>
      <c r="H65" s="320"/>
      <c r="I65" s="312"/>
      <c r="J65" s="310"/>
      <c r="K65" s="311"/>
      <c r="L65" s="320"/>
      <c r="M65" s="312"/>
      <c r="N65" s="91"/>
      <c r="O65" s="91"/>
      <c r="P65" s="91"/>
      <c r="Q65" s="91"/>
      <c r="R65" s="91"/>
      <c r="S65" s="91"/>
      <c r="T65" s="91"/>
      <c r="U65" s="91"/>
    </row>
    <row r="66" spans="1:21" ht="15.75" thickBot="1" x14ac:dyDescent="0.3">
      <c r="A66" s="339" t="s">
        <v>390</v>
      </c>
      <c r="B66" s="344"/>
      <c r="C66" s="164"/>
      <c r="D66" s="344"/>
      <c r="E66" s="91"/>
      <c r="F66" s="158" t="s">
        <v>320</v>
      </c>
      <c r="G66" s="313"/>
      <c r="H66" s="457"/>
      <c r="I66" s="314"/>
      <c r="J66" s="310"/>
      <c r="K66" s="313"/>
      <c r="L66" s="457"/>
      <c r="M66" s="314"/>
      <c r="N66" s="91"/>
      <c r="O66" s="91"/>
      <c r="P66" s="91"/>
      <c r="Q66" s="91"/>
      <c r="R66" s="91"/>
      <c r="S66" s="91"/>
      <c r="T66" s="91"/>
      <c r="U66" s="91"/>
    </row>
    <row r="67" spans="1:21" ht="15.75" thickBot="1" x14ac:dyDescent="0.3">
      <c r="A67" s="336" t="s">
        <v>318</v>
      </c>
      <c r="B67" s="342">
        <f>SUM(B15:B66)</f>
        <v>0</v>
      </c>
      <c r="C67" s="164"/>
      <c r="D67" s="342">
        <f>SUM(D15:D66)</f>
        <v>0</v>
      </c>
      <c r="E67" s="91"/>
      <c r="F67" s="168" t="s">
        <v>318</v>
      </c>
      <c r="G67" s="315">
        <f>SUM(G15:G66)</f>
        <v>0</v>
      </c>
      <c r="H67" s="468">
        <f>SUM(H15:H66)</f>
        <v>0</v>
      </c>
      <c r="I67" s="316">
        <f t="shared" ref="I67:M67" si="1">SUM(I15:I66)</f>
        <v>0</v>
      </c>
      <c r="J67" s="310"/>
      <c r="K67" s="315">
        <f t="shared" si="1"/>
        <v>0</v>
      </c>
      <c r="L67" s="468">
        <f t="shared" si="1"/>
        <v>0</v>
      </c>
      <c r="M67" s="316">
        <f t="shared" si="1"/>
        <v>0</v>
      </c>
      <c r="N67" s="91"/>
    </row>
  </sheetData>
  <mergeCells count="17">
    <mergeCell ref="K13:M13"/>
    <mergeCell ref="A13:A14"/>
    <mergeCell ref="B13:B14"/>
    <mergeCell ref="D13:D14"/>
    <mergeCell ref="F13:F14"/>
    <mergeCell ref="G13:I13"/>
    <mergeCell ref="P13:R13"/>
    <mergeCell ref="P19:R19"/>
    <mergeCell ref="S13:T13"/>
    <mergeCell ref="U13:U14"/>
    <mergeCell ref="P17:R17"/>
    <mergeCell ref="P18:R18"/>
    <mergeCell ref="A9:M9"/>
    <mergeCell ref="A10:M10"/>
    <mergeCell ref="A12:D12"/>
    <mergeCell ref="F12:M12"/>
    <mergeCell ref="O12:U12"/>
  </mergeCells>
  <dataValidations count="1">
    <dataValidation type="whole" operator="greaterThanOrEqual" allowBlank="1" showInputMessage="1" showErrorMessage="1" error="Please enter a whole number greater than or equal to 0." sqref="D15:D41 B15:B41 G15:I66 K15:M66 P15:T19" xr:uid="{00000000-0002-0000-0A00-000000000000}">
      <formula1>0</formula1>
    </dataValidation>
  </dataValidations>
  <pageMargins left="0.7" right="0.7" top="0.75" bottom="0.75" header="0.3" footer="0.3"/>
  <pageSetup paperSize="5" scale="5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20</vt:i4>
      </vt:variant>
    </vt:vector>
  </HeadingPairs>
  <TitlesOfParts>
    <vt:vector size="53" baseType="lpstr">
      <vt:lpstr>Cover Letter</vt:lpstr>
      <vt:lpstr>Submission-Orientation</vt:lpstr>
      <vt:lpstr>Authorization</vt:lpstr>
      <vt:lpstr>Home</vt:lpstr>
      <vt:lpstr>A1</vt:lpstr>
      <vt:lpstr>A2</vt:lpstr>
      <vt:lpstr>A3</vt:lpstr>
      <vt:lpstr>A4</vt:lpstr>
      <vt:lpstr>A5</vt:lpstr>
      <vt:lpstr>H2</vt:lpstr>
      <vt:lpstr>Q1</vt:lpstr>
      <vt:lpstr>R1</vt:lpstr>
      <vt:lpstr>N1</vt:lpstr>
      <vt:lpstr>N2</vt:lpstr>
      <vt:lpstr>M1</vt:lpstr>
      <vt:lpstr>M2</vt:lpstr>
      <vt:lpstr>B1</vt:lpstr>
      <vt:lpstr>B2</vt:lpstr>
      <vt:lpstr>S1</vt:lpstr>
      <vt:lpstr>S2</vt:lpstr>
      <vt:lpstr>T1</vt:lpstr>
      <vt:lpstr>T2</vt:lpstr>
      <vt:lpstr>T3</vt:lpstr>
      <vt:lpstr>T4</vt:lpstr>
      <vt:lpstr>E5</vt:lpstr>
      <vt:lpstr>Wage Grid</vt:lpstr>
      <vt:lpstr>Report Checklist</vt:lpstr>
      <vt:lpstr>Funder Hours Calculator</vt:lpstr>
      <vt:lpstr>Wage Calculator</vt:lpstr>
      <vt:lpstr>Job Families</vt:lpstr>
      <vt:lpstr>Delegated Wage Grid</vt:lpstr>
      <vt:lpstr>Lists</vt:lpstr>
      <vt:lpstr>WebsiteImport</vt:lpstr>
      <vt:lpstr>LikertAgree</vt:lpstr>
      <vt:lpstr>ListBargainingUnit</vt:lpstr>
      <vt:lpstr>ListBenefitProvider</vt:lpstr>
      <vt:lpstr>ListDelegated</vt:lpstr>
      <vt:lpstr>ListEmployeeGroup</vt:lpstr>
      <vt:lpstr>ListEmploymentType</vt:lpstr>
      <vt:lpstr>listFunders</vt:lpstr>
      <vt:lpstr>ListGender</vt:lpstr>
      <vt:lpstr>ListGridLevel</vt:lpstr>
      <vt:lpstr>ListLegalStatus</vt:lpstr>
      <vt:lpstr>ListManagement</vt:lpstr>
      <vt:lpstr>ListNonUnion</vt:lpstr>
      <vt:lpstr>ListPayroll</vt:lpstr>
      <vt:lpstr>ListPensionPlan</vt:lpstr>
      <vt:lpstr>ListPositionType</vt:lpstr>
      <vt:lpstr>ListStandardHours</vt:lpstr>
      <vt:lpstr>ListSubdivision</vt:lpstr>
      <vt:lpstr>ListUnion</vt:lpstr>
      <vt:lpstr>ListYesNo</vt:lpstr>
      <vt:lpstr>ListYN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Lin</dc:creator>
  <cp:lastModifiedBy>Natalie Hoi</cp:lastModifiedBy>
  <cp:lastPrinted>2015-03-30T18:28:11Z</cp:lastPrinted>
  <dcterms:created xsi:type="dcterms:W3CDTF">2015-03-10T17:44:05Z</dcterms:created>
  <dcterms:modified xsi:type="dcterms:W3CDTF">2026-03-09T21:44:27Z</dcterms:modified>
</cp:coreProperties>
</file>